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研究所\107落點分析-指考\"/>
    </mc:Choice>
  </mc:AlternateContent>
  <bookViews>
    <workbookView xWindow="0" yWindow="0" windowWidth="28755" windowHeight="11925"/>
  </bookViews>
  <sheets>
    <sheet name="學群平均值" sheetId="1" r:id="rId1"/>
    <sheet name="學校平均值" sheetId="2" r:id="rId2"/>
    <sheet name="科系" sheetId="3" r:id="rId3"/>
    <sheet name="資訊學群" sheetId="4" r:id="rId4"/>
    <sheet name="工程學群" sheetId="5" r:id="rId5"/>
    <sheet name="數理化學群" sheetId="6" r:id="rId6"/>
    <sheet name="醫藥衛生學群" sheetId="7" r:id="rId7"/>
    <sheet name="生命科學學群" sheetId="8" r:id="rId8"/>
    <sheet name="生物資源學群" sheetId="9" r:id="rId9"/>
    <sheet name="地球與環境學群" sheetId="10" r:id="rId10"/>
    <sheet name="建築與設計學群" sheetId="11" r:id="rId11"/>
    <sheet name="藝術學群" sheetId="12" r:id="rId12"/>
    <sheet name="社會與心理學群" sheetId="13" r:id="rId13"/>
    <sheet name="大眾傳播學群" sheetId="14" r:id="rId14"/>
    <sheet name="外語學群" sheetId="15" r:id="rId15"/>
    <sheet name="文史哲學群" sheetId="16" r:id="rId16"/>
    <sheet name="教育學群" sheetId="17" r:id="rId17"/>
    <sheet name="法政學群" sheetId="18" r:id="rId18"/>
    <sheet name="管理學群" sheetId="19" r:id="rId19"/>
    <sheet name="財經學群" sheetId="20" r:id="rId20"/>
    <sheet name="遊憩與運動學群" sheetId="21" r:id="rId21"/>
    <sheet name="樣本不足" sheetId="22" r:id="rId22"/>
  </sheets>
  <externalReferences>
    <externalReference r:id="rId23"/>
  </externalReferences>
  <definedNames>
    <definedName name="_xlnm._FilterDatabase" localSheetId="13" hidden="1">大眾傳播學群!$A$1:$H$2</definedName>
    <definedName name="_xlnm._FilterDatabase" localSheetId="4" hidden="1">工程學群!$A$1:$H$172</definedName>
    <definedName name="_xlnm._FilterDatabase" localSheetId="15" hidden="1">文史哲學群!$A$1:$H$2</definedName>
    <definedName name="_xlnm._FilterDatabase" localSheetId="14" hidden="1">外語學群!$A$1:$H$2</definedName>
    <definedName name="_xlnm._FilterDatabase" localSheetId="7" hidden="1">生命科學學群!$A$1:$H$2</definedName>
    <definedName name="_xlnm._FilterDatabase" localSheetId="8" hidden="1">生物資源學群!$A$1:$H$2</definedName>
    <definedName name="_xlnm._FilterDatabase" localSheetId="9" hidden="1">地球與環境學群!$A$1:$H$2</definedName>
    <definedName name="_xlnm._FilterDatabase" localSheetId="17" hidden="1">法政學群!$A$1:$H$2</definedName>
    <definedName name="_xlnm._FilterDatabase" localSheetId="12" hidden="1">社會與心理學群!$A$1:$H$2</definedName>
    <definedName name="_xlnm._FilterDatabase" localSheetId="10" hidden="1">建築與設計學群!$A$1:$H$2</definedName>
    <definedName name="_xlnm._FilterDatabase" localSheetId="2" hidden="1">科系!$A$1:$H$1116</definedName>
    <definedName name="_xlnm._FilterDatabase" localSheetId="19" hidden="1">財經學群!$A$1:$H$2</definedName>
    <definedName name="_xlnm._FilterDatabase" localSheetId="16" hidden="1">教育學群!$A$1:$H$2</definedName>
    <definedName name="_xlnm._FilterDatabase" localSheetId="3" hidden="1">資訊學群!$A$1:$H$97</definedName>
    <definedName name="_xlnm._FilterDatabase" localSheetId="20" hidden="1">遊憩與運動學群!$A$1:$H$2</definedName>
    <definedName name="_xlnm._FilterDatabase" localSheetId="18" hidden="1">管理學群!$A$1:$H$2</definedName>
    <definedName name="_xlnm._FilterDatabase" localSheetId="5" hidden="1">數理化學群!$A$1:$H$2</definedName>
    <definedName name="_xlnm._FilterDatabase" localSheetId="21" hidden="1">樣本不足!$A$1:$E$553</definedName>
    <definedName name="_xlnm._FilterDatabase" localSheetId="1" hidden="1">學校平均值!$A$1:$F$63</definedName>
    <definedName name="_xlnm._FilterDatabase" localSheetId="0" hidden="1">學群平均值!$A$1:$F$19</definedName>
    <definedName name="_xlnm._FilterDatabase" localSheetId="6" hidden="1">醫藥衛生學群!$A$1:$H$2</definedName>
    <definedName name="_xlnm._FilterDatabase" localSheetId="11" hidden="1">藝術學群!$A$1:$H$2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3" i="22" l="1"/>
  <c r="D553" i="22"/>
  <c r="E552" i="22"/>
  <c r="D552" i="22"/>
  <c r="E551" i="22"/>
  <c r="D551" i="22"/>
  <c r="E550" i="22"/>
  <c r="D550" i="22"/>
  <c r="E549" i="22"/>
  <c r="D549" i="22"/>
  <c r="E548" i="22"/>
  <c r="D548" i="22"/>
  <c r="E547" i="22"/>
  <c r="D547" i="22"/>
  <c r="E546" i="22"/>
  <c r="D546" i="22"/>
  <c r="E545" i="22"/>
  <c r="D545" i="22"/>
  <c r="E544" i="22"/>
  <c r="D544" i="22"/>
  <c r="E543" i="22"/>
  <c r="D543" i="22"/>
  <c r="E542" i="22"/>
  <c r="D542" i="22"/>
  <c r="E541" i="22"/>
  <c r="D541" i="22"/>
  <c r="E540" i="22"/>
  <c r="D540" i="22"/>
  <c r="E539" i="22"/>
  <c r="D539" i="22"/>
  <c r="E538" i="22"/>
  <c r="D538" i="22"/>
  <c r="E537" i="22"/>
  <c r="D537" i="22"/>
  <c r="E536" i="22"/>
  <c r="D536" i="22"/>
  <c r="E535" i="22"/>
  <c r="D535" i="22"/>
  <c r="E534" i="22"/>
  <c r="D534" i="22"/>
  <c r="E533" i="22"/>
  <c r="D533" i="22"/>
  <c r="E532" i="22"/>
  <c r="D532" i="22"/>
  <c r="E531" i="22"/>
  <c r="D531" i="22"/>
  <c r="E530" i="22"/>
  <c r="D530" i="22"/>
  <c r="E529" i="22"/>
  <c r="D529" i="22"/>
  <c r="E528" i="22"/>
  <c r="D528" i="22"/>
  <c r="E527" i="22"/>
  <c r="D527" i="22"/>
  <c r="E526" i="22"/>
  <c r="D526" i="22"/>
  <c r="E525" i="22"/>
  <c r="D525" i="22"/>
  <c r="E524" i="22"/>
  <c r="D524" i="22"/>
  <c r="E523" i="22"/>
  <c r="D523" i="22"/>
  <c r="E522" i="22"/>
  <c r="D522" i="22"/>
  <c r="E521" i="22"/>
  <c r="D521" i="22"/>
  <c r="E520" i="22"/>
  <c r="D520" i="22"/>
  <c r="E519" i="22"/>
  <c r="D519" i="22"/>
  <c r="E518" i="22"/>
  <c r="D518" i="22"/>
  <c r="E517" i="22"/>
  <c r="D517" i="22"/>
  <c r="E516" i="22"/>
  <c r="D516" i="22"/>
  <c r="E515" i="22"/>
  <c r="D515" i="22"/>
  <c r="E514" i="22"/>
  <c r="D514" i="22"/>
  <c r="E513" i="22"/>
  <c r="D513" i="22"/>
  <c r="E512" i="22"/>
  <c r="D512" i="22"/>
  <c r="E511" i="22"/>
  <c r="D511" i="22"/>
  <c r="E510" i="22"/>
  <c r="D510" i="22"/>
  <c r="E509" i="22"/>
  <c r="D509" i="22"/>
  <c r="E508" i="22"/>
  <c r="D508" i="22"/>
  <c r="E507" i="22"/>
  <c r="D507" i="22"/>
  <c r="E506" i="22"/>
  <c r="D506" i="22"/>
  <c r="E505" i="22"/>
  <c r="D505" i="22"/>
  <c r="E504" i="22"/>
  <c r="D504" i="22"/>
  <c r="E503" i="22"/>
  <c r="D503" i="22"/>
  <c r="E502" i="22"/>
  <c r="D502" i="22"/>
  <c r="E501" i="22"/>
  <c r="D501" i="22"/>
  <c r="E500" i="22"/>
  <c r="D500" i="22"/>
  <c r="E499" i="22"/>
  <c r="D499" i="22"/>
  <c r="E498" i="22"/>
  <c r="D498" i="22"/>
  <c r="E497" i="22"/>
  <c r="D497" i="22"/>
  <c r="E496" i="22"/>
  <c r="D496" i="22"/>
  <c r="E495" i="22"/>
  <c r="D495" i="22"/>
  <c r="E494" i="22"/>
  <c r="D494" i="22"/>
  <c r="E493" i="22"/>
  <c r="D493" i="22"/>
  <c r="E492" i="22"/>
  <c r="D492" i="22"/>
  <c r="E491" i="22"/>
  <c r="D491" i="22"/>
  <c r="E490" i="22"/>
  <c r="D490" i="22"/>
  <c r="E489" i="22"/>
  <c r="D489" i="22"/>
  <c r="E488" i="22"/>
  <c r="D488" i="22"/>
  <c r="E487" i="22"/>
  <c r="D487" i="22"/>
  <c r="E486" i="22"/>
  <c r="D486" i="22"/>
  <c r="E485" i="22"/>
  <c r="D485" i="22"/>
  <c r="E484" i="22"/>
  <c r="D484" i="22"/>
  <c r="E483" i="22"/>
  <c r="D483" i="22"/>
  <c r="E482" i="22"/>
  <c r="D482" i="22"/>
  <c r="E481" i="22"/>
  <c r="D481" i="22"/>
  <c r="E480" i="22"/>
  <c r="D480" i="22"/>
  <c r="E479" i="22"/>
  <c r="D479" i="22"/>
  <c r="E478" i="22"/>
  <c r="D478" i="22"/>
  <c r="E477" i="22"/>
  <c r="D477" i="22"/>
  <c r="E476" i="22"/>
  <c r="D476" i="22"/>
  <c r="E475" i="22"/>
  <c r="D475" i="22"/>
  <c r="E474" i="22"/>
  <c r="D474" i="22"/>
  <c r="E473" i="22"/>
  <c r="D473" i="22"/>
  <c r="E472" i="22"/>
  <c r="D472" i="22"/>
  <c r="E471" i="22"/>
  <c r="D471" i="22"/>
  <c r="E470" i="22"/>
  <c r="D470" i="22"/>
  <c r="E469" i="22"/>
  <c r="D469" i="22"/>
  <c r="E468" i="22"/>
  <c r="D468" i="22"/>
  <c r="E467" i="22"/>
  <c r="D467" i="22"/>
  <c r="E466" i="22"/>
  <c r="D466" i="22"/>
  <c r="E465" i="22"/>
  <c r="D465" i="22"/>
  <c r="E464" i="22"/>
  <c r="D464" i="22"/>
  <c r="E463" i="22"/>
  <c r="D463" i="22"/>
  <c r="E462" i="22"/>
  <c r="D462" i="22"/>
  <c r="E461" i="22"/>
  <c r="D461" i="22"/>
  <c r="E460" i="22"/>
  <c r="D460" i="22"/>
  <c r="E459" i="22"/>
  <c r="D459" i="22"/>
  <c r="E458" i="22"/>
  <c r="D458" i="22"/>
  <c r="E457" i="22"/>
  <c r="D457" i="22"/>
  <c r="E456" i="22"/>
  <c r="D456" i="22"/>
  <c r="E455" i="22"/>
  <c r="D455" i="22"/>
  <c r="E454" i="22"/>
  <c r="D454" i="22"/>
  <c r="E453" i="22"/>
  <c r="D453" i="22"/>
  <c r="E452" i="22"/>
  <c r="D452" i="22"/>
  <c r="E451" i="22"/>
  <c r="D451" i="22"/>
  <c r="E450" i="22"/>
  <c r="D450" i="22"/>
  <c r="E449" i="22"/>
  <c r="D449" i="22"/>
  <c r="E448" i="22"/>
  <c r="D448" i="22"/>
  <c r="E447" i="22"/>
  <c r="D447" i="22"/>
  <c r="E446" i="22"/>
  <c r="D446" i="22"/>
  <c r="E445" i="22"/>
  <c r="D445" i="22"/>
  <c r="E444" i="22"/>
  <c r="D444" i="22"/>
  <c r="E443" i="22"/>
  <c r="D443" i="22"/>
  <c r="E442" i="22"/>
  <c r="D442" i="22"/>
  <c r="E441" i="22"/>
  <c r="D441" i="22"/>
  <c r="E440" i="22"/>
  <c r="D440" i="22"/>
  <c r="E439" i="22"/>
  <c r="D439" i="22"/>
  <c r="E438" i="22"/>
  <c r="D438" i="22"/>
  <c r="E437" i="22"/>
  <c r="D437" i="22"/>
  <c r="E436" i="22"/>
  <c r="D436" i="22"/>
  <c r="E435" i="22"/>
  <c r="D435" i="22"/>
  <c r="E434" i="22"/>
  <c r="D434" i="22"/>
  <c r="E433" i="22"/>
  <c r="D433" i="22"/>
  <c r="E432" i="22"/>
  <c r="D432" i="22"/>
  <c r="E431" i="22"/>
  <c r="D431" i="22"/>
  <c r="E430" i="22"/>
  <c r="D430" i="22"/>
  <c r="E429" i="22"/>
  <c r="D429" i="22"/>
  <c r="E428" i="22"/>
  <c r="D428" i="22"/>
  <c r="E427" i="22"/>
  <c r="D427" i="22"/>
  <c r="E426" i="22"/>
  <c r="D426" i="22"/>
  <c r="E425" i="22"/>
  <c r="D425" i="22"/>
  <c r="E424" i="22"/>
  <c r="D424" i="22"/>
  <c r="E423" i="22"/>
  <c r="D423" i="22"/>
  <c r="E422" i="22"/>
  <c r="D422" i="22"/>
  <c r="E421" i="22"/>
  <c r="D421" i="22"/>
  <c r="E420" i="22"/>
  <c r="D420" i="22"/>
  <c r="E419" i="22"/>
  <c r="D419" i="22"/>
  <c r="E418" i="22"/>
  <c r="D418" i="22"/>
  <c r="E417" i="22"/>
  <c r="D417" i="22"/>
  <c r="E416" i="22"/>
  <c r="D416" i="22"/>
  <c r="E415" i="22"/>
  <c r="D415" i="22"/>
  <c r="E414" i="22"/>
  <c r="D414" i="22"/>
  <c r="E413" i="22"/>
  <c r="D413" i="22"/>
  <c r="E412" i="22"/>
  <c r="D412" i="22"/>
  <c r="E411" i="22"/>
  <c r="D411" i="22"/>
  <c r="E410" i="22"/>
  <c r="D410" i="22"/>
  <c r="E409" i="22"/>
  <c r="D409" i="22"/>
  <c r="E408" i="22"/>
  <c r="D408" i="22"/>
  <c r="E407" i="22"/>
  <c r="D407" i="22"/>
  <c r="E406" i="22"/>
  <c r="D406" i="22"/>
  <c r="E405" i="22"/>
  <c r="D405" i="22"/>
  <c r="E404" i="22"/>
  <c r="D404" i="22"/>
  <c r="E403" i="22"/>
  <c r="D403" i="22"/>
  <c r="E402" i="22"/>
  <c r="D402" i="22"/>
  <c r="E401" i="22"/>
  <c r="D401" i="22"/>
  <c r="E400" i="22"/>
  <c r="D400" i="22"/>
  <c r="E399" i="22"/>
  <c r="D399" i="22"/>
  <c r="E398" i="22"/>
  <c r="D398" i="22"/>
  <c r="E397" i="22"/>
  <c r="D397" i="22"/>
  <c r="E396" i="22"/>
  <c r="D396" i="22"/>
  <c r="E395" i="22"/>
  <c r="D395" i="22"/>
  <c r="E394" i="22"/>
  <c r="D394" i="22"/>
  <c r="E393" i="22"/>
  <c r="D393" i="22"/>
  <c r="E392" i="22"/>
  <c r="D392" i="22"/>
  <c r="E391" i="22"/>
  <c r="D391" i="22"/>
  <c r="E390" i="22"/>
  <c r="D390" i="22"/>
  <c r="E389" i="22"/>
  <c r="D389" i="22"/>
  <c r="E388" i="22"/>
  <c r="D388" i="22"/>
  <c r="E387" i="22"/>
  <c r="D387" i="22"/>
  <c r="E386" i="22"/>
  <c r="D386" i="22"/>
  <c r="E385" i="22"/>
  <c r="D385" i="22"/>
  <c r="E384" i="22"/>
  <c r="D384" i="22"/>
  <c r="E383" i="22"/>
  <c r="D383" i="22"/>
  <c r="E382" i="22"/>
  <c r="D382" i="22"/>
  <c r="E381" i="22"/>
  <c r="D381" i="22"/>
  <c r="E380" i="22"/>
  <c r="D380" i="22"/>
  <c r="E379" i="22"/>
  <c r="D379" i="22"/>
  <c r="E378" i="22"/>
  <c r="D378" i="22"/>
  <c r="E377" i="22"/>
  <c r="D377" i="22"/>
  <c r="E376" i="22"/>
  <c r="D376" i="22"/>
  <c r="E375" i="22"/>
  <c r="D375" i="22"/>
  <c r="E374" i="22"/>
  <c r="D374" i="22"/>
  <c r="E373" i="22"/>
  <c r="D373" i="22"/>
  <c r="E372" i="22"/>
  <c r="D372" i="22"/>
  <c r="E371" i="22"/>
  <c r="D371" i="22"/>
  <c r="E370" i="22"/>
  <c r="D370" i="22"/>
  <c r="E369" i="22"/>
  <c r="D369" i="22"/>
  <c r="E368" i="22"/>
  <c r="D368" i="22"/>
  <c r="E367" i="22"/>
  <c r="D367" i="22"/>
  <c r="E366" i="22"/>
  <c r="D366" i="22"/>
  <c r="E365" i="22"/>
  <c r="D365" i="22"/>
  <c r="E364" i="22"/>
  <c r="D364" i="22"/>
  <c r="E363" i="22"/>
  <c r="D363" i="22"/>
  <c r="E362" i="22"/>
  <c r="D362" i="22"/>
  <c r="E361" i="22"/>
  <c r="D361" i="22"/>
  <c r="E360" i="22"/>
  <c r="D360" i="22"/>
  <c r="E359" i="22"/>
  <c r="D359" i="22"/>
  <c r="E358" i="22"/>
  <c r="D358" i="22"/>
  <c r="E357" i="22"/>
  <c r="D357" i="22"/>
  <c r="E356" i="22"/>
  <c r="D356" i="22"/>
  <c r="E355" i="22"/>
  <c r="D355" i="22"/>
  <c r="E354" i="22"/>
  <c r="D354" i="22"/>
  <c r="E353" i="22"/>
  <c r="D353" i="22"/>
  <c r="E352" i="22"/>
  <c r="D352" i="22"/>
  <c r="E351" i="22"/>
  <c r="D351" i="22"/>
  <c r="E350" i="22"/>
  <c r="D350" i="22"/>
  <c r="E349" i="22"/>
  <c r="D349" i="22"/>
  <c r="E348" i="22"/>
  <c r="D348" i="22"/>
  <c r="E347" i="22"/>
  <c r="D347" i="22"/>
  <c r="E346" i="22"/>
  <c r="D346" i="22"/>
  <c r="E345" i="22"/>
  <c r="D345" i="22"/>
  <c r="E344" i="22"/>
  <c r="D344" i="22"/>
  <c r="E343" i="22"/>
  <c r="D343" i="22"/>
  <c r="E342" i="22"/>
  <c r="D342" i="22"/>
  <c r="E341" i="22"/>
  <c r="D341" i="22"/>
  <c r="E340" i="22"/>
  <c r="D340" i="22"/>
  <c r="E339" i="22"/>
  <c r="D339" i="22"/>
  <c r="E338" i="22"/>
  <c r="D338" i="22"/>
  <c r="E337" i="22"/>
  <c r="D337" i="22"/>
  <c r="E336" i="22"/>
  <c r="D336" i="22"/>
  <c r="E335" i="22"/>
  <c r="D335" i="22"/>
  <c r="E334" i="22"/>
  <c r="D334" i="22"/>
  <c r="E333" i="22"/>
  <c r="D333" i="22"/>
  <c r="E332" i="22"/>
  <c r="D332" i="22"/>
  <c r="E331" i="22"/>
  <c r="D331" i="22"/>
  <c r="E330" i="22"/>
  <c r="D330" i="22"/>
  <c r="E329" i="22"/>
  <c r="D329" i="22"/>
  <c r="E328" i="22"/>
  <c r="D328" i="22"/>
  <c r="E327" i="22"/>
  <c r="D327" i="22"/>
  <c r="E326" i="22"/>
  <c r="D326" i="22"/>
  <c r="E325" i="22"/>
  <c r="D325" i="22"/>
  <c r="E324" i="22"/>
  <c r="D324" i="22"/>
  <c r="E323" i="22"/>
  <c r="D323" i="22"/>
  <c r="E322" i="22"/>
  <c r="D322" i="22"/>
  <c r="E321" i="22"/>
  <c r="D321" i="22"/>
  <c r="E320" i="22"/>
  <c r="D320" i="22"/>
  <c r="E319" i="22"/>
  <c r="D319" i="22"/>
  <c r="E318" i="22"/>
  <c r="D318" i="22"/>
  <c r="E317" i="22"/>
  <c r="D317" i="22"/>
  <c r="E316" i="22"/>
  <c r="D316" i="22"/>
  <c r="E315" i="22"/>
  <c r="D315" i="22"/>
  <c r="E314" i="22"/>
  <c r="D314" i="22"/>
  <c r="E313" i="22"/>
  <c r="D313" i="22"/>
  <c r="E312" i="22"/>
  <c r="D312" i="22"/>
  <c r="E311" i="22"/>
  <c r="D311" i="22"/>
  <c r="E310" i="22"/>
  <c r="D310" i="22"/>
  <c r="E309" i="22"/>
  <c r="D309" i="22"/>
  <c r="E308" i="22"/>
  <c r="D308" i="22"/>
  <c r="E307" i="22"/>
  <c r="D307" i="22"/>
  <c r="E306" i="22"/>
  <c r="D306" i="22"/>
  <c r="E305" i="22"/>
  <c r="D305" i="22"/>
  <c r="E304" i="22"/>
  <c r="D304" i="22"/>
  <c r="E303" i="22"/>
  <c r="D303" i="22"/>
  <c r="E302" i="22"/>
  <c r="D302" i="22"/>
  <c r="E301" i="22"/>
  <c r="D301" i="22"/>
  <c r="E300" i="22"/>
  <c r="D300" i="22"/>
  <c r="E299" i="22"/>
  <c r="D299" i="22"/>
  <c r="E298" i="22"/>
  <c r="D298" i="22"/>
  <c r="E297" i="22"/>
  <c r="D297" i="22"/>
  <c r="E296" i="22"/>
  <c r="D296" i="22"/>
  <c r="E295" i="22"/>
  <c r="D295" i="22"/>
  <c r="E294" i="22"/>
  <c r="D294" i="22"/>
  <c r="E293" i="22"/>
  <c r="D293" i="22"/>
  <c r="E292" i="22"/>
  <c r="D292" i="22"/>
  <c r="E291" i="22"/>
  <c r="D291" i="22"/>
  <c r="E290" i="22"/>
  <c r="D290" i="22"/>
  <c r="E289" i="22"/>
  <c r="D289" i="22"/>
  <c r="E288" i="22"/>
  <c r="D288" i="22"/>
  <c r="E287" i="22"/>
  <c r="D287" i="22"/>
  <c r="E286" i="22"/>
  <c r="D286" i="22"/>
  <c r="E285" i="22"/>
  <c r="D285" i="22"/>
  <c r="E284" i="22"/>
  <c r="D284" i="22"/>
  <c r="E283" i="22"/>
  <c r="D283" i="22"/>
  <c r="E282" i="22"/>
  <c r="D282" i="22"/>
  <c r="E281" i="22"/>
  <c r="D281" i="22"/>
  <c r="E280" i="22"/>
  <c r="D280" i="22"/>
  <c r="E279" i="22"/>
  <c r="D279" i="22"/>
  <c r="E278" i="22"/>
  <c r="D278" i="22"/>
  <c r="E277" i="22"/>
  <c r="D277" i="22"/>
  <c r="E276" i="22"/>
  <c r="D276" i="22"/>
  <c r="E275" i="22"/>
  <c r="D275" i="22"/>
  <c r="E274" i="22"/>
  <c r="D274" i="22"/>
  <c r="E273" i="22"/>
  <c r="D273" i="22"/>
  <c r="E272" i="22"/>
  <c r="D272" i="22"/>
  <c r="E271" i="22"/>
  <c r="D271" i="22"/>
  <c r="E270" i="22"/>
  <c r="D270" i="22"/>
  <c r="E269" i="22"/>
  <c r="D269" i="22"/>
  <c r="E268" i="22"/>
  <c r="D268" i="22"/>
  <c r="E267" i="22"/>
  <c r="D267" i="22"/>
  <c r="E266" i="22"/>
  <c r="D266" i="22"/>
  <c r="E265" i="22"/>
  <c r="D265" i="22"/>
  <c r="E264" i="22"/>
  <c r="D264" i="22"/>
  <c r="E263" i="22"/>
  <c r="D263" i="22"/>
  <c r="E262" i="22"/>
  <c r="D262" i="22"/>
  <c r="E261" i="22"/>
  <c r="D261" i="22"/>
  <c r="E260" i="22"/>
  <c r="D260" i="22"/>
  <c r="E259" i="22"/>
  <c r="D259" i="22"/>
  <c r="E258" i="22"/>
  <c r="D258" i="22"/>
  <c r="E257" i="22"/>
  <c r="D257" i="22"/>
  <c r="E256" i="22"/>
  <c r="D256" i="22"/>
  <c r="E255" i="22"/>
  <c r="D255" i="22"/>
  <c r="E254" i="22"/>
  <c r="D254" i="22"/>
  <c r="E253" i="22"/>
  <c r="D253" i="22"/>
  <c r="E252" i="22"/>
  <c r="D252" i="22"/>
  <c r="E251" i="22"/>
  <c r="D251" i="22"/>
  <c r="E250" i="22"/>
  <c r="D250" i="22"/>
  <c r="E249" i="22"/>
  <c r="D249" i="22"/>
  <c r="E248" i="22"/>
  <c r="D248" i="22"/>
  <c r="E247" i="22"/>
  <c r="D247" i="22"/>
  <c r="E246" i="22"/>
  <c r="D246" i="22"/>
  <c r="E245" i="22"/>
  <c r="D245" i="22"/>
  <c r="E244" i="22"/>
  <c r="D244" i="22"/>
  <c r="E243" i="22"/>
  <c r="D243" i="22"/>
  <c r="E242" i="22"/>
  <c r="D242" i="22"/>
  <c r="E241" i="22"/>
  <c r="D241" i="22"/>
  <c r="E240" i="22"/>
  <c r="D240" i="22"/>
  <c r="E239" i="22"/>
  <c r="D239" i="22"/>
  <c r="E238" i="22"/>
  <c r="D238" i="22"/>
  <c r="E237" i="22"/>
  <c r="D237" i="22"/>
  <c r="E236" i="22"/>
  <c r="D236" i="22"/>
  <c r="E235" i="22"/>
  <c r="D235" i="22"/>
  <c r="E234" i="22"/>
  <c r="D234" i="22"/>
  <c r="E233" i="22"/>
  <c r="D233" i="22"/>
  <c r="E232" i="22"/>
  <c r="D232" i="22"/>
  <c r="E231" i="22"/>
  <c r="D231" i="22"/>
  <c r="E230" i="22"/>
  <c r="D230" i="22"/>
  <c r="E229" i="22"/>
  <c r="D229" i="22"/>
  <c r="E228" i="22"/>
  <c r="D228" i="22"/>
  <c r="E227" i="22"/>
  <c r="D227" i="22"/>
  <c r="E226" i="22"/>
  <c r="D226" i="22"/>
  <c r="E225" i="22"/>
  <c r="D225" i="22"/>
  <c r="E224" i="22"/>
  <c r="D224" i="22"/>
  <c r="E223" i="22"/>
  <c r="D223" i="22"/>
  <c r="E222" i="22"/>
  <c r="D222" i="22"/>
  <c r="E221" i="22"/>
  <c r="D221" i="22"/>
  <c r="E220" i="22"/>
  <c r="D220" i="22"/>
  <c r="E219" i="22"/>
  <c r="D219" i="22"/>
  <c r="E218" i="22"/>
  <c r="D218" i="22"/>
  <c r="E217" i="22"/>
  <c r="D217" i="22"/>
  <c r="E216" i="22"/>
  <c r="D216" i="22"/>
  <c r="E215" i="22"/>
  <c r="D215" i="22"/>
  <c r="E214" i="22"/>
  <c r="D214" i="22"/>
  <c r="E213" i="22"/>
  <c r="D213" i="22"/>
  <c r="E212" i="22"/>
  <c r="D212" i="22"/>
  <c r="E211" i="22"/>
  <c r="D211" i="22"/>
  <c r="E210" i="22"/>
  <c r="D210" i="22"/>
  <c r="E209" i="22"/>
  <c r="D209" i="22"/>
  <c r="E208" i="22"/>
  <c r="D208" i="22"/>
  <c r="E207" i="22"/>
  <c r="D207" i="22"/>
  <c r="E206" i="22"/>
  <c r="D206" i="22"/>
  <c r="E205" i="22"/>
  <c r="D205" i="22"/>
  <c r="E204" i="22"/>
  <c r="D204" i="22"/>
  <c r="E203" i="22"/>
  <c r="D203" i="22"/>
  <c r="E202" i="22"/>
  <c r="D202" i="22"/>
  <c r="E201" i="22"/>
  <c r="D201" i="22"/>
  <c r="E200" i="22"/>
  <c r="D200" i="22"/>
  <c r="E199" i="22"/>
  <c r="D199" i="22"/>
  <c r="E198" i="22"/>
  <c r="D198" i="22"/>
  <c r="E197" i="22"/>
  <c r="D197" i="22"/>
  <c r="E196" i="22"/>
  <c r="D196" i="22"/>
  <c r="E195" i="22"/>
  <c r="D195" i="22"/>
  <c r="E194" i="22"/>
  <c r="D194" i="22"/>
  <c r="E193" i="22"/>
  <c r="D193" i="22"/>
  <c r="E192" i="22"/>
  <c r="D192" i="22"/>
  <c r="E191" i="22"/>
  <c r="D191" i="22"/>
  <c r="E190" i="22"/>
  <c r="D190" i="22"/>
  <c r="E189" i="22"/>
  <c r="D189" i="22"/>
  <c r="E188" i="22"/>
  <c r="D188" i="22"/>
  <c r="E187" i="22"/>
  <c r="D187" i="22"/>
  <c r="E186" i="22"/>
  <c r="D186" i="22"/>
  <c r="E185" i="22"/>
  <c r="D185" i="22"/>
  <c r="E184" i="22"/>
  <c r="D184" i="22"/>
  <c r="E183" i="22"/>
  <c r="D183" i="22"/>
  <c r="E182" i="22"/>
  <c r="D182" i="22"/>
  <c r="E181" i="22"/>
  <c r="D181" i="22"/>
  <c r="E180" i="22"/>
  <c r="D180" i="22"/>
  <c r="E179" i="22"/>
  <c r="D179" i="22"/>
  <c r="E178" i="22"/>
  <c r="D178" i="22"/>
  <c r="E177" i="22"/>
  <c r="D177" i="22"/>
  <c r="E176" i="22"/>
  <c r="D176" i="22"/>
  <c r="E175" i="22"/>
  <c r="D175" i="22"/>
  <c r="E174" i="22"/>
  <c r="D174" i="22"/>
  <c r="E173" i="22"/>
  <c r="D173" i="22"/>
  <c r="E172" i="22"/>
  <c r="D172" i="22"/>
  <c r="E171" i="22"/>
  <c r="D171" i="22"/>
  <c r="E170" i="22"/>
  <c r="D170" i="22"/>
  <c r="E169" i="22"/>
  <c r="D169" i="22"/>
  <c r="E168" i="22"/>
  <c r="D168" i="22"/>
  <c r="E167" i="22"/>
  <c r="D167" i="22"/>
  <c r="E166" i="22"/>
  <c r="D166" i="22"/>
  <c r="E165" i="22"/>
  <c r="D165" i="22"/>
  <c r="E164" i="22"/>
  <c r="D164" i="22"/>
  <c r="E163" i="22"/>
  <c r="D163" i="22"/>
  <c r="E162" i="22"/>
  <c r="D162" i="22"/>
  <c r="E161" i="22"/>
  <c r="D161" i="22"/>
  <c r="E160" i="22"/>
  <c r="D160" i="22"/>
  <c r="E159" i="22"/>
  <c r="D159" i="22"/>
  <c r="E158" i="22"/>
  <c r="D158" i="22"/>
  <c r="E157" i="22"/>
  <c r="D157" i="22"/>
  <c r="E156" i="22"/>
  <c r="D156" i="22"/>
  <c r="E155" i="22"/>
  <c r="D155" i="22"/>
  <c r="E154" i="22"/>
  <c r="D154" i="22"/>
  <c r="E153" i="22"/>
  <c r="D153" i="22"/>
  <c r="E152" i="22"/>
  <c r="D152" i="22"/>
  <c r="E151" i="22"/>
  <c r="D151" i="22"/>
  <c r="E150" i="22"/>
  <c r="D150" i="22"/>
  <c r="E149" i="22"/>
  <c r="D149" i="22"/>
  <c r="E148" i="22"/>
  <c r="D148" i="22"/>
  <c r="E147" i="22"/>
  <c r="D147" i="22"/>
  <c r="E146" i="22"/>
  <c r="D146" i="22"/>
  <c r="E145" i="22"/>
  <c r="D145" i="22"/>
  <c r="E144" i="22"/>
  <c r="D144" i="22"/>
  <c r="E143" i="22"/>
  <c r="D143" i="22"/>
  <c r="E142" i="22"/>
  <c r="D142" i="22"/>
  <c r="E141" i="22"/>
  <c r="D141" i="22"/>
  <c r="E140" i="22"/>
  <c r="D140" i="22"/>
  <c r="E139" i="22"/>
  <c r="D139" i="22"/>
  <c r="E138" i="22"/>
  <c r="D138" i="22"/>
  <c r="E137" i="22"/>
  <c r="D137" i="22"/>
  <c r="E136" i="22"/>
  <c r="D136" i="22"/>
  <c r="E135" i="22"/>
  <c r="D135" i="22"/>
  <c r="E134" i="22"/>
  <c r="D134" i="22"/>
  <c r="E133" i="22"/>
  <c r="D133" i="22"/>
  <c r="E132" i="22"/>
  <c r="D132" i="22"/>
  <c r="E131" i="22"/>
  <c r="D131" i="22"/>
  <c r="E130" i="22"/>
  <c r="D130" i="22"/>
  <c r="E129" i="22"/>
  <c r="D129" i="22"/>
  <c r="E128" i="22"/>
  <c r="D128" i="22"/>
  <c r="E127" i="22"/>
  <c r="D127" i="22"/>
  <c r="E126" i="22"/>
  <c r="D126" i="22"/>
  <c r="E125" i="22"/>
  <c r="D125" i="22"/>
  <c r="E124" i="22"/>
  <c r="D124" i="22"/>
  <c r="E123" i="22"/>
  <c r="D123" i="22"/>
  <c r="E122" i="22"/>
  <c r="D122" i="22"/>
  <c r="E121" i="22"/>
  <c r="D121" i="22"/>
  <c r="E120" i="22"/>
  <c r="D120" i="22"/>
  <c r="E119" i="22"/>
  <c r="D119" i="22"/>
  <c r="E118" i="22"/>
  <c r="D118" i="22"/>
  <c r="E117" i="22"/>
  <c r="D117" i="22"/>
  <c r="E116" i="22"/>
  <c r="D116" i="22"/>
  <c r="E115" i="22"/>
  <c r="D115" i="22"/>
  <c r="E114" i="22"/>
  <c r="D114" i="22"/>
  <c r="E113" i="22"/>
  <c r="D113" i="22"/>
  <c r="E112" i="22"/>
  <c r="D112" i="22"/>
  <c r="E111" i="22"/>
  <c r="D111" i="22"/>
  <c r="E110" i="22"/>
  <c r="D110" i="22"/>
  <c r="E109" i="22"/>
  <c r="D109" i="22"/>
  <c r="E108" i="22"/>
  <c r="D108" i="22"/>
  <c r="E107" i="22"/>
  <c r="D107" i="22"/>
  <c r="E106" i="22"/>
  <c r="D106" i="22"/>
  <c r="E105" i="22"/>
  <c r="D105" i="22"/>
  <c r="E104" i="22"/>
  <c r="D104" i="22"/>
  <c r="E103" i="22"/>
  <c r="D103" i="22"/>
  <c r="E102" i="22"/>
  <c r="D102" i="22"/>
  <c r="E101" i="22"/>
  <c r="D101" i="22"/>
  <c r="E100" i="22"/>
  <c r="D100" i="22"/>
  <c r="E99" i="22"/>
  <c r="D99" i="22"/>
  <c r="E98" i="22"/>
  <c r="D98" i="22"/>
  <c r="E97" i="22"/>
  <c r="D97" i="22"/>
  <c r="E96" i="22"/>
  <c r="D96" i="22"/>
  <c r="E95" i="22"/>
  <c r="D95" i="22"/>
  <c r="E94" i="22"/>
  <c r="D94" i="22"/>
  <c r="E93" i="22"/>
  <c r="D93" i="22"/>
  <c r="E92" i="22"/>
  <c r="D92" i="22"/>
  <c r="E91" i="22"/>
  <c r="D91" i="22"/>
  <c r="E90" i="22"/>
  <c r="D90" i="22"/>
  <c r="E89" i="22"/>
  <c r="D89" i="22"/>
  <c r="E88" i="22"/>
  <c r="D88" i="22"/>
  <c r="E87" i="22"/>
  <c r="D87" i="22"/>
  <c r="E86" i="22"/>
  <c r="D86" i="22"/>
  <c r="E85" i="22"/>
  <c r="D85" i="22"/>
  <c r="E84" i="22"/>
  <c r="D84" i="22"/>
  <c r="E83" i="22"/>
  <c r="D83" i="22"/>
  <c r="E82" i="22"/>
  <c r="D82" i="22"/>
  <c r="E81" i="22"/>
  <c r="D81" i="22"/>
  <c r="E80" i="22"/>
  <c r="D80" i="22"/>
  <c r="E79" i="22"/>
  <c r="D79" i="22"/>
  <c r="E78" i="22"/>
  <c r="D78" i="22"/>
  <c r="E77" i="22"/>
  <c r="D77" i="22"/>
  <c r="E76" i="22"/>
  <c r="D76" i="22"/>
  <c r="E75" i="22"/>
  <c r="D75" i="22"/>
  <c r="E74" i="22"/>
  <c r="D74" i="22"/>
  <c r="E73" i="22"/>
  <c r="D73" i="22"/>
  <c r="E72" i="22"/>
  <c r="D72" i="22"/>
  <c r="E71" i="22"/>
  <c r="D71" i="22"/>
  <c r="E70" i="22"/>
  <c r="D70" i="22"/>
  <c r="E69" i="22"/>
  <c r="D69" i="22"/>
  <c r="E68" i="22"/>
  <c r="D68" i="22"/>
  <c r="E67" i="22"/>
  <c r="D67" i="22"/>
  <c r="E66" i="22"/>
  <c r="D66" i="22"/>
  <c r="E65" i="22"/>
  <c r="D65" i="22"/>
  <c r="E64" i="22"/>
  <c r="D64" i="22"/>
  <c r="E63" i="22"/>
  <c r="D63" i="22"/>
  <c r="E62" i="22"/>
  <c r="D62" i="22"/>
  <c r="E61" i="22"/>
  <c r="D61" i="22"/>
  <c r="E60" i="22"/>
  <c r="D60" i="22"/>
  <c r="E59" i="22"/>
  <c r="D59" i="22"/>
  <c r="E58" i="22"/>
  <c r="D58" i="22"/>
  <c r="E57" i="22"/>
  <c r="D57" i="22"/>
  <c r="E56" i="22"/>
  <c r="D56" i="22"/>
  <c r="E55" i="22"/>
  <c r="D55" i="22"/>
  <c r="E54" i="22"/>
  <c r="D54" i="22"/>
  <c r="E53" i="22"/>
  <c r="D53" i="22"/>
  <c r="E52" i="22"/>
  <c r="D52" i="22"/>
  <c r="E51" i="22"/>
  <c r="D51" i="22"/>
  <c r="E50" i="22"/>
  <c r="D50" i="22"/>
  <c r="E49" i="22"/>
  <c r="D49" i="22"/>
  <c r="E48" i="22"/>
  <c r="D48" i="22"/>
  <c r="E47" i="22"/>
  <c r="D47" i="22"/>
  <c r="E46" i="22"/>
  <c r="D46" i="22"/>
  <c r="E45" i="22"/>
  <c r="D45" i="22"/>
  <c r="E44" i="22"/>
  <c r="D44" i="22"/>
  <c r="E43" i="22"/>
  <c r="D43" i="22"/>
  <c r="E42" i="22"/>
  <c r="D42" i="22"/>
  <c r="E41" i="22"/>
  <c r="D41" i="22"/>
  <c r="E40" i="22"/>
  <c r="D40" i="22"/>
  <c r="E39" i="22"/>
  <c r="D39" i="22"/>
  <c r="E38" i="22"/>
  <c r="D38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E3" i="22"/>
  <c r="D3" i="22"/>
  <c r="E2" i="22"/>
  <c r="D2" i="22"/>
  <c r="E59" i="13"/>
  <c r="D59" i="13"/>
  <c r="E93" i="15"/>
  <c r="D93" i="15"/>
  <c r="E94" i="15"/>
  <c r="D94" i="15"/>
  <c r="E38" i="12"/>
  <c r="D38" i="12"/>
  <c r="E84" i="16"/>
  <c r="D84" i="16"/>
  <c r="E57" i="17"/>
  <c r="D57" i="17"/>
  <c r="E90" i="15"/>
  <c r="D90" i="15"/>
  <c r="E87" i="15"/>
  <c r="D87" i="15"/>
  <c r="E88" i="15"/>
  <c r="D88" i="15"/>
  <c r="E64" i="11"/>
  <c r="D64" i="11"/>
  <c r="E35" i="12"/>
  <c r="D35" i="12"/>
  <c r="E122" i="20"/>
  <c r="D122" i="20"/>
  <c r="E81" i="16"/>
  <c r="D81" i="16"/>
  <c r="E89" i="15"/>
  <c r="D89" i="15"/>
  <c r="E92" i="15"/>
  <c r="D92" i="15"/>
  <c r="E82" i="16"/>
  <c r="D82" i="16"/>
  <c r="E36" i="12"/>
  <c r="D36" i="12"/>
  <c r="E66" i="11"/>
  <c r="D66" i="11"/>
  <c r="E73" i="16"/>
  <c r="D73" i="16"/>
  <c r="E91" i="15"/>
  <c r="D91" i="15"/>
  <c r="E55" i="17"/>
  <c r="D55" i="17"/>
  <c r="E85" i="15"/>
  <c r="D85" i="15"/>
  <c r="E72" i="16"/>
  <c r="D72" i="16"/>
  <c r="E54" i="17"/>
  <c r="D54" i="17"/>
  <c r="E84" i="15"/>
  <c r="D84" i="15"/>
  <c r="E71" i="16"/>
  <c r="D71" i="16"/>
  <c r="E80" i="15"/>
  <c r="D80" i="15"/>
  <c r="E57" i="13"/>
  <c r="D57" i="13"/>
  <c r="E157" i="19"/>
  <c r="D157" i="19"/>
  <c r="E78" i="16"/>
  <c r="D78" i="16"/>
  <c r="E79" i="15"/>
  <c r="D79" i="15"/>
  <c r="E83" i="15"/>
  <c r="D83" i="15"/>
  <c r="E59" i="11"/>
  <c r="D59" i="11"/>
  <c r="E33" i="12"/>
  <c r="D33" i="12"/>
  <c r="E67" i="16"/>
  <c r="D67" i="16"/>
  <c r="E37" i="12"/>
  <c r="D37" i="12"/>
  <c r="E70" i="16"/>
  <c r="D70" i="16"/>
  <c r="E63" i="16"/>
  <c r="D63" i="16"/>
  <c r="E78" i="15"/>
  <c r="D78" i="15"/>
  <c r="E63" i="11"/>
  <c r="D63" i="11"/>
  <c r="E57" i="16"/>
  <c r="D57" i="16"/>
  <c r="E41" i="9"/>
  <c r="D41" i="9"/>
  <c r="E109" i="7"/>
  <c r="D109" i="7"/>
  <c r="E42" i="17"/>
  <c r="D42" i="17"/>
  <c r="E44" i="14"/>
  <c r="D44" i="14"/>
  <c r="E56" i="16"/>
  <c r="D56" i="16"/>
  <c r="E53" i="18"/>
  <c r="D53" i="18"/>
  <c r="E77" i="16"/>
  <c r="D77" i="16"/>
  <c r="E69" i="16"/>
  <c r="D69" i="16"/>
  <c r="E55" i="13"/>
  <c r="D55" i="13"/>
  <c r="E108" i="7"/>
  <c r="D108" i="7"/>
  <c r="E45" i="14"/>
  <c r="D45" i="14"/>
  <c r="E42" i="14"/>
  <c r="D42" i="14"/>
  <c r="E66" i="16"/>
  <c r="D66" i="16"/>
  <c r="E50" i="18"/>
  <c r="D50" i="18"/>
  <c r="E43" i="17"/>
  <c r="D43" i="17"/>
  <c r="E51" i="17"/>
  <c r="E29" i="12"/>
  <c r="D29" i="12"/>
  <c r="E53" i="13"/>
  <c r="E64" i="16"/>
  <c r="D64" i="16"/>
  <c r="E32" i="12"/>
  <c r="D32" i="12"/>
  <c r="E30" i="12"/>
  <c r="D30" i="12"/>
  <c r="E52" i="18"/>
  <c r="D52" i="18"/>
  <c r="E47" i="17"/>
  <c r="D47" i="17"/>
  <c r="E27" i="9"/>
  <c r="D27" i="9"/>
  <c r="E38" i="17"/>
  <c r="D38" i="17"/>
  <c r="E41" i="14"/>
  <c r="D41" i="14"/>
  <c r="E40" i="17"/>
  <c r="D40" i="17"/>
  <c r="E120" i="20"/>
  <c r="D120" i="20"/>
  <c r="E40" i="14"/>
  <c r="D40" i="14"/>
  <c r="E46" i="17"/>
  <c r="D46" i="17"/>
  <c r="E25" i="9"/>
  <c r="D25" i="9"/>
  <c r="E27" i="12"/>
  <c r="D27" i="12"/>
  <c r="E52" i="13"/>
  <c r="D52" i="13"/>
  <c r="E82" i="15"/>
  <c r="D82" i="15"/>
  <c r="E22" i="12"/>
  <c r="D22" i="12"/>
  <c r="E119" i="20"/>
  <c r="D119" i="20"/>
  <c r="E48" i="17"/>
  <c r="D48" i="17"/>
  <c r="E50" i="13"/>
  <c r="D50" i="13"/>
  <c r="E28" i="12"/>
  <c r="D28" i="12"/>
  <c r="E76" i="15"/>
  <c r="D76" i="15"/>
  <c r="E77" i="15"/>
  <c r="D77" i="15"/>
  <c r="E21" i="12"/>
  <c r="D21" i="12"/>
  <c r="E22" i="9"/>
  <c r="D22" i="9"/>
  <c r="E45" i="17"/>
  <c r="D45" i="17"/>
  <c r="E36" i="17"/>
  <c r="D36" i="17"/>
  <c r="E56" i="11"/>
  <c r="D56" i="11"/>
  <c r="E62" i="16"/>
  <c r="D62" i="16"/>
  <c r="E117" i="20"/>
  <c r="D117" i="20"/>
  <c r="E58" i="11"/>
  <c r="D58" i="11"/>
  <c r="E59" i="16"/>
  <c r="D59" i="16"/>
  <c r="E41" i="17"/>
  <c r="D41" i="17"/>
  <c r="E26" i="12"/>
  <c r="D26" i="12"/>
  <c r="E114" i="20"/>
  <c r="D114" i="20"/>
  <c r="E146" i="19"/>
  <c r="D146" i="19"/>
  <c r="E69" i="15"/>
  <c r="D69" i="15"/>
  <c r="E57" i="11"/>
  <c r="D57" i="11"/>
  <c r="E25" i="12"/>
  <c r="D25" i="12"/>
  <c r="E55" i="16"/>
  <c r="D55" i="16"/>
  <c r="E121" i="20"/>
  <c r="D121" i="20"/>
  <c r="E23" i="12"/>
  <c r="D23" i="12"/>
  <c r="E67" i="15"/>
  <c r="D67" i="15"/>
  <c r="E48" i="18"/>
  <c r="D48" i="18"/>
  <c r="E81" i="15"/>
  <c r="D81" i="15"/>
  <c r="E73" i="15"/>
  <c r="D73" i="15"/>
  <c r="E20" i="12"/>
  <c r="D20" i="12"/>
  <c r="E64" i="8"/>
  <c r="D64" i="8"/>
  <c r="E54" i="16"/>
  <c r="D54" i="16"/>
  <c r="E54" i="11"/>
  <c r="D54" i="11"/>
  <c r="E45" i="18"/>
  <c r="D45" i="18"/>
  <c r="E52" i="16"/>
  <c r="D52" i="16"/>
  <c r="E44" i="18"/>
  <c r="D44" i="18"/>
  <c r="E112" i="20"/>
  <c r="D112" i="20"/>
  <c r="E94" i="7"/>
  <c r="D94" i="7"/>
  <c r="E17" i="9"/>
  <c r="D17" i="9"/>
  <c r="E27" i="17"/>
  <c r="D27" i="17"/>
  <c r="E51" i="16"/>
  <c r="D51" i="16"/>
  <c r="E93" i="7"/>
  <c r="D93" i="7"/>
  <c r="E65" i="15"/>
  <c r="D65" i="15"/>
  <c r="E47" i="18"/>
  <c r="D47" i="18"/>
  <c r="E39" i="9"/>
  <c r="D39" i="9"/>
  <c r="E116" i="20"/>
  <c r="D116" i="20"/>
  <c r="E75" i="15"/>
  <c r="D75" i="15"/>
  <c r="E51" i="11"/>
  <c r="D51" i="11"/>
  <c r="E107" i="7"/>
  <c r="D107" i="7"/>
  <c r="E15" i="12"/>
  <c r="D15" i="12"/>
  <c r="E35" i="14"/>
  <c r="D35" i="14"/>
  <c r="E60" i="8"/>
  <c r="D60" i="8"/>
  <c r="E72" i="6"/>
  <c r="D72" i="6"/>
  <c r="E34" i="17"/>
  <c r="D34" i="17"/>
  <c r="E59" i="8"/>
  <c r="D59" i="8"/>
  <c r="E106" i="7"/>
  <c r="D106" i="7"/>
  <c r="E53" i="16"/>
  <c r="D53" i="16"/>
  <c r="E49" i="16"/>
  <c r="D49" i="16"/>
  <c r="E103" i="7"/>
  <c r="D103" i="7"/>
  <c r="E59" i="15"/>
  <c r="D59" i="15"/>
  <c r="E19" i="12"/>
  <c r="D19" i="12"/>
  <c r="E19" i="17"/>
  <c r="D19" i="17"/>
  <c r="E40" i="18"/>
  <c r="D40" i="18"/>
  <c r="E71" i="15"/>
  <c r="D71" i="15"/>
  <c r="E104" i="7"/>
  <c r="D104" i="7"/>
  <c r="E74" i="15"/>
  <c r="D74" i="15"/>
  <c r="E45" i="13"/>
  <c r="D45" i="13"/>
  <c r="E148" i="19"/>
  <c r="D148" i="19"/>
  <c r="E72" i="15"/>
  <c r="D72" i="15"/>
  <c r="E40" i="16"/>
  <c r="D40" i="16"/>
  <c r="E16" i="12"/>
  <c r="D16" i="12"/>
  <c r="E39" i="18"/>
  <c r="D39" i="18"/>
  <c r="E47" i="16"/>
  <c r="D47" i="16"/>
  <c r="E100" i="7"/>
  <c r="D100" i="7"/>
  <c r="E17" i="17"/>
  <c r="D17" i="17"/>
  <c r="E17" i="12"/>
  <c r="D17" i="12"/>
  <c r="E21" i="17"/>
  <c r="D21" i="17"/>
  <c r="E132" i="19"/>
  <c r="D132" i="19"/>
  <c r="E34" i="9"/>
  <c r="D34" i="9"/>
  <c r="E42" i="18"/>
  <c r="D42" i="18"/>
  <c r="E66" i="15"/>
  <c r="D66" i="15"/>
  <c r="E24" i="12"/>
  <c r="D24" i="12"/>
  <c r="E49" i="11"/>
  <c r="D49" i="11"/>
  <c r="E67" i="6"/>
  <c r="D67" i="6"/>
  <c r="E49" i="21"/>
  <c r="D49" i="21"/>
  <c r="E33" i="9"/>
  <c r="D33" i="9"/>
  <c r="E16" i="17"/>
  <c r="D16" i="17"/>
  <c r="E111" i="20"/>
  <c r="D111" i="20"/>
  <c r="E26" i="17"/>
  <c r="D26" i="17"/>
  <c r="E29" i="18"/>
  <c r="D29" i="18"/>
  <c r="E68" i="15"/>
  <c r="D68" i="15"/>
  <c r="E30" i="9"/>
  <c r="D30" i="9"/>
  <c r="E39" i="14"/>
  <c r="D39" i="14"/>
  <c r="E58" i="15"/>
  <c r="D58" i="15"/>
  <c r="E43" i="16"/>
  <c r="D43" i="16"/>
  <c r="E95" i="7"/>
  <c r="D95" i="7"/>
  <c r="E32" i="17"/>
  <c r="D32" i="17"/>
  <c r="E55" i="15"/>
  <c r="D55" i="15"/>
  <c r="E86" i="7"/>
  <c r="D86" i="7"/>
  <c r="E31" i="17"/>
  <c r="D31" i="17"/>
  <c r="E30" i="17"/>
  <c r="D30" i="17"/>
  <c r="E45" i="16"/>
  <c r="D45" i="16"/>
  <c r="E44" i="16"/>
  <c r="D44" i="16"/>
  <c r="E54" i="15"/>
  <c r="D54" i="15"/>
  <c r="E42" i="15"/>
  <c r="D42" i="15"/>
  <c r="E26" i="9"/>
  <c r="D26" i="9"/>
  <c r="E52" i="15"/>
  <c r="D52" i="15"/>
  <c r="E27" i="10"/>
  <c r="D27" i="10"/>
  <c r="E91" i="7"/>
  <c r="D91" i="7"/>
  <c r="E60" i="15"/>
  <c r="D60" i="15"/>
  <c r="E42" i="16"/>
  <c r="D42" i="16"/>
  <c r="E43" i="13"/>
  <c r="D43" i="13"/>
  <c r="E50" i="15"/>
  <c r="D50" i="15"/>
  <c r="E22" i="17"/>
  <c r="D22" i="17"/>
  <c r="E41" i="16"/>
  <c r="D41" i="16"/>
  <c r="E31" i="16"/>
  <c r="D31" i="16"/>
  <c r="E37" i="14"/>
  <c r="D37" i="14"/>
  <c r="E51" i="8"/>
  <c r="D51" i="8"/>
  <c r="E56" i="15"/>
  <c r="D56" i="15"/>
  <c r="E106" i="20"/>
  <c r="D106" i="20"/>
  <c r="E101" i="7"/>
  <c r="D101" i="7"/>
  <c r="E103" i="20"/>
  <c r="D103" i="20"/>
  <c r="E10" i="12"/>
  <c r="D10" i="12"/>
  <c r="E24" i="9"/>
  <c r="D24" i="9"/>
  <c r="E46" i="16"/>
  <c r="D46" i="16"/>
  <c r="E41" i="13"/>
  <c r="D41" i="13"/>
  <c r="E44" i="15"/>
  <c r="D44" i="15"/>
  <c r="E43" i="15"/>
  <c r="E45" i="11"/>
  <c r="D45" i="11"/>
  <c r="E61" i="15"/>
  <c r="D127" i="19"/>
  <c r="E49" i="8"/>
  <c r="D49" i="8"/>
  <c r="E69" i="6"/>
  <c r="E37" i="16"/>
  <c r="D37" i="16"/>
  <c r="E68" i="6"/>
  <c r="D39" i="15"/>
  <c r="E96" i="7"/>
  <c r="D96" i="7"/>
  <c r="E38" i="13"/>
  <c r="D33" i="17"/>
  <c r="E32" i="16"/>
  <c r="D32" i="16"/>
  <c r="E40" i="15"/>
  <c r="D88" i="7"/>
  <c r="E11" i="12"/>
  <c r="D11" i="12"/>
  <c r="E70" i="6"/>
  <c r="D70" i="6"/>
  <c r="D44" i="13"/>
  <c r="E97" i="7"/>
  <c r="D28" i="17"/>
  <c r="E107" i="20"/>
  <c r="D107" i="20"/>
  <c r="E63" i="15"/>
  <c r="D89" i="7"/>
  <c r="E87" i="7"/>
  <c r="D98" i="20"/>
  <c r="E84" i="7"/>
  <c r="D84" i="7"/>
  <c r="E38" i="18"/>
  <c r="D38" i="18"/>
  <c r="D36" i="15"/>
  <c r="E47" i="8"/>
  <c r="D47" i="8"/>
  <c r="E42" i="11"/>
  <c r="D82" i="7"/>
  <c r="E33" i="15"/>
  <c r="D33" i="15"/>
  <c r="E109" i="20"/>
  <c r="E10" i="17"/>
  <c r="D10" i="17"/>
  <c r="E95" i="20"/>
  <c r="D83" i="7"/>
  <c r="E26" i="16"/>
  <c r="D26" i="16"/>
  <c r="D35" i="18"/>
  <c r="E8" i="12"/>
  <c r="D8" i="12"/>
  <c r="E29" i="21"/>
  <c r="D20" i="17"/>
  <c r="E64" i="6"/>
  <c r="D38" i="11"/>
  <c r="E39" i="13"/>
  <c r="D39" i="13"/>
  <c r="E92" i="20"/>
  <c r="D20" i="18"/>
  <c r="E25" i="16"/>
  <c r="E36" i="18"/>
  <c r="D25" i="14"/>
  <c r="E35" i="13"/>
  <c r="D35" i="13"/>
  <c r="E44" i="8"/>
  <c r="D37" i="11"/>
  <c r="E66" i="6"/>
  <c r="D66" i="6"/>
  <c r="E23" i="10"/>
  <c r="D31" i="18"/>
  <c r="E81" i="7"/>
  <c r="D81" i="7"/>
  <c r="E30" i="15"/>
  <c r="E40" i="8"/>
  <c r="D40" i="8"/>
  <c r="E114" i="19"/>
  <c r="D114" i="19"/>
  <c r="D78" i="7"/>
  <c r="E92" i="7"/>
  <c r="D92" i="7"/>
  <c r="E20" i="14"/>
  <c r="D20" i="14"/>
  <c r="E13" i="12"/>
  <c r="D13" i="12"/>
  <c r="E9" i="17"/>
  <c r="D9" i="17"/>
  <c r="E69" i="7"/>
  <c r="D69" i="7"/>
  <c r="E3" i="12"/>
  <c r="D3" i="12"/>
  <c r="E17" i="14"/>
  <c r="D17" i="14"/>
  <c r="E22" i="16"/>
  <c r="D22" i="16"/>
  <c r="E84" i="4"/>
  <c r="D84" i="4"/>
  <c r="E37" i="15"/>
  <c r="D37" i="15"/>
  <c r="E27" i="15"/>
  <c r="D27" i="15"/>
  <c r="E129" i="19"/>
  <c r="D129" i="19"/>
  <c r="E27" i="18"/>
  <c r="D27" i="18"/>
  <c r="E26" i="10"/>
  <c r="D26" i="10"/>
  <c r="E7" i="17"/>
  <c r="D7" i="17"/>
  <c r="E76" i="7"/>
  <c r="D76" i="7"/>
  <c r="E43" i="8"/>
  <c r="D43" i="8"/>
  <c r="E85" i="7"/>
  <c r="D85" i="7"/>
  <c r="E70" i="7"/>
  <c r="D70" i="7"/>
  <c r="E90" i="7"/>
  <c r="D90" i="7"/>
  <c r="E26" i="15"/>
  <c r="D26" i="15"/>
  <c r="E38" i="15"/>
  <c r="D38" i="15"/>
  <c r="E99" i="20"/>
  <c r="D99" i="20"/>
  <c r="E111" i="19"/>
  <c r="D111" i="19"/>
  <c r="E93" i="20"/>
  <c r="D93" i="20"/>
  <c r="E105" i="20"/>
  <c r="D105" i="20"/>
  <c r="E123" i="19"/>
  <c r="D123" i="19"/>
  <c r="E24" i="16"/>
  <c r="D24" i="16"/>
  <c r="E79" i="7"/>
  <c r="D79" i="7"/>
  <c r="E33" i="14"/>
  <c r="D33" i="14"/>
  <c r="E46" i="15"/>
  <c r="D46" i="15"/>
  <c r="E29" i="15"/>
  <c r="D29" i="15"/>
  <c r="E33" i="16"/>
  <c r="D33" i="16"/>
  <c r="E16" i="18"/>
  <c r="D16" i="18"/>
  <c r="E30" i="11"/>
  <c r="D30" i="11"/>
  <c r="E60" i="7"/>
  <c r="D60" i="7"/>
  <c r="E108" i="20"/>
  <c r="D108" i="20"/>
  <c r="E77" i="7"/>
  <c r="D77" i="7"/>
  <c r="E8" i="9"/>
  <c r="D8" i="9"/>
  <c r="E60" i="6"/>
  <c r="D60" i="6"/>
  <c r="E10" i="9"/>
  <c r="D10" i="9"/>
  <c r="E45" i="15"/>
  <c r="D45" i="15"/>
  <c r="E67" i="7"/>
  <c r="D67" i="7"/>
  <c r="E23" i="15"/>
  <c r="D23" i="15"/>
  <c r="E84" i="20"/>
  <c r="D84" i="20"/>
  <c r="E71" i="7"/>
  <c r="D71" i="7"/>
  <c r="E29" i="13"/>
  <c r="D29" i="13"/>
  <c r="E30" i="21"/>
  <c r="D30" i="21"/>
  <c r="E86" i="4"/>
  <c r="D86" i="4"/>
  <c r="E28" i="11"/>
  <c r="D28" i="11"/>
  <c r="E20" i="15"/>
  <c r="D20" i="15"/>
  <c r="E25" i="15"/>
  <c r="D25" i="15"/>
  <c r="E40" i="6"/>
  <c r="D40" i="6"/>
  <c r="E12" i="17"/>
  <c r="D12" i="17"/>
  <c r="E41" i="8"/>
  <c r="D41" i="8"/>
  <c r="E64" i="15"/>
  <c r="D64" i="15"/>
  <c r="E32" i="21"/>
  <c r="D32" i="21"/>
  <c r="E62" i="15"/>
  <c r="D62" i="15"/>
  <c r="E42" i="8"/>
  <c r="D42" i="8"/>
  <c r="E38" i="8"/>
  <c r="D38" i="8"/>
  <c r="E15" i="18"/>
  <c r="D15" i="18"/>
  <c r="E79" i="20"/>
  <c r="D79" i="20"/>
  <c r="E31" i="15"/>
  <c r="D31" i="15"/>
  <c r="E35" i="21"/>
  <c r="D35" i="21"/>
  <c r="E26" i="14"/>
  <c r="D26" i="14"/>
  <c r="E26" i="13"/>
  <c r="D26" i="13"/>
  <c r="E25" i="21"/>
  <c r="D25" i="21"/>
  <c r="E25" i="13"/>
  <c r="D25" i="13"/>
  <c r="E18" i="15"/>
  <c r="D18" i="15"/>
  <c r="E48" i="6"/>
  <c r="D48" i="6"/>
  <c r="E14" i="18"/>
  <c r="D14" i="18"/>
  <c r="E35" i="11"/>
  <c r="D35" i="11"/>
  <c r="E72" i="7"/>
  <c r="D72" i="7"/>
  <c r="E30" i="16"/>
  <c r="D30" i="16"/>
  <c r="E73" i="7"/>
  <c r="D73" i="7"/>
  <c r="E75" i="7"/>
  <c r="D75" i="7"/>
  <c r="E103" i="19"/>
  <c r="D103" i="19"/>
  <c r="E58" i="6"/>
  <c r="D58" i="6"/>
  <c r="E36" i="8"/>
  <c r="D36" i="8"/>
  <c r="E69" i="20"/>
  <c r="D69" i="20"/>
  <c r="E39" i="8"/>
  <c r="D39" i="8"/>
  <c r="E18" i="16"/>
  <c r="D18" i="16"/>
  <c r="E28" i="13"/>
  <c r="D28" i="13"/>
  <c r="E39" i="7"/>
  <c r="D39" i="7"/>
  <c r="E27" i="13"/>
  <c r="D27" i="13"/>
  <c r="E21" i="16"/>
  <c r="D21" i="16"/>
  <c r="E30" i="14"/>
  <c r="D30" i="14"/>
  <c r="E53" i="7"/>
  <c r="D53" i="7"/>
  <c r="E38" i="6"/>
  <c r="D38" i="6"/>
  <c r="E22" i="15"/>
  <c r="D22" i="15"/>
  <c r="E23" i="16"/>
  <c r="D23" i="16"/>
  <c r="E50" i="7"/>
  <c r="D50" i="7"/>
  <c r="E102" i="20"/>
  <c r="D102" i="20"/>
  <c r="E66" i="7"/>
  <c r="D66" i="7"/>
  <c r="E32" i="14"/>
  <c r="D32" i="14"/>
  <c r="E62" i="7"/>
  <c r="D62" i="7"/>
  <c r="E87" i="20"/>
  <c r="D87" i="20"/>
  <c r="E38" i="7"/>
  <c r="D38" i="7"/>
  <c r="E20" i="21"/>
  <c r="D20" i="21"/>
  <c r="E13" i="18"/>
  <c r="D13" i="18"/>
  <c r="E94" i="20"/>
  <c r="D94" i="20"/>
  <c r="E32" i="11"/>
  <c r="D32" i="11"/>
  <c r="E61" i="6"/>
  <c r="D61" i="6"/>
  <c r="E85" i="20"/>
  <c r="D85" i="20"/>
  <c r="E21" i="18"/>
  <c r="D21" i="18"/>
  <c r="E92" i="19"/>
  <c r="D92" i="19"/>
  <c r="E57" i="15"/>
  <c r="D57" i="15"/>
  <c r="E15" i="16"/>
  <c r="D15" i="16"/>
  <c r="E24" i="10"/>
  <c r="D24" i="10"/>
  <c r="E11" i="9"/>
  <c r="D11" i="9"/>
  <c r="E57" i="7"/>
  <c r="D57" i="7"/>
  <c r="E21" i="11"/>
  <c r="D21" i="11"/>
  <c r="E16" i="15"/>
  <c r="D16" i="15"/>
  <c r="E33" i="7"/>
  <c r="D33" i="7"/>
  <c r="E104" i="20"/>
  <c r="D104" i="20"/>
  <c r="E72" i="20"/>
  <c r="D72" i="20"/>
  <c r="E18" i="14"/>
  <c r="D18" i="14"/>
  <c r="E90" i="20"/>
  <c r="D90" i="20"/>
  <c r="E11" i="18"/>
  <c r="D11" i="18"/>
  <c r="E26" i="21"/>
  <c r="D26" i="21"/>
  <c r="E54" i="7"/>
  <c r="D54" i="7"/>
  <c r="E49" i="15"/>
  <c r="D49" i="15"/>
  <c r="E19" i="15"/>
  <c r="D19" i="15"/>
  <c r="E36" i="7"/>
  <c r="D36" i="7"/>
  <c r="E18" i="13"/>
  <c r="D18" i="13"/>
  <c r="E53" i="15"/>
  <c r="D53" i="15"/>
  <c r="E76" i="4"/>
  <c r="D76" i="4"/>
  <c r="E52" i="6"/>
  <c r="D52" i="6"/>
  <c r="E34" i="7"/>
  <c r="D34" i="7"/>
  <c r="E22" i="13"/>
  <c r="D22" i="13"/>
  <c r="E35" i="8"/>
  <c r="D35" i="8"/>
  <c r="E24" i="13"/>
  <c r="D24" i="13"/>
  <c r="E86" i="20"/>
  <c r="D86" i="20"/>
  <c r="E48" i="15"/>
  <c r="D48" i="15"/>
  <c r="E47" i="15"/>
  <c r="D47" i="15"/>
  <c r="E70" i="20"/>
  <c r="D70" i="20"/>
  <c r="E24" i="14"/>
  <c r="D24" i="14"/>
  <c r="E20" i="16"/>
  <c r="D20" i="16"/>
  <c r="E24" i="15"/>
  <c r="D24" i="15"/>
  <c r="E34" i="11"/>
  <c r="D34" i="11"/>
  <c r="E23" i="13"/>
  <c r="D23" i="13"/>
  <c r="E101" i="20"/>
  <c r="D101" i="20"/>
  <c r="E74" i="20"/>
  <c r="D74" i="20"/>
  <c r="E15" i="14"/>
  <c r="D15" i="14"/>
  <c r="E32" i="7"/>
  <c r="D32" i="7"/>
  <c r="E9" i="9"/>
  <c r="D68" i="20"/>
  <c r="E20" i="13"/>
  <c r="D20" i="13"/>
  <c r="E73" i="20"/>
  <c r="D73" i="20"/>
  <c r="E51" i="7"/>
  <c r="D20" i="10"/>
  <c r="E31" i="7"/>
  <c r="D31" i="7"/>
  <c r="D58" i="20"/>
  <c r="E14" i="15"/>
  <c r="D14" i="15"/>
  <c r="E24" i="11"/>
  <c r="D45" i="6"/>
  <c r="E27" i="16"/>
  <c r="D27" i="16"/>
  <c r="E63" i="4"/>
  <c r="D63" i="4"/>
  <c r="E112" i="19"/>
  <c r="D40" i="7"/>
  <c r="E34" i="8"/>
  <c r="D34" i="8"/>
  <c r="E12" i="9"/>
  <c r="D68" i="7"/>
  <c r="E50" i="6"/>
  <c r="D50" i="6"/>
  <c r="E41" i="7"/>
  <c r="D28" i="14"/>
  <c r="E57" i="6"/>
  <c r="D57" i="6"/>
  <c r="E33" i="11"/>
  <c r="E52" i="7"/>
  <c r="D52" i="7"/>
  <c r="E33" i="8"/>
  <c r="D33" i="8"/>
  <c r="E104" i="19"/>
  <c r="D53" i="20"/>
  <c r="E25" i="18"/>
  <c r="D25" i="18"/>
  <c r="E65" i="7"/>
  <c r="D64" i="20"/>
  <c r="E16" i="16"/>
  <c r="D16" i="16"/>
  <c r="E64" i="7"/>
  <c r="D64" i="7"/>
  <c r="E49" i="6"/>
  <c r="D13" i="14"/>
  <c r="E14" i="16"/>
  <c r="D14" i="16"/>
  <c r="E65" i="4"/>
  <c r="D65" i="4"/>
  <c r="D22" i="10"/>
  <c r="E27" i="14"/>
  <c r="D27" i="14"/>
  <c r="E63" i="7"/>
  <c r="D63" i="7"/>
  <c r="E44" i="6"/>
  <c r="D18" i="10"/>
  <c r="E54" i="6"/>
  <c r="D54" i="6"/>
  <c r="E23" i="7"/>
  <c r="D13" i="21"/>
  <c r="E35" i="7"/>
  <c r="D88" i="19"/>
  <c r="E46" i="6"/>
  <c r="D12" i="14"/>
  <c r="E5" i="12"/>
  <c r="D37" i="7"/>
  <c r="E58" i="7"/>
  <c r="D21" i="13"/>
  <c r="E12" i="18"/>
  <c r="D12" i="18"/>
  <c r="E18" i="18"/>
  <c r="D51" i="20"/>
  <c r="E22" i="14"/>
  <c r="D22" i="14"/>
  <c r="E136" i="5"/>
  <c r="D13" i="15"/>
  <c r="E46" i="4"/>
  <c r="D46" i="4"/>
  <c r="E11" i="13"/>
  <c r="D11" i="13"/>
  <c r="E98" i="5"/>
  <c r="E13" i="16"/>
  <c r="D13" i="16"/>
  <c r="E20" i="7"/>
  <c r="D35" i="15"/>
  <c r="E159" i="5"/>
  <c r="D159" i="5"/>
  <c r="E25" i="8"/>
  <c r="D86" i="5"/>
  <c r="E34" i="15"/>
  <c r="D34" i="15"/>
  <c r="E76" i="5"/>
  <c r="E19" i="13"/>
  <c r="D19" i="13"/>
  <c r="E17" i="15"/>
  <c r="E24" i="18"/>
  <c r="D24" i="18"/>
  <c r="E53" i="4"/>
  <c r="E19" i="21"/>
  <c r="E9" i="15"/>
  <c r="D73" i="5"/>
  <c r="E46" i="7"/>
  <c r="D46" i="7"/>
  <c r="E10" i="13"/>
  <c r="D45" i="7"/>
  <c r="E79" i="19"/>
  <c r="D79" i="19"/>
  <c r="E11" i="21"/>
  <c r="E43" i="6"/>
  <c r="D43" i="6"/>
  <c r="E48" i="4"/>
  <c r="D158" i="5"/>
  <c r="E17" i="16"/>
  <c r="D17" i="16"/>
  <c r="E150" i="5"/>
  <c r="D29" i="7"/>
  <c r="E51" i="6"/>
  <c r="D51" i="6"/>
  <c r="D23" i="8"/>
  <c r="E88" i="20"/>
  <c r="E10" i="16"/>
  <c r="D10" i="16"/>
  <c r="E28" i="15"/>
  <c r="D162" i="5"/>
  <c r="E95" i="5"/>
  <c r="D95" i="5"/>
  <c r="E9" i="13"/>
  <c r="D34" i="6"/>
  <c r="E16" i="10"/>
  <c r="D61" i="20"/>
  <c r="E12" i="7"/>
  <c r="D12" i="7"/>
  <c r="F413" i="3"/>
  <c r="G412" i="3"/>
  <c r="D82" i="19"/>
  <c r="E64" i="4"/>
  <c r="D64" i="4"/>
  <c r="E8" i="13"/>
  <c r="E74" i="5"/>
  <c r="D74" i="5"/>
  <c r="E43" i="20"/>
  <c r="D17" i="11"/>
  <c r="E46" i="20"/>
  <c r="D46" i="20"/>
  <c r="E26" i="7"/>
  <c r="D26" i="7"/>
  <c r="E9" i="14"/>
  <c r="D64" i="5"/>
  <c r="E76" i="19"/>
  <c r="D76" i="19"/>
  <c r="F397" i="3"/>
  <c r="E91" i="20"/>
  <c r="D6" i="14"/>
  <c r="G394" i="3"/>
  <c r="E22" i="8"/>
  <c r="D22" i="8"/>
  <c r="D7" i="15"/>
  <c r="G390" i="3"/>
  <c r="D75" i="20"/>
  <c r="E10" i="14"/>
  <c r="D10" i="14"/>
  <c r="E18" i="11"/>
  <c r="D18" i="11"/>
  <c r="D9" i="7"/>
  <c r="E30" i="8"/>
  <c r="D30" i="8"/>
  <c r="E24" i="7"/>
  <c r="D24" i="7"/>
  <c r="E30" i="7"/>
  <c r="D131" i="5"/>
  <c r="E109" i="5"/>
  <c r="D109" i="5"/>
  <c r="E37" i="20"/>
  <c r="D37" i="20"/>
  <c r="E7" i="16"/>
  <c r="D6" i="7"/>
  <c r="G374" i="3"/>
  <c r="D27" i="7"/>
  <c r="E49" i="7"/>
  <c r="D49" i="7"/>
  <c r="E15" i="11"/>
  <c r="D13" i="13"/>
  <c r="E135" i="5"/>
  <c r="D135" i="5"/>
  <c r="E62" i="20"/>
  <c r="D21" i="8"/>
  <c r="G362" i="3"/>
  <c r="E134" i="5"/>
  <c r="D11" i="7"/>
  <c r="E63" i="20"/>
  <c r="D63" i="20"/>
  <c r="E13" i="10"/>
  <c r="D13" i="10"/>
  <c r="E103" i="5"/>
  <c r="E51" i="4"/>
  <c r="D51" i="4"/>
  <c r="E149" i="5"/>
  <c r="D42" i="20"/>
  <c r="E7" i="13"/>
  <c r="D7" i="13"/>
  <c r="E89" i="20"/>
  <c r="D89" i="20"/>
  <c r="E5" i="13"/>
  <c r="D4" i="15"/>
  <c r="E18" i="7"/>
  <c r="D18" i="7"/>
  <c r="E25" i="11"/>
  <c r="D25" i="11"/>
  <c r="E3" i="7"/>
  <c r="D48" i="7"/>
  <c r="E9" i="16"/>
  <c r="D9" i="16"/>
  <c r="E12" i="10"/>
  <c r="D12" i="10"/>
  <c r="D6" i="15"/>
  <c r="E2" i="18"/>
  <c r="D2" i="18"/>
  <c r="E2" i="12"/>
  <c r="D2" i="12"/>
  <c r="E68" i="5"/>
  <c r="F335" i="3"/>
  <c r="E8" i="16"/>
  <c r="D8" i="16"/>
  <c r="F333" i="3"/>
  <c r="E24" i="6"/>
  <c r="D15" i="7"/>
  <c r="E116" i="5"/>
  <c r="D116" i="5"/>
  <c r="E6" i="16"/>
  <c r="D6" i="16"/>
  <c r="E78" i="20"/>
  <c r="D78" i="20"/>
  <c r="E62" i="5"/>
  <c r="D62" i="5"/>
  <c r="E27" i="11"/>
  <c r="D58" i="4"/>
  <c r="E15" i="15"/>
  <c r="D15" i="15"/>
  <c r="E84" i="5"/>
  <c r="D84" i="5"/>
  <c r="D81" i="20"/>
  <c r="E63" i="5"/>
  <c r="D63" i="5"/>
  <c r="E5" i="15"/>
  <c r="D5" i="15"/>
  <c r="G316" i="3"/>
  <c r="D61" i="5"/>
  <c r="E77" i="20"/>
  <c r="D77" i="20"/>
  <c r="E45" i="4"/>
  <c r="D45" i="4"/>
  <c r="E7" i="7"/>
  <c r="D4" i="16"/>
  <c r="E78" i="5"/>
  <c r="D78" i="5"/>
  <c r="E4" i="9"/>
  <c r="D76" i="20"/>
  <c r="E156" i="5"/>
  <c r="D156" i="5"/>
  <c r="E143" i="5"/>
  <c r="D143" i="5"/>
  <c r="E67" i="4"/>
  <c r="D13" i="7"/>
  <c r="F301" i="3"/>
  <c r="G300" i="3"/>
  <c r="D4" i="7"/>
  <c r="E25" i="6"/>
  <c r="D25" i="6"/>
  <c r="E54" i="20"/>
  <c r="D54" i="20"/>
  <c r="E55" i="19"/>
  <c r="D12" i="15"/>
  <c r="E71" i="20"/>
  <c r="D71" i="20"/>
  <c r="E8" i="15"/>
  <c r="D8" i="15"/>
  <c r="E31" i="6"/>
  <c r="D125" i="5"/>
  <c r="E20" i="8"/>
  <c r="D20" i="8"/>
  <c r="E85" i="5"/>
  <c r="D85" i="5"/>
  <c r="D11" i="15"/>
  <c r="E44" i="19"/>
  <c r="D44" i="19"/>
  <c r="E6" i="13"/>
  <c r="D6" i="13"/>
  <c r="E43" i="7"/>
  <c r="F283" i="3"/>
  <c r="G282" i="3"/>
  <c r="E3" i="16"/>
  <c r="D3" i="16"/>
  <c r="E25" i="7"/>
  <c r="D25" i="7"/>
  <c r="E42" i="4"/>
  <c r="D42" i="4"/>
  <c r="E141" i="5"/>
  <c r="E39" i="6"/>
  <c r="D39" i="6"/>
  <c r="F273" i="3"/>
  <c r="E155" i="5"/>
  <c r="F271" i="3"/>
  <c r="E67" i="20"/>
  <c r="D67" i="20"/>
  <c r="F269" i="3"/>
  <c r="E60" i="5"/>
  <c r="D64" i="19"/>
  <c r="E112" i="5"/>
  <c r="D112" i="5"/>
  <c r="E10" i="7"/>
  <c r="D10" i="7"/>
  <c r="E66" i="20"/>
  <c r="D50" i="20"/>
  <c r="E7" i="14"/>
  <c r="D7" i="14"/>
  <c r="E3" i="9"/>
  <c r="D88" i="5"/>
  <c r="E137" i="5"/>
  <c r="D137" i="5"/>
  <c r="E99" i="5"/>
  <c r="D99" i="5"/>
  <c r="E38" i="19"/>
  <c r="D41" i="20"/>
  <c r="E57" i="19"/>
  <c r="D57" i="19"/>
  <c r="E20" i="20"/>
  <c r="D20" i="20"/>
  <c r="E2" i="13"/>
  <c r="F251" i="3"/>
  <c r="E59" i="20"/>
  <c r="D59" i="20"/>
  <c r="E25" i="20"/>
  <c r="D25" i="20"/>
  <c r="E60" i="20"/>
  <c r="D4" i="18"/>
  <c r="G246" i="3"/>
  <c r="E17" i="8"/>
  <c r="D17" i="8"/>
  <c r="E28" i="20"/>
  <c r="D69" i="5"/>
  <c r="E36" i="20"/>
  <c r="D36" i="20"/>
  <c r="E65" i="20"/>
  <c r="D65" i="20"/>
  <c r="D15" i="8"/>
  <c r="E46" i="19"/>
  <c r="D46" i="19"/>
  <c r="E27" i="20"/>
  <c r="D57" i="20"/>
  <c r="E151" i="5"/>
  <c r="D151" i="5"/>
  <c r="D5" i="14"/>
  <c r="E62" i="19"/>
  <c r="D62" i="19"/>
  <c r="E35" i="6"/>
  <c r="F225" i="3"/>
  <c r="E147" i="5"/>
  <c r="D49" i="20"/>
  <c r="E47" i="5"/>
  <c r="D47" i="5"/>
  <c r="E37" i="19"/>
  <c r="D37" i="19"/>
  <c r="E34" i="20"/>
  <c r="D13" i="8"/>
  <c r="E90" i="5"/>
  <c r="D90" i="5"/>
  <c r="E50" i="4"/>
  <c r="D50" i="4"/>
  <c r="E53" i="19"/>
  <c r="D8" i="7"/>
  <c r="G214" i="3"/>
  <c r="E56" i="4"/>
  <c r="D56" i="4"/>
  <c r="E36" i="19"/>
  <c r="D36" i="19"/>
  <c r="E56" i="20"/>
  <c r="D56" i="20"/>
  <c r="E145" i="5"/>
  <c r="D2" i="9"/>
  <c r="E31" i="20"/>
  <c r="D31" i="20"/>
  <c r="F205" i="3"/>
  <c r="E106" i="5"/>
  <c r="E27" i="19"/>
  <c r="D27" i="19"/>
  <c r="E52" i="19"/>
  <c r="D52" i="19"/>
  <c r="E39" i="19"/>
  <c r="D39" i="19"/>
  <c r="E12" i="11"/>
  <c r="D12" i="11"/>
  <c r="G199" i="3"/>
  <c r="E14" i="7"/>
  <c r="D14" i="7"/>
  <c r="E3" i="15"/>
  <c r="D3" i="15"/>
  <c r="G196" i="3"/>
  <c r="H196" i="3" s="1"/>
  <c r="F196" i="3"/>
  <c r="E47" i="20"/>
  <c r="D47" i="20"/>
  <c r="E45" i="20"/>
  <c r="D45" i="20"/>
  <c r="F193" i="3"/>
  <c r="E11" i="8"/>
  <c r="D11" i="8"/>
  <c r="G191" i="3"/>
  <c r="E130" i="5"/>
  <c r="D130" i="5"/>
  <c r="E121" i="5"/>
  <c r="D121" i="5"/>
  <c r="E32" i="20"/>
  <c r="D32" i="20"/>
  <c r="E2" i="15"/>
  <c r="D2" i="15"/>
  <c r="E9" i="8"/>
  <c r="D9" i="8"/>
  <c r="F185" i="3"/>
  <c r="E80" i="5"/>
  <c r="D80" i="5"/>
  <c r="E38" i="20"/>
  <c r="D38" i="20"/>
  <c r="E110" i="5"/>
  <c r="D110" i="5"/>
  <c r="E24" i="20"/>
  <c r="D24" i="20"/>
  <c r="E34" i="19"/>
  <c r="D34" i="19"/>
  <c r="E35" i="20"/>
  <c r="D35" i="20"/>
  <c r="G176" i="3"/>
  <c r="F176" i="3"/>
  <c r="E41" i="5"/>
  <c r="D41" i="5"/>
  <c r="F173" i="3"/>
  <c r="E8" i="8"/>
  <c r="D8" i="8"/>
  <c r="G171" i="3"/>
  <c r="E33" i="20"/>
  <c r="D33" i="20"/>
  <c r="E30" i="20"/>
  <c r="D30" i="20"/>
  <c r="G167" i="3"/>
  <c r="E29" i="20"/>
  <c r="D29" i="20"/>
  <c r="E8" i="11"/>
  <c r="D8" i="11"/>
  <c r="E17" i="20"/>
  <c r="D17" i="20"/>
  <c r="E33" i="19"/>
  <c r="D33" i="19"/>
  <c r="E10" i="11"/>
  <c r="D10" i="11"/>
  <c r="G160" i="3"/>
  <c r="H160" i="3" s="1"/>
  <c r="F160" i="3"/>
  <c r="G159" i="3"/>
  <c r="E33" i="5"/>
  <c r="D33" i="5"/>
  <c r="E23" i="6"/>
  <c r="D23" i="6"/>
  <c r="E15" i="20"/>
  <c r="D15" i="20"/>
  <c r="G155" i="3"/>
  <c r="E18" i="20"/>
  <c r="D18" i="20"/>
  <c r="G152" i="3"/>
  <c r="H152" i="3" s="1"/>
  <c r="F152" i="3"/>
  <c r="G151" i="3"/>
  <c r="E30" i="4"/>
  <c r="D30" i="4"/>
  <c r="E22" i="20"/>
  <c r="D22" i="20"/>
  <c r="E12" i="20"/>
  <c r="D12" i="20"/>
  <c r="E22" i="6"/>
  <c r="D22" i="6"/>
  <c r="F145" i="3"/>
  <c r="E22" i="19"/>
  <c r="D22" i="19"/>
  <c r="G143" i="3"/>
  <c r="E24" i="19"/>
  <c r="D24" i="19"/>
  <c r="E34" i="4"/>
  <c r="D34" i="4"/>
  <c r="E11" i="20"/>
  <c r="D11" i="20"/>
  <c r="E21" i="20"/>
  <c r="D21" i="20"/>
  <c r="E23" i="20"/>
  <c r="D23" i="20"/>
  <c r="F137" i="3"/>
  <c r="G136" i="3"/>
  <c r="F136" i="3"/>
  <c r="E43" i="5"/>
  <c r="D43" i="5"/>
  <c r="E123" i="5"/>
  <c r="D123" i="5"/>
  <c r="F133" i="3"/>
  <c r="G132" i="3"/>
  <c r="F132" i="3"/>
  <c r="E7" i="8"/>
  <c r="D7" i="8"/>
  <c r="E122" i="5"/>
  <c r="D122" i="5"/>
  <c r="E27" i="6"/>
  <c r="D27" i="6"/>
  <c r="G128" i="3"/>
  <c r="F128" i="3"/>
  <c r="E16" i="20"/>
  <c r="D16" i="20"/>
  <c r="F125" i="3"/>
  <c r="E5" i="8"/>
  <c r="D5" i="8"/>
  <c r="E120" i="5"/>
  <c r="D120" i="5"/>
  <c r="E18" i="6"/>
  <c r="D18" i="6"/>
  <c r="F121" i="3"/>
  <c r="E104" i="5"/>
  <c r="D104" i="5"/>
  <c r="G119" i="3"/>
  <c r="E113" i="5"/>
  <c r="D113" i="5"/>
  <c r="E10" i="20"/>
  <c r="D10" i="20"/>
  <c r="E40" i="5"/>
  <c r="D40" i="5"/>
  <c r="G115" i="3"/>
  <c r="E72" i="5"/>
  <c r="D72" i="5"/>
  <c r="E9" i="20"/>
  <c r="D9" i="20"/>
  <c r="E18" i="19"/>
  <c r="D18" i="19"/>
  <c r="G111" i="3"/>
  <c r="E17" i="6"/>
  <c r="D17" i="6"/>
  <c r="E6" i="10"/>
  <c r="D6" i="10"/>
  <c r="E108" i="5"/>
  <c r="D108" i="5"/>
  <c r="E6" i="20"/>
  <c r="D6" i="20"/>
  <c r="E24" i="4"/>
  <c r="D24" i="4"/>
  <c r="E8" i="20"/>
  <c r="D8" i="20"/>
  <c r="E26" i="4"/>
  <c r="D26" i="4"/>
  <c r="E19" i="6"/>
  <c r="D19" i="6"/>
  <c r="E7" i="20"/>
  <c r="D7" i="20"/>
  <c r="E7" i="11"/>
  <c r="D7" i="11"/>
  <c r="G100" i="3"/>
  <c r="F100" i="3"/>
  <c r="E6" i="11"/>
  <c r="D6" i="11"/>
  <c r="E9" i="6"/>
  <c r="D9" i="6"/>
  <c r="E70" i="5"/>
  <c r="D70" i="5"/>
  <c r="E92" i="5"/>
  <c r="D92" i="5"/>
  <c r="E15" i="6"/>
  <c r="D15" i="6"/>
  <c r="E19" i="4"/>
  <c r="D19" i="4"/>
  <c r="E102" i="5"/>
  <c r="D102" i="5"/>
  <c r="E10" i="6"/>
  <c r="D10" i="6"/>
  <c r="E13" i="6"/>
  <c r="D13" i="6"/>
  <c r="E2" i="7"/>
  <c r="D2" i="7"/>
  <c r="E3" i="20"/>
  <c r="D3" i="20"/>
  <c r="E46" i="5"/>
  <c r="D46" i="5"/>
  <c r="E11" i="6"/>
  <c r="D11" i="6"/>
  <c r="E83" i="5"/>
  <c r="D83" i="5"/>
  <c r="F84" i="3"/>
  <c r="G83" i="3"/>
  <c r="E79" i="5"/>
  <c r="D79" i="5"/>
  <c r="E4" i="20"/>
  <c r="D4" i="20"/>
  <c r="E4" i="10"/>
  <c r="D4" i="10"/>
  <c r="F77" i="3"/>
  <c r="F76" i="3"/>
  <c r="E14" i="6"/>
  <c r="D14" i="6"/>
  <c r="E42" i="5"/>
  <c r="D42" i="5"/>
  <c r="E35" i="5"/>
  <c r="D35" i="5"/>
  <c r="E57" i="5"/>
  <c r="D57" i="5"/>
  <c r="E12" i="6"/>
  <c r="D12" i="6"/>
  <c r="E2" i="10"/>
  <c r="D2" i="10"/>
  <c r="E56" i="5"/>
  <c r="D56" i="5"/>
  <c r="E55" i="5"/>
  <c r="D55" i="5"/>
  <c r="G67" i="3"/>
  <c r="E8" i="6"/>
  <c r="D8" i="6"/>
  <c r="E49" i="5"/>
  <c r="D49" i="5"/>
  <c r="E48" i="5"/>
  <c r="D48" i="5"/>
  <c r="E52" i="5"/>
  <c r="D52" i="5"/>
  <c r="E36" i="5"/>
  <c r="D36" i="5"/>
  <c r="E16" i="4"/>
  <c r="D16" i="4"/>
  <c r="E53" i="5"/>
  <c r="D53" i="5"/>
  <c r="E10" i="4"/>
  <c r="D10" i="4"/>
  <c r="E50" i="5"/>
  <c r="D50" i="5"/>
  <c r="E29" i="5"/>
  <c r="D29" i="5"/>
  <c r="E13" i="4"/>
  <c r="D13" i="4"/>
  <c r="E44" i="5"/>
  <c r="D44" i="5"/>
  <c r="G52" i="3"/>
  <c r="H52" i="3" s="1"/>
  <c r="F52" i="3"/>
  <c r="E23" i="5"/>
  <c r="D23" i="5"/>
  <c r="E25" i="5"/>
  <c r="D25" i="5"/>
  <c r="G48" i="3"/>
  <c r="F48" i="3"/>
  <c r="E45" i="5"/>
  <c r="D45" i="5"/>
  <c r="E37" i="5"/>
  <c r="D37" i="5"/>
  <c r="E5" i="6"/>
  <c r="D5" i="6"/>
  <c r="E19" i="5"/>
  <c r="D19" i="5"/>
  <c r="E27" i="5"/>
  <c r="D27" i="5"/>
  <c r="E22" i="5"/>
  <c r="D22" i="5"/>
  <c r="F41" i="3"/>
  <c r="G40" i="3"/>
  <c r="H40" i="3" s="1"/>
  <c r="F40" i="3"/>
  <c r="E28" i="5"/>
  <c r="D28" i="5"/>
  <c r="E3" i="6"/>
  <c r="D3" i="6"/>
  <c r="E4" i="6"/>
  <c r="D4" i="6"/>
  <c r="E18" i="5"/>
  <c r="D18" i="5"/>
  <c r="E15" i="5"/>
  <c r="D15" i="5"/>
  <c r="E39" i="5"/>
  <c r="D39" i="5"/>
  <c r="F32" i="3"/>
  <c r="E30" i="5"/>
  <c r="D30" i="5"/>
  <c r="E7" i="4"/>
  <c r="D7" i="4"/>
  <c r="E8" i="4"/>
  <c r="D8" i="4"/>
  <c r="E26" i="5"/>
  <c r="D26" i="5"/>
  <c r="E7" i="6"/>
  <c r="D7" i="6"/>
  <c r="E12" i="5"/>
  <c r="D12" i="5"/>
  <c r="E32" i="5"/>
  <c r="D32" i="5"/>
  <c r="E8" i="5"/>
  <c r="D8" i="5"/>
  <c r="E6" i="4"/>
  <c r="D6" i="4"/>
  <c r="E14" i="5"/>
  <c r="D14" i="5"/>
  <c r="E24" i="5"/>
  <c r="D24" i="5"/>
  <c r="E17" i="5"/>
  <c r="D17" i="5"/>
  <c r="E20" i="5"/>
  <c r="D20" i="5"/>
  <c r="E5" i="4"/>
  <c r="D5" i="4"/>
  <c r="E6" i="6"/>
  <c r="D6" i="6"/>
  <c r="E16" i="5"/>
  <c r="D16" i="5"/>
  <c r="E4" i="4"/>
  <c r="D4" i="4"/>
  <c r="E13" i="5"/>
  <c r="D13" i="5"/>
  <c r="E7" i="5"/>
  <c r="D7" i="5"/>
  <c r="E11" i="5"/>
  <c r="D11" i="5"/>
  <c r="E10" i="5"/>
  <c r="D10" i="5"/>
  <c r="E2" i="4"/>
  <c r="D2" i="4"/>
  <c r="E9" i="5"/>
  <c r="D9" i="5"/>
  <c r="E6" i="5"/>
  <c r="D6" i="5"/>
  <c r="E5" i="5"/>
  <c r="D5" i="5"/>
  <c r="E3" i="5"/>
  <c r="D3" i="5"/>
  <c r="E4" i="5"/>
  <c r="D4" i="5"/>
  <c r="G569" i="3"/>
  <c r="E63" i="2"/>
  <c r="F63" i="2" s="1"/>
  <c r="D63" i="2"/>
  <c r="E62" i="2"/>
  <c r="F62" i="2" s="1"/>
  <c r="D62" i="2"/>
  <c r="E61" i="2"/>
  <c r="D61" i="2"/>
  <c r="F61" i="2" s="1"/>
  <c r="F60" i="2"/>
  <c r="E60" i="2"/>
  <c r="D60" i="2"/>
  <c r="E59" i="2"/>
  <c r="F59" i="2" s="1"/>
  <c r="D59" i="2"/>
  <c r="E58" i="2"/>
  <c r="F58" i="2" s="1"/>
  <c r="D58" i="2"/>
  <c r="E57" i="2"/>
  <c r="D57" i="2"/>
  <c r="F57" i="2" s="1"/>
  <c r="F56" i="2"/>
  <c r="E56" i="2"/>
  <c r="D56" i="2"/>
  <c r="E55" i="2"/>
  <c r="F55" i="2" s="1"/>
  <c r="D55" i="2"/>
  <c r="E54" i="2"/>
  <c r="F54" i="2" s="1"/>
  <c r="D54" i="2"/>
  <c r="E53" i="2"/>
  <c r="D53" i="2"/>
  <c r="F53" i="2" s="1"/>
  <c r="F52" i="2"/>
  <c r="E52" i="2"/>
  <c r="D52" i="2"/>
  <c r="E51" i="2"/>
  <c r="F51" i="2" s="1"/>
  <c r="D51" i="2"/>
  <c r="E50" i="2"/>
  <c r="F50" i="2" s="1"/>
  <c r="D50" i="2"/>
  <c r="E49" i="2"/>
  <c r="D49" i="2"/>
  <c r="F49" i="2" s="1"/>
  <c r="F48" i="2"/>
  <c r="E48" i="2"/>
  <c r="D48" i="2"/>
  <c r="E47" i="2"/>
  <c r="F47" i="2" s="1"/>
  <c r="D47" i="2"/>
  <c r="E46" i="2"/>
  <c r="F46" i="2" s="1"/>
  <c r="D46" i="2"/>
  <c r="E45" i="2"/>
  <c r="D45" i="2"/>
  <c r="F45" i="2" s="1"/>
  <c r="F44" i="2"/>
  <c r="E44" i="2"/>
  <c r="D44" i="2"/>
  <c r="E43" i="2"/>
  <c r="F43" i="2" s="1"/>
  <c r="D43" i="2"/>
  <c r="E42" i="2"/>
  <c r="F42" i="2" s="1"/>
  <c r="D42" i="2"/>
  <c r="E41" i="2"/>
  <c r="D41" i="2"/>
  <c r="F41" i="2" s="1"/>
  <c r="F40" i="2"/>
  <c r="E40" i="2"/>
  <c r="D40" i="2"/>
  <c r="E39" i="2"/>
  <c r="F39" i="2" s="1"/>
  <c r="D39" i="2"/>
  <c r="E38" i="2"/>
  <c r="F38" i="2" s="1"/>
  <c r="D38" i="2"/>
  <c r="E37" i="2"/>
  <c r="D37" i="2"/>
  <c r="F37" i="2" s="1"/>
  <c r="F36" i="2"/>
  <c r="E36" i="2"/>
  <c r="D36" i="2"/>
  <c r="E35" i="2"/>
  <c r="F35" i="2" s="1"/>
  <c r="D35" i="2"/>
  <c r="E34" i="2"/>
  <c r="F34" i="2" s="1"/>
  <c r="D34" i="2"/>
  <c r="E33" i="2"/>
  <c r="D33" i="2"/>
  <c r="F33" i="2" s="1"/>
  <c r="F32" i="2"/>
  <c r="E32" i="2"/>
  <c r="D32" i="2"/>
  <c r="E31" i="2"/>
  <c r="F31" i="2" s="1"/>
  <c r="D31" i="2"/>
  <c r="E30" i="2"/>
  <c r="F30" i="2" s="1"/>
  <c r="D30" i="2"/>
  <c r="E29" i="2"/>
  <c r="D29" i="2"/>
  <c r="F29" i="2" s="1"/>
  <c r="F28" i="2"/>
  <c r="E28" i="2"/>
  <c r="D28" i="2"/>
  <c r="E27" i="2"/>
  <c r="F27" i="2" s="1"/>
  <c r="D27" i="2"/>
  <c r="E26" i="2"/>
  <c r="F26" i="2" s="1"/>
  <c r="D26" i="2"/>
  <c r="E25" i="2"/>
  <c r="D25" i="2"/>
  <c r="F25" i="2" s="1"/>
  <c r="F24" i="2"/>
  <c r="E24" i="2"/>
  <c r="D24" i="2"/>
  <c r="E23" i="2"/>
  <c r="F23" i="2" s="1"/>
  <c r="D23" i="2"/>
  <c r="E22" i="2"/>
  <c r="F22" i="2" s="1"/>
  <c r="D22" i="2"/>
  <c r="E21" i="2"/>
  <c r="D21" i="2"/>
  <c r="F21" i="2" s="1"/>
  <c r="F20" i="2"/>
  <c r="E20" i="2"/>
  <c r="D20" i="2"/>
  <c r="E19" i="2"/>
  <c r="F19" i="2" s="1"/>
  <c r="D19" i="2"/>
  <c r="E18" i="2"/>
  <c r="F18" i="2" s="1"/>
  <c r="D18" i="2"/>
  <c r="E17" i="2"/>
  <c r="D17" i="2"/>
  <c r="F17" i="2" s="1"/>
  <c r="F16" i="2"/>
  <c r="E16" i="2"/>
  <c r="D16" i="2"/>
  <c r="E15" i="2"/>
  <c r="F15" i="2" s="1"/>
  <c r="D15" i="2"/>
  <c r="E14" i="2"/>
  <c r="F14" i="2" s="1"/>
  <c r="D14" i="2"/>
  <c r="E13" i="2"/>
  <c r="D13" i="2"/>
  <c r="F13" i="2" s="1"/>
  <c r="F12" i="2"/>
  <c r="E12" i="2"/>
  <c r="D12" i="2"/>
  <c r="E11" i="2"/>
  <c r="F11" i="2" s="1"/>
  <c r="D11" i="2"/>
  <c r="E10" i="2"/>
  <c r="F10" i="2" s="1"/>
  <c r="D10" i="2"/>
  <c r="E9" i="2"/>
  <c r="D9" i="2"/>
  <c r="F9" i="2" s="1"/>
  <c r="F8" i="2"/>
  <c r="E8" i="2"/>
  <c r="D8" i="2"/>
  <c r="E7" i="2"/>
  <c r="F7" i="2" s="1"/>
  <c r="D7" i="2"/>
  <c r="E6" i="2"/>
  <c r="F6" i="2" s="1"/>
  <c r="D6" i="2"/>
  <c r="E5" i="2"/>
  <c r="D5" i="2"/>
  <c r="F5" i="2" s="1"/>
  <c r="F4" i="2"/>
  <c r="E4" i="2"/>
  <c r="D4" i="2"/>
  <c r="E3" i="2"/>
  <c r="F3" i="2" s="1"/>
  <c r="D3" i="2"/>
  <c r="E2" i="2"/>
  <c r="F2" i="2" s="1"/>
  <c r="D2" i="2"/>
  <c r="H100" i="3" l="1"/>
  <c r="H48" i="3"/>
  <c r="H128" i="3"/>
  <c r="H132" i="3"/>
  <c r="H176" i="3"/>
  <c r="H136" i="3"/>
  <c r="G13" i="3"/>
  <c r="F14" i="3"/>
  <c r="E13" i="19"/>
  <c r="E51" i="5"/>
  <c r="G81" i="3"/>
  <c r="F82" i="3"/>
  <c r="G85" i="3"/>
  <c r="G6" i="3"/>
  <c r="F7" i="3"/>
  <c r="D2" i="19"/>
  <c r="D3" i="4"/>
  <c r="G14" i="3"/>
  <c r="F15" i="3"/>
  <c r="G18" i="3"/>
  <c r="F19" i="3"/>
  <c r="G22" i="3"/>
  <c r="F23" i="3"/>
  <c r="G26" i="3"/>
  <c r="F27" i="3"/>
  <c r="E5" i="19"/>
  <c r="E21" i="5"/>
  <c r="G38" i="3"/>
  <c r="F39" i="3"/>
  <c r="G46" i="3"/>
  <c r="F47" i="3"/>
  <c r="G50" i="3"/>
  <c r="F51" i="3"/>
  <c r="G54" i="3"/>
  <c r="F55" i="3"/>
  <c r="G58" i="3"/>
  <c r="F59" i="3"/>
  <c r="G66" i="3"/>
  <c r="F67" i="3"/>
  <c r="H67" i="3" s="1"/>
  <c r="G74" i="3"/>
  <c r="F75" i="3"/>
  <c r="E14" i="19"/>
  <c r="E17" i="4"/>
  <c r="D12" i="19"/>
  <c r="D18" i="4"/>
  <c r="G82" i="3"/>
  <c r="F83" i="3"/>
  <c r="H83" i="3" s="1"/>
  <c r="E17" i="19"/>
  <c r="E25" i="4"/>
  <c r="G86" i="3"/>
  <c r="F87" i="3"/>
  <c r="D2" i="6"/>
  <c r="D2" i="5"/>
  <c r="G3" i="3"/>
  <c r="F4" i="3"/>
  <c r="G7" i="3"/>
  <c r="H7" i="3" s="1"/>
  <c r="F8" i="3"/>
  <c r="G11" i="3"/>
  <c r="F12" i="3"/>
  <c r="E2" i="19"/>
  <c r="E3" i="4"/>
  <c r="G15" i="3"/>
  <c r="H15" i="3" s="1"/>
  <c r="F16" i="3"/>
  <c r="G19" i="3"/>
  <c r="H19" i="3" s="1"/>
  <c r="F20" i="3"/>
  <c r="G23" i="3"/>
  <c r="F24" i="3"/>
  <c r="G27" i="3"/>
  <c r="H27" i="3" s="1"/>
  <c r="F28" i="3"/>
  <c r="D3" i="19"/>
  <c r="D9" i="4"/>
  <c r="G31" i="3"/>
  <c r="D4" i="19"/>
  <c r="D12" i="4"/>
  <c r="G35" i="3"/>
  <c r="F36" i="3"/>
  <c r="G39" i="3"/>
  <c r="H39" i="3" s="1"/>
  <c r="E7" i="19"/>
  <c r="E31" i="5"/>
  <c r="G43" i="3"/>
  <c r="F44" i="3"/>
  <c r="G47" i="3"/>
  <c r="D9" i="19"/>
  <c r="D34" i="5"/>
  <c r="G51" i="3"/>
  <c r="H51" i="3" s="1"/>
  <c r="G55" i="3"/>
  <c r="F56" i="3"/>
  <c r="D11" i="19"/>
  <c r="D15" i="4"/>
  <c r="G59" i="3"/>
  <c r="H59" i="3" s="1"/>
  <c r="F60" i="3"/>
  <c r="G63" i="3"/>
  <c r="F64" i="3"/>
  <c r="F68" i="3"/>
  <c r="G71" i="3"/>
  <c r="F72" i="3"/>
  <c r="G75" i="3"/>
  <c r="H75" i="3" s="1"/>
  <c r="E2" i="20"/>
  <c r="E16" i="6"/>
  <c r="D2" i="8"/>
  <c r="D71" i="5"/>
  <c r="G79" i="3"/>
  <c r="F80" i="3"/>
  <c r="E12" i="19"/>
  <c r="E18" i="4"/>
  <c r="G87" i="3"/>
  <c r="F88" i="3"/>
  <c r="G91" i="3"/>
  <c r="F92" i="3"/>
  <c r="G95" i="3"/>
  <c r="F96" i="3"/>
  <c r="D3" i="8"/>
  <c r="D29" i="4"/>
  <c r="G99" i="3"/>
  <c r="G103" i="3"/>
  <c r="F104" i="3"/>
  <c r="G107" i="3"/>
  <c r="F108" i="3"/>
  <c r="F112" i="3"/>
  <c r="F116" i="3"/>
  <c r="F120" i="3"/>
  <c r="E11" i="11"/>
  <c r="E118" i="5"/>
  <c r="G123" i="3"/>
  <c r="F124" i="3"/>
  <c r="E5" i="11"/>
  <c r="E22" i="4"/>
  <c r="D15" i="19"/>
  <c r="D54" i="5"/>
  <c r="G127" i="3"/>
  <c r="G131" i="3"/>
  <c r="E23" i="19"/>
  <c r="E33" i="4"/>
  <c r="G135" i="3"/>
  <c r="E26" i="19"/>
  <c r="E32" i="4"/>
  <c r="G139" i="3"/>
  <c r="F140" i="3"/>
  <c r="F144" i="3"/>
  <c r="E14" i="20"/>
  <c r="E29" i="6"/>
  <c r="D6" i="21"/>
  <c r="D25" i="19"/>
  <c r="G147" i="3"/>
  <c r="F148" i="3"/>
  <c r="D3" i="10"/>
  <c r="D91" i="5"/>
  <c r="F156" i="3"/>
  <c r="G163" i="3"/>
  <c r="F164" i="3"/>
  <c r="D8" i="10"/>
  <c r="D107" i="5"/>
  <c r="F168" i="3"/>
  <c r="D6" i="8"/>
  <c r="D114" i="5"/>
  <c r="F172" i="3"/>
  <c r="E7" i="10"/>
  <c r="E28" i="7"/>
  <c r="E119" i="5"/>
  <c r="D26" i="20"/>
  <c r="D32" i="6"/>
  <c r="G175" i="3"/>
  <c r="D32" i="19"/>
  <c r="D142" i="5"/>
  <c r="G179" i="3"/>
  <c r="F180" i="3"/>
  <c r="D2" i="14"/>
  <c r="D35" i="4"/>
  <c r="G183" i="3"/>
  <c r="F184" i="3"/>
  <c r="E41" i="19"/>
  <c r="E133" i="5"/>
  <c r="G187" i="3"/>
  <c r="F188" i="3"/>
  <c r="F192" i="3"/>
  <c r="E40" i="19"/>
  <c r="E3" i="13"/>
  <c r="G195" i="3"/>
  <c r="F200" i="3"/>
  <c r="G203" i="3"/>
  <c r="G204" i="3"/>
  <c r="E2" i="9"/>
  <c r="G207" i="3"/>
  <c r="D43" i="19"/>
  <c r="D55" i="4"/>
  <c r="D28" i="19"/>
  <c r="D36" i="4"/>
  <c r="F212" i="3"/>
  <c r="G217" i="3"/>
  <c r="F218" i="3"/>
  <c r="F219" i="3"/>
  <c r="G220" i="3"/>
  <c r="F221" i="3"/>
  <c r="E49" i="20"/>
  <c r="G223" i="3"/>
  <c r="D20" i="11"/>
  <c r="D139" i="5"/>
  <c r="D35" i="6"/>
  <c r="F228" i="3"/>
  <c r="D14" i="8"/>
  <c r="D105" i="5"/>
  <c r="D41" i="4"/>
  <c r="G230" i="3"/>
  <c r="G233" i="3"/>
  <c r="F234" i="3"/>
  <c r="F235" i="3"/>
  <c r="G236" i="3"/>
  <c r="F237" i="3"/>
  <c r="E16" i="8"/>
  <c r="E100" i="5"/>
  <c r="E15" i="8"/>
  <c r="G239" i="3"/>
  <c r="E2" i="21"/>
  <c r="E29" i="19"/>
  <c r="D28" i="20"/>
  <c r="F244" i="3"/>
  <c r="G249" i="3"/>
  <c r="F250" i="3"/>
  <c r="G252" i="3"/>
  <c r="F253" i="3"/>
  <c r="E41" i="20"/>
  <c r="G255" i="3"/>
  <c r="D3" i="9"/>
  <c r="F260" i="3"/>
  <c r="D4" i="21"/>
  <c r="D54" i="19"/>
  <c r="G262" i="3"/>
  <c r="G265" i="3"/>
  <c r="F266" i="3"/>
  <c r="F267" i="3"/>
  <c r="G268" i="3"/>
  <c r="E2" i="16"/>
  <c r="E54" i="4"/>
  <c r="G271" i="3"/>
  <c r="H271" i="3" s="1"/>
  <c r="D48" i="19"/>
  <c r="D8" i="14"/>
  <c r="D44" i="4"/>
  <c r="D141" i="5"/>
  <c r="F276" i="3"/>
  <c r="G278" i="3"/>
  <c r="G281" i="3"/>
  <c r="F282" i="3"/>
  <c r="H282" i="3" s="1"/>
  <c r="G284" i="3"/>
  <c r="F285" i="3"/>
  <c r="E11" i="15"/>
  <c r="G287" i="3"/>
  <c r="E66" i="19"/>
  <c r="E59" i="4"/>
  <c r="D31" i="6"/>
  <c r="F292" i="3"/>
  <c r="G294" i="3"/>
  <c r="G297" i="3"/>
  <c r="F298" i="3"/>
  <c r="F299" i="3"/>
  <c r="E72" i="19"/>
  <c r="E3" i="18"/>
  <c r="E13" i="7"/>
  <c r="G303" i="3"/>
  <c r="D4" i="9"/>
  <c r="F308" i="3"/>
  <c r="D19" i="8"/>
  <c r="D36" i="6"/>
  <c r="G310" i="3"/>
  <c r="G313" i="3"/>
  <c r="F314" i="3"/>
  <c r="F315" i="3"/>
  <c r="F317" i="3"/>
  <c r="E81" i="20"/>
  <c r="G319" i="3"/>
  <c r="E56" i="19"/>
  <c r="E43" i="4"/>
  <c r="D27" i="11"/>
  <c r="F324" i="3"/>
  <c r="G326" i="3"/>
  <c r="G329" i="3"/>
  <c r="F330" i="3"/>
  <c r="F331" i="3"/>
  <c r="G332" i="3"/>
  <c r="E49" i="19"/>
  <c r="E81" i="5"/>
  <c r="G335" i="3"/>
  <c r="H335" i="3" s="1"/>
  <c r="D59" i="19"/>
  <c r="D89" i="5"/>
  <c r="F340" i="3"/>
  <c r="G342" i="3"/>
  <c r="G345" i="3"/>
  <c r="F346" i="3"/>
  <c r="F347" i="3"/>
  <c r="G348" i="3"/>
  <c r="F349" i="3"/>
  <c r="E42" i="20"/>
  <c r="G351" i="3"/>
  <c r="D77" i="19"/>
  <c r="D55" i="7"/>
  <c r="D103" i="5"/>
  <c r="F356" i="3"/>
  <c r="G358" i="3"/>
  <c r="G361" i="3"/>
  <c r="F362" i="3"/>
  <c r="H362" i="3" s="1"/>
  <c r="F363" i="3"/>
  <c r="G364" i="3"/>
  <c r="F365" i="3"/>
  <c r="E83" i="19"/>
  <c r="E69" i="4"/>
  <c r="E13" i="13"/>
  <c r="G367" i="3"/>
  <c r="D16" i="11"/>
  <c r="D117" i="5"/>
  <c r="F372" i="3"/>
  <c r="D8" i="21"/>
  <c r="D63" i="19"/>
  <c r="D14" i="14"/>
  <c r="D40" i="4"/>
  <c r="G377" i="3"/>
  <c r="F378" i="3"/>
  <c r="F379" i="3"/>
  <c r="G380" i="3"/>
  <c r="F381" i="3"/>
  <c r="E9" i="7"/>
  <c r="G383" i="3"/>
  <c r="E16" i="13"/>
  <c r="E5" i="9"/>
  <c r="E18" i="8"/>
  <c r="D84" i="19"/>
  <c r="D128" i="5"/>
  <c r="F388" i="3"/>
  <c r="D7" i="21"/>
  <c r="D81" i="19"/>
  <c r="D17" i="13"/>
  <c r="G393" i="3"/>
  <c r="F394" i="3"/>
  <c r="H394" i="3" s="1"/>
  <c r="F395" i="3"/>
  <c r="G396" i="3"/>
  <c r="E64" i="5"/>
  <c r="G399" i="3"/>
  <c r="D43" i="20"/>
  <c r="F404" i="3"/>
  <c r="D73" i="19"/>
  <c r="D140" i="5"/>
  <c r="G406" i="3"/>
  <c r="G409" i="3"/>
  <c r="F410" i="3"/>
  <c r="F411" i="3"/>
  <c r="E61" i="20"/>
  <c r="G415" i="3"/>
  <c r="G418" i="3"/>
  <c r="D16" i="7"/>
  <c r="F420" i="3"/>
  <c r="E9" i="21"/>
  <c r="E90" i="19"/>
  <c r="G423" i="3"/>
  <c r="G426" i="3"/>
  <c r="D42" i="7"/>
  <c r="F428" i="3"/>
  <c r="E24" i="8"/>
  <c r="E148" i="5"/>
  <c r="G431" i="3"/>
  <c r="G434" i="3"/>
  <c r="D27" i="8"/>
  <c r="D96" i="5"/>
  <c r="D47" i="4"/>
  <c r="F436" i="3"/>
  <c r="E29" i="7"/>
  <c r="G439" i="3"/>
  <c r="G442" i="3"/>
  <c r="D19" i="7"/>
  <c r="F444" i="3"/>
  <c r="E29" i="8"/>
  <c r="E71" i="4"/>
  <c r="G447" i="3"/>
  <c r="G450" i="3"/>
  <c r="D10" i="21"/>
  <c r="D89" i="19"/>
  <c r="F452" i="3"/>
  <c r="E73" i="5"/>
  <c r="G455" i="3"/>
  <c r="G458" i="3"/>
  <c r="D98" i="19"/>
  <c r="D16" i="14"/>
  <c r="F460" i="3"/>
  <c r="E23" i="14"/>
  <c r="E68" i="4"/>
  <c r="G463" i="3"/>
  <c r="G466" i="3"/>
  <c r="D19" i="14"/>
  <c r="F468" i="3"/>
  <c r="E3" i="17"/>
  <c r="E66" i="4"/>
  <c r="G471" i="3"/>
  <c r="G474" i="3"/>
  <c r="D93" i="19"/>
  <c r="D8" i="18"/>
  <c r="F476" i="3"/>
  <c r="E35" i="15"/>
  <c r="G479" i="3"/>
  <c r="G482" i="3"/>
  <c r="D82" i="20"/>
  <c r="F484" i="3"/>
  <c r="E94" i="19"/>
  <c r="E73" i="4"/>
  <c r="G487" i="3"/>
  <c r="G490" i="3"/>
  <c r="D82" i="5"/>
  <c r="F492" i="3"/>
  <c r="E51" i="20"/>
  <c r="G495" i="3"/>
  <c r="G498" i="3"/>
  <c r="D10" i="15"/>
  <c r="F500" i="3"/>
  <c r="E37" i="7"/>
  <c r="G503" i="3"/>
  <c r="G506" i="3"/>
  <c r="D44" i="7"/>
  <c r="F508" i="3"/>
  <c r="E88" i="19"/>
  <c r="G511" i="3"/>
  <c r="G514" i="3"/>
  <c r="D23" i="7"/>
  <c r="F516" i="3"/>
  <c r="F518" i="3"/>
  <c r="G521" i="3"/>
  <c r="E13" i="14"/>
  <c r="G527" i="3"/>
  <c r="D65" i="7"/>
  <c r="F532" i="3"/>
  <c r="F534" i="3"/>
  <c r="G537" i="3"/>
  <c r="E28" i="14"/>
  <c r="G543" i="3"/>
  <c r="D12" i="9"/>
  <c r="F548" i="3"/>
  <c r="F550" i="3"/>
  <c r="G553" i="3"/>
  <c r="E58" i="20"/>
  <c r="G559" i="3"/>
  <c r="D51" i="7"/>
  <c r="F564" i="3"/>
  <c r="F566" i="3"/>
  <c r="G17" i="3"/>
  <c r="F18" i="3"/>
  <c r="D5" i="19"/>
  <c r="D21" i="5"/>
  <c r="G33" i="3"/>
  <c r="F34" i="3"/>
  <c r="G45" i="3"/>
  <c r="G57" i="3"/>
  <c r="F58" i="3"/>
  <c r="G73" i="3"/>
  <c r="F74" i="3"/>
  <c r="D14" i="19"/>
  <c r="D17" i="4"/>
  <c r="G77" i="3"/>
  <c r="H77" i="3" s="1"/>
  <c r="F78" i="3"/>
  <c r="D17" i="19"/>
  <c r="D25" i="4"/>
  <c r="F86" i="3"/>
  <c r="G2" i="3"/>
  <c r="F3" i="3"/>
  <c r="E2" i="6"/>
  <c r="G1116" i="3"/>
  <c r="F1113" i="3"/>
  <c r="F1109" i="3"/>
  <c r="G1108" i="3"/>
  <c r="F1105" i="3"/>
  <c r="G1104" i="3"/>
  <c r="F1101" i="3"/>
  <c r="G1100" i="3"/>
  <c r="F1097" i="3"/>
  <c r="G1096" i="3"/>
  <c r="F1093" i="3"/>
  <c r="G1092" i="3"/>
  <c r="F1089" i="3"/>
  <c r="G1088" i="3"/>
  <c r="F1085" i="3"/>
  <c r="F1081" i="3"/>
  <c r="F1077" i="3"/>
  <c r="F1073" i="3"/>
  <c r="E2" i="5"/>
  <c r="F1112" i="3"/>
  <c r="F1108" i="3"/>
  <c r="F1100" i="3"/>
  <c r="F1096" i="3"/>
  <c r="F1083" i="3"/>
  <c r="F1079" i="3"/>
  <c r="F1075" i="3"/>
  <c r="F1071" i="3"/>
  <c r="G1070" i="3"/>
  <c r="F1067" i="3"/>
  <c r="G1066" i="3"/>
  <c r="F1063" i="3"/>
  <c r="G1062" i="3"/>
  <c r="F1059" i="3"/>
  <c r="G1058" i="3"/>
  <c r="F1055" i="3"/>
  <c r="G1054" i="3"/>
  <c r="F1051" i="3"/>
  <c r="F1047" i="3"/>
  <c r="G1046" i="3"/>
  <c r="F1043" i="3"/>
  <c r="G1042" i="3"/>
  <c r="F1114" i="3"/>
  <c r="G1113" i="3"/>
  <c r="F1110" i="3"/>
  <c r="F1106" i="3"/>
  <c r="F1102" i="3"/>
  <c r="F1098" i="3"/>
  <c r="F1094" i="3"/>
  <c r="G1093" i="3"/>
  <c r="H1093" i="3" s="1"/>
  <c r="F1090" i="3"/>
  <c r="G1089" i="3"/>
  <c r="F1086" i="3"/>
  <c r="G1085" i="3"/>
  <c r="H1085" i="3" s="1"/>
  <c r="F1082" i="3"/>
  <c r="G1081" i="3"/>
  <c r="H1081" i="3" s="1"/>
  <c r="F1078" i="3"/>
  <c r="G1077" i="3"/>
  <c r="H1077" i="3" s="1"/>
  <c r="F1074" i="3"/>
  <c r="G1073" i="3"/>
  <c r="F1070" i="3"/>
  <c r="G1069" i="3"/>
  <c r="F1066" i="3"/>
  <c r="G1065" i="3"/>
  <c r="F1062" i="3"/>
  <c r="G1061" i="3"/>
  <c r="F1058" i="3"/>
  <c r="G1057" i="3"/>
  <c r="F1054" i="3"/>
  <c r="G1053" i="3"/>
  <c r="F1050" i="3"/>
  <c r="G1049" i="3"/>
  <c r="F1046" i="3"/>
  <c r="G1045" i="3"/>
  <c r="F1042" i="3"/>
  <c r="G1038" i="3"/>
  <c r="F1033" i="3"/>
  <c r="G1032" i="3"/>
  <c r="F1029" i="3"/>
  <c r="G1028" i="3"/>
  <c r="F1025" i="3"/>
  <c r="G1024" i="3"/>
  <c r="F1021" i="3"/>
  <c r="G1020" i="3"/>
  <c r="F1017" i="3"/>
  <c r="G1016" i="3"/>
  <c r="F1013" i="3"/>
  <c r="G1012" i="3"/>
  <c r="F1009" i="3"/>
  <c r="G1008" i="3"/>
  <c r="F1005" i="3"/>
  <c r="G1004" i="3"/>
  <c r="F1001" i="3"/>
  <c r="G1000" i="3"/>
  <c r="F997" i="3"/>
  <c r="G996" i="3"/>
  <c r="F993" i="3"/>
  <c r="G992" i="3"/>
  <c r="F989" i="3"/>
  <c r="G988" i="3"/>
  <c r="F985" i="3"/>
  <c r="G984" i="3"/>
  <c r="F981" i="3"/>
  <c r="G980" i="3"/>
  <c r="F977" i="3"/>
  <c r="G976" i="3"/>
  <c r="F973" i="3"/>
  <c r="G972" i="3"/>
  <c r="F929" i="3"/>
  <c r="F853" i="3"/>
  <c r="F1039" i="3"/>
  <c r="F1038" i="3"/>
  <c r="G1037" i="3"/>
  <c r="F1012" i="3"/>
  <c r="F1008" i="3"/>
  <c r="G1007" i="3"/>
  <c r="F1004" i="3"/>
  <c r="G1003" i="3"/>
  <c r="F1000" i="3"/>
  <c r="G999" i="3"/>
  <c r="F996" i="3"/>
  <c r="G995" i="3"/>
  <c r="F992" i="3"/>
  <c r="G991" i="3"/>
  <c r="F988" i="3"/>
  <c r="G987" i="3"/>
  <c r="F984" i="3"/>
  <c r="G983" i="3"/>
  <c r="F980" i="3"/>
  <c r="G979" i="3"/>
  <c r="F976" i="3"/>
  <c r="G975" i="3"/>
  <c r="F972" i="3"/>
  <c r="G971" i="3"/>
  <c r="F968" i="3"/>
  <c r="G967" i="3"/>
  <c r="F964" i="3"/>
  <c r="G963" i="3"/>
  <c r="F960" i="3"/>
  <c r="G959" i="3"/>
  <c r="F956" i="3"/>
  <c r="G955" i="3"/>
  <c r="F952" i="3"/>
  <c r="F924" i="3"/>
  <c r="F920" i="3"/>
  <c r="G919" i="3"/>
  <c r="F916" i="3"/>
  <c r="F908" i="3"/>
  <c r="G907" i="3"/>
  <c r="F904" i="3"/>
  <c r="F900" i="3"/>
  <c r="G899" i="3"/>
  <c r="F896" i="3"/>
  <c r="F892" i="3"/>
  <c r="G891" i="3"/>
  <c r="H891" i="3" s="1"/>
  <c r="F888" i="3"/>
  <c r="G887" i="3"/>
  <c r="F884" i="3"/>
  <c r="G883" i="3"/>
  <c r="H883" i="3" s="1"/>
  <c r="F880" i="3"/>
  <c r="G879" i="3"/>
  <c r="F876" i="3"/>
  <c r="G875" i="3"/>
  <c r="H875" i="3" s="1"/>
  <c r="F872" i="3"/>
  <c r="G871" i="3"/>
  <c r="F868" i="3"/>
  <c r="G867" i="3"/>
  <c r="H867" i="3" s="1"/>
  <c r="F864" i="3"/>
  <c r="G863" i="3"/>
  <c r="F860" i="3"/>
  <c r="G859" i="3"/>
  <c r="F856" i="3"/>
  <c r="G855" i="3"/>
  <c r="F852" i="3"/>
  <c r="G851" i="3"/>
  <c r="F967" i="3"/>
  <c r="G966" i="3"/>
  <c r="F963" i="3"/>
  <c r="G962" i="3"/>
  <c r="F959" i="3"/>
  <c r="G958" i="3"/>
  <c r="F955" i="3"/>
  <c r="G954" i="3"/>
  <c r="F951" i="3"/>
  <c r="G950" i="3"/>
  <c r="F947" i="3"/>
  <c r="G946" i="3"/>
  <c r="F943" i="3"/>
  <c r="G942" i="3"/>
  <c r="F939" i="3"/>
  <c r="G938" i="3"/>
  <c r="F935" i="3"/>
  <c r="G934" i="3"/>
  <c r="F931" i="3"/>
  <c r="F927" i="3"/>
  <c r="G926" i="3"/>
  <c r="F923" i="3"/>
  <c r="G922" i="3"/>
  <c r="F919" i="3"/>
  <c r="G918" i="3"/>
  <c r="F915" i="3"/>
  <c r="G914" i="3"/>
  <c r="F911" i="3"/>
  <c r="G910" i="3"/>
  <c r="F907" i="3"/>
  <c r="G906" i="3"/>
  <c r="F903" i="3"/>
  <c r="G902" i="3"/>
  <c r="F899" i="3"/>
  <c r="G898" i="3"/>
  <c r="F895" i="3"/>
  <c r="G894" i="3"/>
  <c r="F891" i="3"/>
  <c r="G890" i="3"/>
  <c r="F887" i="3"/>
  <c r="G886" i="3"/>
  <c r="F883" i="3"/>
  <c r="G882" i="3"/>
  <c r="F879" i="3"/>
  <c r="G878" i="3"/>
  <c r="F875" i="3"/>
  <c r="G874" i="3"/>
  <c r="F871" i="3"/>
  <c r="G870" i="3"/>
  <c r="F867" i="3"/>
  <c r="G866" i="3"/>
  <c r="F863" i="3"/>
  <c r="F859" i="3"/>
  <c r="G858" i="3"/>
  <c r="F855" i="3"/>
  <c r="F851" i="3"/>
  <c r="F847" i="3"/>
  <c r="G846" i="3"/>
  <c r="F843" i="3"/>
  <c r="G842" i="3"/>
  <c r="F839" i="3"/>
  <c r="G838" i="3"/>
  <c r="F835" i="3"/>
  <c r="G834" i="3"/>
  <c r="F831" i="3"/>
  <c r="G830" i="3"/>
  <c r="F827" i="3"/>
  <c r="G826" i="3"/>
  <c r="G1041" i="3"/>
  <c r="F1035" i="3"/>
  <c r="F1034" i="3"/>
  <c r="G1033" i="3"/>
  <c r="H1033" i="3" s="1"/>
  <c r="F1030" i="3"/>
  <c r="G1029" i="3"/>
  <c r="F1026" i="3"/>
  <c r="G1025" i="3"/>
  <c r="H1025" i="3" s="1"/>
  <c r="F1022" i="3"/>
  <c r="G1021" i="3"/>
  <c r="F1018" i="3"/>
  <c r="G1017" i="3"/>
  <c r="H1017" i="3" s="1"/>
  <c r="F1014" i="3"/>
  <c r="F950" i="3"/>
  <c r="G949" i="3"/>
  <c r="F946" i="3"/>
  <c r="G945" i="3"/>
  <c r="F942" i="3"/>
  <c r="G941" i="3"/>
  <c r="F938" i="3"/>
  <c r="G937" i="3"/>
  <c r="F934" i="3"/>
  <c r="G933" i="3"/>
  <c r="F930" i="3"/>
  <c r="G929" i="3"/>
  <c r="H929" i="3" s="1"/>
  <c r="F926" i="3"/>
  <c r="F922" i="3"/>
  <c r="F914" i="3"/>
  <c r="G913" i="3"/>
  <c r="F910" i="3"/>
  <c r="F906" i="3"/>
  <c r="F848" i="3"/>
  <c r="G835" i="3"/>
  <c r="H835" i="3" s="1"/>
  <c r="F832" i="3"/>
  <c r="F820" i="3"/>
  <c r="F819" i="3"/>
  <c r="G818" i="3"/>
  <c r="F812" i="3"/>
  <c r="F811" i="3"/>
  <c r="G810" i="3"/>
  <c r="F804" i="3"/>
  <c r="F803" i="3"/>
  <c r="G802" i="3"/>
  <c r="F796" i="3"/>
  <c r="F795" i="3"/>
  <c r="G794" i="3"/>
  <c r="F788" i="3"/>
  <c r="F787" i="3"/>
  <c r="G786" i="3"/>
  <c r="F780" i="3"/>
  <c r="F779" i="3"/>
  <c r="G778" i="3"/>
  <c r="F772" i="3"/>
  <c r="F771" i="3"/>
  <c r="G770" i="3"/>
  <c r="F764" i="3"/>
  <c r="F763" i="3"/>
  <c r="G762" i="3"/>
  <c r="F756" i="3"/>
  <c r="F755" i="3"/>
  <c r="G754" i="3"/>
  <c r="F752" i="3"/>
  <c r="G751" i="3"/>
  <c r="G839" i="3"/>
  <c r="H839" i="3" s="1"/>
  <c r="F836" i="3"/>
  <c r="G823" i="3"/>
  <c r="G815" i="3"/>
  <c r="G807" i="3"/>
  <c r="G799" i="3"/>
  <c r="H799" i="3" s="1"/>
  <c r="G791" i="3"/>
  <c r="G783" i="3"/>
  <c r="G775" i="3"/>
  <c r="G767" i="3"/>
  <c r="H767" i="3" s="1"/>
  <c r="G759" i="3"/>
  <c r="F751" i="3"/>
  <c r="F740" i="3"/>
  <c r="G843" i="3"/>
  <c r="H843" i="3" s="1"/>
  <c r="F840" i="3"/>
  <c r="G827" i="3"/>
  <c r="H827" i="3" s="1"/>
  <c r="F824" i="3"/>
  <c r="F823" i="3"/>
  <c r="G822" i="3"/>
  <c r="F816" i="3"/>
  <c r="F815" i="3"/>
  <c r="G814" i="3"/>
  <c r="F808" i="3"/>
  <c r="F807" i="3"/>
  <c r="G806" i="3"/>
  <c r="F800" i="3"/>
  <c r="F799" i="3"/>
  <c r="G798" i="3"/>
  <c r="F792" i="3"/>
  <c r="F791" i="3"/>
  <c r="G790" i="3"/>
  <c r="F784" i="3"/>
  <c r="F783" i="3"/>
  <c r="G782" i="3"/>
  <c r="F776" i="3"/>
  <c r="F775" i="3"/>
  <c r="G774" i="3"/>
  <c r="F768" i="3"/>
  <c r="F767" i="3"/>
  <c r="G766" i="3"/>
  <c r="F760" i="3"/>
  <c r="F759" i="3"/>
  <c r="G758" i="3"/>
  <c r="F747" i="3"/>
  <c r="G746" i="3"/>
  <c r="F743" i="3"/>
  <c r="G742" i="3"/>
  <c r="F739" i="3"/>
  <c r="G738" i="3"/>
  <c r="F735" i="3"/>
  <c r="G734" i="3"/>
  <c r="F731" i="3"/>
  <c r="G730" i="3"/>
  <c r="F727" i="3"/>
  <c r="G726" i="3"/>
  <c r="F723" i="3"/>
  <c r="G722" i="3"/>
  <c r="F719" i="3"/>
  <c r="G718" i="3"/>
  <c r="F715" i="3"/>
  <c r="G714" i="3"/>
  <c r="F711" i="3"/>
  <c r="G710" i="3"/>
  <c r="F707" i="3"/>
  <c r="G706" i="3"/>
  <c r="F703" i="3"/>
  <c r="G702" i="3"/>
  <c r="F699" i="3"/>
  <c r="G698" i="3"/>
  <c r="F695" i="3"/>
  <c r="G694" i="3"/>
  <c r="F691" i="3"/>
  <c r="G690" i="3"/>
  <c r="F687" i="3"/>
  <c r="G686" i="3"/>
  <c r="F683" i="3"/>
  <c r="G682" i="3"/>
  <c r="F679" i="3"/>
  <c r="G678" i="3"/>
  <c r="F675" i="3"/>
  <c r="G674" i="3"/>
  <c r="F671" i="3"/>
  <c r="G670" i="3"/>
  <c r="F667" i="3"/>
  <c r="G666" i="3"/>
  <c r="F663" i="3"/>
  <c r="G662" i="3"/>
  <c r="F659" i="3"/>
  <c r="G658" i="3"/>
  <c r="F655" i="3"/>
  <c r="G654" i="3"/>
  <c r="F651" i="3"/>
  <c r="G650" i="3"/>
  <c r="F647" i="3"/>
  <c r="G646" i="3"/>
  <c r="F643" i="3"/>
  <c r="G642" i="3"/>
  <c r="F639" i="3"/>
  <c r="G638" i="3"/>
  <c r="F635" i="3"/>
  <c r="G634" i="3"/>
  <c r="F631" i="3"/>
  <c r="G630" i="3"/>
  <c r="F627" i="3"/>
  <c r="G626" i="3"/>
  <c r="F623" i="3"/>
  <c r="G622" i="3"/>
  <c r="F619" i="3"/>
  <c r="G618" i="3"/>
  <c r="F615" i="3"/>
  <c r="G614" i="3"/>
  <c r="F611" i="3"/>
  <c r="G610" i="3"/>
  <c r="F607" i="3"/>
  <c r="G606" i="3"/>
  <c r="F603" i="3"/>
  <c r="G602" i="3"/>
  <c r="F599" i="3"/>
  <c r="G598" i="3"/>
  <c r="F595" i="3"/>
  <c r="G594" i="3"/>
  <c r="F591" i="3"/>
  <c r="G590" i="3"/>
  <c r="F587" i="3"/>
  <c r="G586" i="3"/>
  <c r="F583" i="3"/>
  <c r="G582" i="3"/>
  <c r="F579" i="3"/>
  <c r="G578" i="3"/>
  <c r="F575" i="3"/>
  <c r="G574" i="3"/>
  <c r="F571" i="3"/>
  <c r="G570" i="3"/>
  <c r="F567" i="3"/>
  <c r="G566" i="3"/>
  <c r="H566" i="3" s="1"/>
  <c r="F563" i="3"/>
  <c r="G562" i="3"/>
  <c r="F559" i="3"/>
  <c r="G558" i="3"/>
  <c r="F555" i="3"/>
  <c r="G554" i="3"/>
  <c r="F551" i="3"/>
  <c r="G550" i="3"/>
  <c r="H550" i="3" s="1"/>
  <c r="F547" i="3"/>
  <c r="G546" i="3"/>
  <c r="F543" i="3"/>
  <c r="G542" i="3"/>
  <c r="F539" i="3"/>
  <c r="G538" i="3"/>
  <c r="F535" i="3"/>
  <c r="G534" i="3"/>
  <c r="H534" i="3" s="1"/>
  <c r="F531" i="3"/>
  <c r="G530" i="3"/>
  <c r="F527" i="3"/>
  <c r="G526" i="3"/>
  <c r="F523" i="3"/>
  <c r="G522" i="3"/>
  <c r="F519" i="3"/>
  <c r="G518" i="3"/>
  <c r="H518" i="3" s="1"/>
  <c r="G847" i="3"/>
  <c r="H847" i="3" s="1"/>
  <c r="F844" i="3"/>
  <c r="G831" i="3"/>
  <c r="H831" i="3" s="1"/>
  <c r="F828" i="3"/>
  <c r="G819" i="3"/>
  <c r="G811" i="3"/>
  <c r="H811" i="3" s="1"/>
  <c r="G803" i="3"/>
  <c r="H803" i="3" s="1"/>
  <c r="G795" i="3"/>
  <c r="H795" i="3" s="1"/>
  <c r="G787" i="3"/>
  <c r="G779" i="3"/>
  <c r="H779" i="3" s="1"/>
  <c r="G771" i="3"/>
  <c r="H771" i="3" s="1"/>
  <c r="G763" i="3"/>
  <c r="H763" i="3" s="1"/>
  <c r="G755" i="3"/>
  <c r="F746" i="3"/>
  <c r="F742" i="3"/>
  <c r="F738" i="3"/>
  <c r="G737" i="3"/>
  <c r="F734" i="3"/>
  <c r="F730" i="3"/>
  <c r="G729" i="3"/>
  <c r="F726" i="3"/>
  <c r="G725" i="3"/>
  <c r="F722" i="3"/>
  <c r="F718" i="3"/>
  <c r="G717" i="3"/>
  <c r="F714" i="3"/>
  <c r="G713" i="3"/>
  <c r="F710" i="3"/>
  <c r="G709" i="3"/>
  <c r="F706" i="3"/>
  <c r="G705" i="3"/>
  <c r="F702" i="3"/>
  <c r="G701" i="3"/>
  <c r="F698" i="3"/>
  <c r="G697" i="3"/>
  <c r="F694" i="3"/>
  <c r="G693" i="3"/>
  <c r="F690" i="3"/>
  <c r="G689" i="3"/>
  <c r="F686" i="3"/>
  <c r="G685" i="3"/>
  <c r="F682" i="3"/>
  <c r="G681" i="3"/>
  <c r="F678" i="3"/>
  <c r="G677" i="3"/>
  <c r="F674" i="3"/>
  <c r="G673" i="3"/>
  <c r="F670" i="3"/>
  <c r="G669" i="3"/>
  <c r="F666" i="3"/>
  <c r="G665" i="3"/>
  <c r="F662" i="3"/>
  <c r="G661" i="3"/>
  <c r="F658" i="3"/>
  <c r="G657" i="3"/>
  <c r="F654" i="3"/>
  <c r="G653" i="3"/>
  <c r="F650" i="3"/>
  <c r="G649" i="3"/>
  <c r="F646" i="3"/>
  <c r="G645" i="3"/>
  <c r="F642" i="3"/>
  <c r="G641" i="3"/>
  <c r="F638" i="3"/>
  <c r="G637" i="3"/>
  <c r="F634" i="3"/>
  <c r="G633" i="3"/>
  <c r="F630" i="3"/>
  <c r="G629" i="3"/>
  <c r="F626" i="3"/>
  <c r="G625" i="3"/>
  <c r="F622" i="3"/>
  <c r="G621" i="3"/>
  <c r="F618" i="3"/>
  <c r="G617" i="3"/>
  <c r="F614" i="3"/>
  <c r="G613" i="3"/>
  <c r="F610" i="3"/>
  <c r="G609" i="3"/>
  <c r="F606" i="3"/>
  <c r="G605" i="3"/>
  <c r="F602" i="3"/>
  <c r="G601" i="3"/>
  <c r="F598" i="3"/>
  <c r="G597" i="3"/>
  <c r="F594" i="3"/>
  <c r="G593" i="3"/>
  <c r="F590" i="3"/>
  <c r="G589" i="3"/>
  <c r="F586" i="3"/>
  <c r="G585" i="3"/>
  <c r="F582" i="3"/>
  <c r="G581" i="3"/>
  <c r="F578" i="3"/>
  <c r="G577" i="3"/>
  <c r="F574" i="3"/>
  <c r="G573" i="3"/>
  <c r="G4" i="3"/>
  <c r="H4" i="3" s="1"/>
  <c r="F5" i="3"/>
  <c r="G8" i="3"/>
  <c r="H8" i="3" s="1"/>
  <c r="F9" i="3"/>
  <c r="G12" i="3"/>
  <c r="H12" i="3" s="1"/>
  <c r="F13" i="3"/>
  <c r="G16" i="3"/>
  <c r="H16" i="3" s="1"/>
  <c r="F17" i="3"/>
  <c r="G20" i="3"/>
  <c r="H20" i="3" s="1"/>
  <c r="F21" i="3"/>
  <c r="G24" i="3"/>
  <c r="H24" i="3" s="1"/>
  <c r="F25" i="3"/>
  <c r="G28" i="3"/>
  <c r="H28" i="3" s="1"/>
  <c r="F29" i="3"/>
  <c r="E3" i="19"/>
  <c r="E9" i="4"/>
  <c r="G32" i="3"/>
  <c r="H32" i="3" s="1"/>
  <c r="F33" i="3"/>
  <c r="E4" i="19"/>
  <c r="E12" i="4"/>
  <c r="G36" i="3"/>
  <c r="H36" i="3" s="1"/>
  <c r="F37" i="3"/>
  <c r="G44" i="3"/>
  <c r="H44" i="3" s="1"/>
  <c r="F45" i="3"/>
  <c r="F49" i="3"/>
  <c r="E9" i="19"/>
  <c r="E34" i="5"/>
  <c r="F53" i="3"/>
  <c r="G56" i="3"/>
  <c r="H56" i="3" s="1"/>
  <c r="F57" i="3"/>
  <c r="E11" i="19"/>
  <c r="E15" i="4"/>
  <c r="G60" i="3"/>
  <c r="H60" i="3" s="1"/>
  <c r="F61" i="3"/>
  <c r="D13" i="19"/>
  <c r="D51" i="5"/>
  <c r="G64" i="3"/>
  <c r="H64" i="3" s="1"/>
  <c r="F65" i="3"/>
  <c r="D10" i="19"/>
  <c r="D20" i="4"/>
  <c r="G68" i="3"/>
  <c r="H68" i="3" s="1"/>
  <c r="F69" i="3"/>
  <c r="G72" i="3"/>
  <c r="H72" i="3" s="1"/>
  <c r="F73" i="3"/>
  <c r="G76" i="3"/>
  <c r="H76" i="3" s="1"/>
  <c r="E2" i="8"/>
  <c r="E71" i="5"/>
  <c r="G80" i="3"/>
  <c r="H80" i="3" s="1"/>
  <c r="F81" i="3"/>
  <c r="D16" i="19"/>
  <c r="D21" i="4"/>
  <c r="G84" i="3"/>
  <c r="H84" i="3" s="1"/>
  <c r="F85" i="3"/>
  <c r="G88" i="3"/>
  <c r="H88" i="3" s="1"/>
  <c r="F89" i="3"/>
  <c r="G92" i="3"/>
  <c r="H92" i="3" s="1"/>
  <c r="F93" i="3"/>
  <c r="G96" i="3"/>
  <c r="H96" i="3" s="1"/>
  <c r="F97" i="3"/>
  <c r="E3" i="8"/>
  <c r="E29" i="4"/>
  <c r="F101" i="3"/>
  <c r="G104" i="3"/>
  <c r="H104" i="3" s="1"/>
  <c r="F105" i="3"/>
  <c r="G108" i="3"/>
  <c r="H108" i="3" s="1"/>
  <c r="F109" i="3"/>
  <c r="D20" i="19"/>
  <c r="D23" i="4"/>
  <c r="G112" i="3"/>
  <c r="H112" i="3" s="1"/>
  <c r="F113" i="3"/>
  <c r="D3" i="11"/>
  <c r="D65" i="5"/>
  <c r="G116" i="3"/>
  <c r="H116" i="3" s="1"/>
  <c r="F117" i="3"/>
  <c r="D4" i="11"/>
  <c r="D67" i="5"/>
  <c r="G120" i="3"/>
  <c r="H120" i="3" s="1"/>
  <c r="G124" i="3"/>
  <c r="H124" i="3" s="1"/>
  <c r="E15" i="19"/>
  <c r="E54" i="5"/>
  <c r="F129" i="3"/>
  <c r="G140" i="3"/>
  <c r="H140" i="3" s="1"/>
  <c r="F141" i="3"/>
  <c r="D19" i="20"/>
  <c r="D20" i="6"/>
  <c r="G144" i="3"/>
  <c r="H144" i="3" s="1"/>
  <c r="E6" i="21"/>
  <c r="E25" i="19"/>
  <c r="G148" i="3"/>
  <c r="H148" i="3" s="1"/>
  <c r="F149" i="3"/>
  <c r="D14" i="11"/>
  <c r="D97" i="5"/>
  <c r="F153" i="3"/>
  <c r="E3" i="10"/>
  <c r="E91" i="5"/>
  <c r="D9" i="10"/>
  <c r="D93" i="5"/>
  <c r="G156" i="3"/>
  <c r="H156" i="3" s="1"/>
  <c r="F157" i="3"/>
  <c r="D9" i="11"/>
  <c r="D87" i="5"/>
  <c r="F161" i="3"/>
  <c r="G164" i="3"/>
  <c r="H164" i="3" s="1"/>
  <c r="F165" i="3"/>
  <c r="E8" i="10"/>
  <c r="E107" i="5"/>
  <c r="D5" i="10"/>
  <c r="D94" i="5"/>
  <c r="G168" i="3"/>
  <c r="H168" i="3" s="1"/>
  <c r="F169" i="3"/>
  <c r="E6" i="8"/>
  <c r="E114" i="5"/>
  <c r="D13" i="20"/>
  <c r="D26" i="6"/>
  <c r="G172" i="3"/>
  <c r="H172" i="3" s="1"/>
  <c r="E26" i="20"/>
  <c r="E32" i="6"/>
  <c r="F177" i="3"/>
  <c r="E32" i="19"/>
  <c r="E142" i="5"/>
  <c r="G180" i="3"/>
  <c r="H180" i="3" s="1"/>
  <c r="F181" i="3"/>
  <c r="E2" i="14"/>
  <c r="E35" i="4"/>
  <c r="G184" i="3"/>
  <c r="H184" i="3" s="1"/>
  <c r="G188" i="3"/>
  <c r="H188" i="3" s="1"/>
  <c r="F189" i="3"/>
  <c r="D39" i="20"/>
  <c r="D30" i="6"/>
  <c r="G192" i="3"/>
  <c r="H192" i="3" s="1"/>
  <c r="F197" i="3"/>
  <c r="D47" i="19"/>
  <c r="D144" i="5"/>
  <c r="G200" i="3"/>
  <c r="H200" i="3" s="1"/>
  <c r="F201" i="3"/>
  <c r="G205" i="3"/>
  <c r="H205" i="3" s="1"/>
  <c r="F206" i="3"/>
  <c r="F207" i="3"/>
  <c r="G208" i="3"/>
  <c r="F209" i="3"/>
  <c r="E43" i="19"/>
  <c r="E55" i="4"/>
  <c r="G211" i="3"/>
  <c r="E28" i="19"/>
  <c r="E36" i="4"/>
  <c r="D53" i="19"/>
  <c r="F216" i="3"/>
  <c r="G218" i="3"/>
  <c r="H218" i="3" s="1"/>
  <c r="G221" i="3"/>
  <c r="H221" i="3" s="1"/>
  <c r="F222" i="3"/>
  <c r="F223" i="3"/>
  <c r="G224" i="3"/>
  <c r="E42" i="19"/>
  <c r="E37" i="4"/>
  <c r="E20" i="11"/>
  <c r="E139" i="5"/>
  <c r="G227" i="3"/>
  <c r="D52" i="20"/>
  <c r="D60" i="19"/>
  <c r="F232" i="3"/>
  <c r="D30" i="19"/>
  <c r="D75" i="5"/>
  <c r="G234" i="3"/>
  <c r="H234" i="3" s="1"/>
  <c r="G237" i="3"/>
  <c r="H237" i="3" s="1"/>
  <c r="F238" i="3"/>
  <c r="F239" i="3"/>
  <c r="G240" i="3"/>
  <c r="F241" i="3"/>
  <c r="E69" i="5"/>
  <c r="G243" i="3"/>
  <c r="D60" i="20"/>
  <c r="F248" i="3"/>
  <c r="G250" i="3"/>
  <c r="H250" i="3" s="1"/>
  <c r="G253" i="3"/>
  <c r="H253" i="3" s="1"/>
  <c r="F254" i="3"/>
  <c r="F255" i="3"/>
  <c r="G256" i="3"/>
  <c r="F257" i="3"/>
  <c r="E88" i="5"/>
  <c r="G259" i="3"/>
  <c r="D66" i="20"/>
  <c r="F264" i="3"/>
  <c r="G266" i="3"/>
  <c r="H266" i="3" s="1"/>
  <c r="G269" i="3"/>
  <c r="H269" i="3" s="1"/>
  <c r="F270" i="3"/>
  <c r="G272" i="3"/>
  <c r="E48" i="19"/>
  <c r="E8" i="14"/>
  <c r="E44" i="4"/>
  <c r="G275" i="3"/>
  <c r="D5" i="21"/>
  <c r="D47" i="7"/>
  <c r="D50" i="19"/>
  <c r="D49" i="4"/>
  <c r="F280" i="3"/>
  <c r="G285" i="3"/>
  <c r="H285" i="3" s="1"/>
  <c r="F286" i="3"/>
  <c r="F287" i="3"/>
  <c r="G288" i="3"/>
  <c r="F289" i="3"/>
  <c r="E125" i="5"/>
  <c r="G291" i="3"/>
  <c r="D55" i="19"/>
  <c r="F296" i="3"/>
  <c r="G298" i="3"/>
  <c r="H298" i="3" s="1"/>
  <c r="G301" i="3"/>
  <c r="H301" i="3" s="1"/>
  <c r="F302" i="3"/>
  <c r="F303" i="3"/>
  <c r="G304" i="3"/>
  <c r="F305" i="3"/>
  <c r="E76" i="20"/>
  <c r="G307" i="3"/>
  <c r="D7" i="7"/>
  <c r="F312" i="3"/>
  <c r="G314" i="3"/>
  <c r="H314" i="3" s="1"/>
  <c r="G317" i="3"/>
  <c r="H317" i="3" s="1"/>
  <c r="F318" i="3"/>
  <c r="F319" i="3"/>
  <c r="G320" i="3"/>
  <c r="F321" i="3"/>
  <c r="E58" i="4"/>
  <c r="G323" i="3"/>
  <c r="D65" i="19"/>
  <c r="D115" i="5"/>
  <c r="D45" i="19"/>
  <c r="D77" i="5"/>
  <c r="F328" i="3"/>
  <c r="G330" i="3"/>
  <c r="H330" i="3" s="1"/>
  <c r="G333" i="3"/>
  <c r="H333" i="3" s="1"/>
  <c r="F334" i="3"/>
  <c r="G336" i="3"/>
  <c r="F337" i="3"/>
  <c r="E6" i="15"/>
  <c r="G339" i="3"/>
  <c r="E59" i="19"/>
  <c r="E89" i="5"/>
  <c r="D3" i="7"/>
  <c r="F344" i="3"/>
  <c r="G346" i="3"/>
  <c r="H346" i="3" s="1"/>
  <c r="G349" i="3"/>
  <c r="H349" i="3" s="1"/>
  <c r="F350" i="3"/>
  <c r="F351" i="3"/>
  <c r="G352" i="3"/>
  <c r="F353" i="3"/>
  <c r="E68" i="19"/>
  <c r="E60" i="4"/>
  <c r="E77" i="19"/>
  <c r="E55" i="7"/>
  <c r="G355" i="3"/>
  <c r="D134" i="5"/>
  <c r="F360" i="3"/>
  <c r="D17" i="10"/>
  <c r="D152" i="5"/>
  <c r="G365" i="3"/>
  <c r="H365" i="3" s="1"/>
  <c r="F366" i="3"/>
  <c r="F367" i="3"/>
  <c r="G368" i="3"/>
  <c r="F369" i="3"/>
  <c r="E78" i="19"/>
  <c r="E126" i="5"/>
  <c r="E27" i="7"/>
  <c r="G371" i="3"/>
  <c r="E16" i="11"/>
  <c r="E117" i="5"/>
  <c r="D7" i="16"/>
  <c r="F376" i="3"/>
  <c r="G378" i="3"/>
  <c r="H378" i="3" s="1"/>
  <c r="G381" i="3"/>
  <c r="H381" i="3" s="1"/>
  <c r="F382" i="3"/>
  <c r="F383" i="3"/>
  <c r="G384" i="3"/>
  <c r="F385" i="3"/>
  <c r="E75" i="20"/>
  <c r="G387" i="3"/>
  <c r="E84" i="19"/>
  <c r="E128" i="5"/>
  <c r="D48" i="20"/>
  <c r="D41" i="6"/>
  <c r="F392" i="3"/>
  <c r="G397" i="3"/>
  <c r="H397" i="3" s="1"/>
  <c r="F398" i="3"/>
  <c r="F399" i="3"/>
  <c r="G400" i="3"/>
  <c r="F401" i="3"/>
  <c r="E17" i="11"/>
  <c r="G403" i="3"/>
  <c r="D100" i="19"/>
  <c r="D9" i="18"/>
  <c r="D8" i="13"/>
  <c r="F408" i="3"/>
  <c r="D5" i="16"/>
  <c r="D12" i="13"/>
  <c r="G410" i="3"/>
  <c r="H410" i="3" s="1"/>
  <c r="G413" i="3"/>
  <c r="H413" i="3" s="1"/>
  <c r="F414" i="3"/>
  <c r="F415" i="3"/>
  <c r="D16" i="10"/>
  <c r="F417" i="3"/>
  <c r="E16" i="7"/>
  <c r="G420" i="3"/>
  <c r="H420" i="3" s="1"/>
  <c r="G421" i="3"/>
  <c r="F422" i="3"/>
  <c r="F423" i="3"/>
  <c r="D9" i="13"/>
  <c r="F425" i="3"/>
  <c r="E42" i="7"/>
  <c r="G428" i="3"/>
  <c r="H428" i="3" s="1"/>
  <c r="G429" i="3"/>
  <c r="F430" i="3"/>
  <c r="F431" i="3"/>
  <c r="D88" i="20"/>
  <c r="F433" i="3"/>
  <c r="E27" i="8"/>
  <c r="E96" i="5"/>
  <c r="E47" i="4"/>
  <c r="G436" i="3"/>
  <c r="H436" i="3" s="1"/>
  <c r="G437" i="3"/>
  <c r="F438" i="3"/>
  <c r="F439" i="3"/>
  <c r="D150" i="5"/>
  <c r="F441" i="3"/>
  <c r="E19" i="7"/>
  <c r="G444" i="3"/>
  <c r="H444" i="3" s="1"/>
  <c r="G445" i="3"/>
  <c r="F446" i="3"/>
  <c r="F447" i="3"/>
  <c r="D11" i="21"/>
  <c r="F449" i="3"/>
  <c r="E10" i="21"/>
  <c r="E89" i="19"/>
  <c r="G452" i="3"/>
  <c r="H452" i="3" s="1"/>
  <c r="G453" i="3"/>
  <c r="F454" i="3"/>
  <c r="F455" i="3"/>
  <c r="D9" i="15"/>
  <c r="F457" i="3"/>
  <c r="E98" i="19"/>
  <c r="E16" i="14"/>
  <c r="G460" i="3"/>
  <c r="H460" i="3" s="1"/>
  <c r="G461" i="3"/>
  <c r="F462" i="3"/>
  <c r="F463" i="3"/>
  <c r="D53" i="4"/>
  <c r="F465" i="3"/>
  <c r="E19" i="14"/>
  <c r="G468" i="3"/>
  <c r="H468" i="3" s="1"/>
  <c r="G469" i="3"/>
  <c r="F470" i="3"/>
  <c r="F471" i="3"/>
  <c r="D76" i="5"/>
  <c r="F473" i="3"/>
  <c r="E93" i="19"/>
  <c r="E8" i="18"/>
  <c r="G476" i="3"/>
  <c r="H476" i="3" s="1"/>
  <c r="G477" i="3"/>
  <c r="F478" i="3"/>
  <c r="F479" i="3"/>
  <c r="D20" i="7"/>
  <c r="F481" i="3"/>
  <c r="E82" i="20"/>
  <c r="G484" i="3"/>
  <c r="H484" i="3" s="1"/>
  <c r="G485" i="3"/>
  <c r="F486" i="3"/>
  <c r="F487" i="3"/>
  <c r="D21" i="14"/>
  <c r="D74" i="4"/>
  <c r="F489" i="3"/>
  <c r="E82" i="5"/>
  <c r="G492" i="3"/>
  <c r="H492" i="3" s="1"/>
  <c r="G493" i="3"/>
  <c r="F494" i="3"/>
  <c r="F495" i="3"/>
  <c r="D18" i="18"/>
  <c r="F497" i="3"/>
  <c r="E10" i="15"/>
  <c r="G500" i="3"/>
  <c r="H500" i="3" s="1"/>
  <c r="G501" i="3"/>
  <c r="F502" i="3"/>
  <c r="F503" i="3"/>
  <c r="D5" i="12"/>
  <c r="F505" i="3"/>
  <c r="E44" i="7"/>
  <c r="G508" i="3"/>
  <c r="H508" i="3" s="1"/>
  <c r="G509" i="3"/>
  <c r="F510" i="3"/>
  <c r="F511" i="3"/>
  <c r="D35" i="7"/>
  <c r="F513" i="3"/>
  <c r="G517" i="3"/>
  <c r="E22" i="10"/>
  <c r="G523" i="3"/>
  <c r="H523" i="3" s="1"/>
  <c r="D49" i="6"/>
  <c r="F528" i="3"/>
  <c r="F530" i="3"/>
  <c r="G533" i="3"/>
  <c r="E13" i="9"/>
  <c r="E31" i="8"/>
  <c r="G539" i="3"/>
  <c r="H539" i="3" s="1"/>
  <c r="D41" i="7"/>
  <c r="F544" i="3"/>
  <c r="F546" i="3"/>
  <c r="G549" i="3"/>
  <c r="E45" i="6"/>
  <c r="G555" i="3"/>
  <c r="H555" i="3" s="1"/>
  <c r="D19" i="10"/>
  <c r="D129" i="5"/>
  <c r="F560" i="3"/>
  <c r="F562" i="3"/>
  <c r="G565" i="3"/>
  <c r="G721" i="3"/>
  <c r="G5" i="3"/>
  <c r="H5" i="3" s="1"/>
  <c r="F6" i="3"/>
  <c r="G9" i="3"/>
  <c r="H9" i="3" s="1"/>
  <c r="F10" i="3"/>
  <c r="G21" i="3"/>
  <c r="H21" i="3" s="1"/>
  <c r="F22" i="3"/>
  <c r="G25" i="3"/>
  <c r="H25" i="3" s="1"/>
  <c r="G29" i="3"/>
  <c r="H29" i="3" s="1"/>
  <c r="F30" i="3"/>
  <c r="G37" i="3"/>
  <c r="H37" i="3" s="1"/>
  <c r="F38" i="3"/>
  <c r="D2" i="11"/>
  <c r="D14" i="4"/>
  <c r="G41" i="3"/>
  <c r="H41" i="3" s="1"/>
  <c r="F42" i="3"/>
  <c r="D8" i="19"/>
  <c r="D38" i="5"/>
  <c r="G49" i="3"/>
  <c r="H49" i="3" s="1"/>
  <c r="F50" i="3"/>
  <c r="D6" i="19"/>
  <c r="D11" i="4"/>
  <c r="F54" i="3"/>
  <c r="G61" i="3"/>
  <c r="H61" i="3" s="1"/>
  <c r="G65" i="3"/>
  <c r="H65" i="3" s="1"/>
  <c r="F66" i="3"/>
  <c r="G69" i="3"/>
  <c r="H69" i="3" s="1"/>
  <c r="F70" i="3"/>
  <c r="E16" i="19"/>
  <c r="E21" i="4"/>
  <c r="G89" i="3"/>
  <c r="H89" i="3" s="1"/>
  <c r="F90" i="3"/>
  <c r="G93" i="3"/>
  <c r="H93" i="3" s="1"/>
  <c r="F94" i="3"/>
  <c r="G97" i="3"/>
  <c r="H97" i="3" s="1"/>
  <c r="F98" i="3"/>
  <c r="D5" i="20"/>
  <c r="D21" i="6"/>
  <c r="G101" i="3"/>
  <c r="H101" i="3" s="1"/>
  <c r="F102" i="3"/>
  <c r="G105" i="3"/>
  <c r="H105" i="3" s="1"/>
  <c r="F106" i="3"/>
  <c r="G109" i="3"/>
  <c r="H109" i="3" s="1"/>
  <c r="F110" i="3"/>
  <c r="E20" i="19"/>
  <c r="E23" i="4"/>
  <c r="G113" i="3"/>
  <c r="H113" i="3" s="1"/>
  <c r="F114" i="3"/>
  <c r="E3" i="11"/>
  <c r="E65" i="5"/>
  <c r="G117" i="3"/>
  <c r="H117" i="3" s="1"/>
  <c r="F118" i="3"/>
  <c r="E4" i="11"/>
  <c r="E67" i="5"/>
  <c r="G121" i="3"/>
  <c r="H121" i="3" s="1"/>
  <c r="F122" i="3"/>
  <c r="G125" i="3"/>
  <c r="H125" i="3" s="1"/>
  <c r="F126" i="3"/>
  <c r="D10" i="10"/>
  <c r="D58" i="5"/>
  <c r="G129" i="3"/>
  <c r="H129" i="3" s="1"/>
  <c r="F130" i="3"/>
  <c r="D4" i="8"/>
  <c r="D31" i="4"/>
  <c r="D124" i="5"/>
  <c r="G133" i="3"/>
  <c r="H133" i="3" s="1"/>
  <c r="F134" i="3"/>
  <c r="D19" i="19"/>
  <c r="D28" i="4"/>
  <c r="G137" i="3"/>
  <c r="H137" i="3" s="1"/>
  <c r="F138" i="3"/>
  <c r="G141" i="3"/>
  <c r="H141" i="3" s="1"/>
  <c r="F142" i="3"/>
  <c r="E19" i="20"/>
  <c r="E20" i="6"/>
  <c r="G145" i="3"/>
  <c r="H145" i="3" s="1"/>
  <c r="F146" i="3"/>
  <c r="G149" i="3"/>
  <c r="H149" i="3" s="1"/>
  <c r="F150" i="3"/>
  <c r="E14" i="11"/>
  <c r="E97" i="5"/>
  <c r="D21" i="19"/>
  <c r="D27" i="4"/>
  <c r="G153" i="3"/>
  <c r="H153" i="3" s="1"/>
  <c r="F154" i="3"/>
  <c r="E9" i="10"/>
  <c r="E93" i="5"/>
  <c r="G157" i="3"/>
  <c r="H157" i="3" s="1"/>
  <c r="F158" i="3"/>
  <c r="E9" i="11"/>
  <c r="E87" i="5"/>
  <c r="D31" i="19"/>
  <c r="D38" i="4"/>
  <c r="G161" i="3"/>
  <c r="H161" i="3" s="1"/>
  <c r="F162" i="3"/>
  <c r="G165" i="3"/>
  <c r="H165" i="3" s="1"/>
  <c r="F166" i="3"/>
  <c r="E5" i="10"/>
  <c r="E94" i="5"/>
  <c r="G169" i="3"/>
  <c r="H169" i="3" s="1"/>
  <c r="F170" i="3"/>
  <c r="E13" i="20"/>
  <c r="E26" i="6"/>
  <c r="G173" i="3"/>
  <c r="H173" i="3" s="1"/>
  <c r="F174" i="3"/>
  <c r="D10" i="8"/>
  <c r="D66" i="5"/>
  <c r="G177" i="3"/>
  <c r="H177" i="3" s="1"/>
  <c r="F178" i="3"/>
  <c r="G181" i="3"/>
  <c r="F182" i="3"/>
  <c r="G185" i="3"/>
  <c r="H185" i="3" s="1"/>
  <c r="F186" i="3"/>
  <c r="G189" i="3"/>
  <c r="H189" i="3" s="1"/>
  <c r="F190" i="3"/>
  <c r="E39" i="20"/>
  <c r="E30" i="6"/>
  <c r="G193" i="3"/>
  <c r="H193" i="3" s="1"/>
  <c r="F194" i="3"/>
  <c r="D2" i="17"/>
  <c r="D4" i="13"/>
  <c r="G197" i="3"/>
  <c r="H197" i="3" s="1"/>
  <c r="F198" i="3"/>
  <c r="E47" i="19"/>
  <c r="E144" i="5"/>
  <c r="G201" i="3"/>
  <c r="H201" i="3" s="1"/>
  <c r="F202" i="3"/>
  <c r="D106" i="5"/>
  <c r="F204" i="3"/>
  <c r="D10" i="18"/>
  <c r="D35" i="19"/>
  <c r="G206" i="3"/>
  <c r="H206" i="3" s="1"/>
  <c r="G209" i="3"/>
  <c r="H209" i="3" s="1"/>
  <c r="F210" i="3"/>
  <c r="F211" i="3"/>
  <c r="G212" i="3"/>
  <c r="H212" i="3" s="1"/>
  <c r="F213" i="3"/>
  <c r="E4" i="14"/>
  <c r="E39" i="4"/>
  <c r="E8" i="7"/>
  <c r="G215" i="3"/>
  <c r="D34" i="20"/>
  <c r="F220" i="3"/>
  <c r="G222" i="3"/>
  <c r="H222" i="3" s="1"/>
  <c r="G225" i="3"/>
  <c r="H225" i="3" s="1"/>
  <c r="F226" i="3"/>
  <c r="F227" i="3"/>
  <c r="G228" i="3"/>
  <c r="H228" i="3" s="1"/>
  <c r="F229" i="3"/>
  <c r="E5" i="14"/>
  <c r="G231" i="3"/>
  <c r="E52" i="20"/>
  <c r="E60" i="19"/>
  <c r="D27" i="20"/>
  <c r="F236" i="3"/>
  <c r="G238" i="3"/>
  <c r="H238" i="3" s="1"/>
  <c r="G241" i="3"/>
  <c r="H241" i="3" s="1"/>
  <c r="F242" i="3"/>
  <c r="F243" i="3"/>
  <c r="G244" i="3"/>
  <c r="H244" i="3" s="1"/>
  <c r="F245" i="3"/>
  <c r="E69" i="19"/>
  <c r="E153" i="5"/>
  <c r="E4" i="18"/>
  <c r="G247" i="3"/>
  <c r="D13" i="11"/>
  <c r="D154" i="5"/>
  <c r="D2" i="13"/>
  <c r="F252" i="3"/>
  <c r="G254" i="3"/>
  <c r="H254" i="3" s="1"/>
  <c r="G257" i="3"/>
  <c r="H257" i="3" s="1"/>
  <c r="F258" i="3"/>
  <c r="F259" i="3"/>
  <c r="G260" i="3"/>
  <c r="H260" i="3" s="1"/>
  <c r="F261" i="3"/>
  <c r="E50" i="20"/>
  <c r="G263" i="3"/>
  <c r="D60" i="5"/>
  <c r="F268" i="3"/>
  <c r="D58" i="19"/>
  <c r="D5" i="18"/>
  <c r="G270" i="3"/>
  <c r="G273" i="3"/>
  <c r="H273" i="3" s="1"/>
  <c r="F274" i="3"/>
  <c r="F275" i="3"/>
  <c r="G276" i="3"/>
  <c r="H276" i="3" s="1"/>
  <c r="F277" i="3"/>
  <c r="E5" i="21"/>
  <c r="E47" i="7"/>
  <c r="G279" i="3"/>
  <c r="E50" i="19"/>
  <c r="E49" i="4"/>
  <c r="D80" i="19"/>
  <c r="D3" i="14"/>
  <c r="D43" i="7"/>
  <c r="F284" i="3"/>
  <c r="G286" i="3"/>
  <c r="H286" i="3" s="1"/>
  <c r="G289" i="3"/>
  <c r="H289" i="3" s="1"/>
  <c r="F290" i="3"/>
  <c r="F291" i="3"/>
  <c r="G292" i="3"/>
  <c r="H292" i="3" s="1"/>
  <c r="F293" i="3"/>
  <c r="E12" i="15"/>
  <c r="G295" i="3"/>
  <c r="D17" i="21"/>
  <c r="D5" i="7"/>
  <c r="F300" i="3"/>
  <c r="H300" i="3" s="1"/>
  <c r="D3" i="21"/>
  <c r="D51" i="19"/>
  <c r="G302" i="3"/>
  <c r="H302" i="3" s="1"/>
  <c r="G305" i="3"/>
  <c r="H305" i="3" s="1"/>
  <c r="F306" i="3"/>
  <c r="F307" i="3"/>
  <c r="G308" i="3"/>
  <c r="H308" i="3" s="1"/>
  <c r="F309" i="3"/>
  <c r="E4" i="16"/>
  <c r="G311" i="3"/>
  <c r="D61" i="19"/>
  <c r="D17" i="18"/>
  <c r="F316" i="3"/>
  <c r="H316" i="3" s="1"/>
  <c r="G318" i="3"/>
  <c r="H318" i="3" s="1"/>
  <c r="G321" i="3"/>
  <c r="H321" i="3" s="1"/>
  <c r="F322" i="3"/>
  <c r="F323" i="3"/>
  <c r="G324" i="3"/>
  <c r="H324" i="3" s="1"/>
  <c r="F325" i="3"/>
  <c r="E65" i="19"/>
  <c r="E115" i="5"/>
  <c r="G327" i="3"/>
  <c r="E45" i="19"/>
  <c r="E77" i="5"/>
  <c r="D24" i="6"/>
  <c r="F332" i="3"/>
  <c r="D74" i="19"/>
  <c r="D62" i="4"/>
  <c r="G334" i="3"/>
  <c r="H334" i="3" s="1"/>
  <c r="G337" i="3"/>
  <c r="H337" i="3" s="1"/>
  <c r="F338" i="3"/>
  <c r="F339" i="3"/>
  <c r="G340" i="3"/>
  <c r="H340" i="3" s="1"/>
  <c r="F341" i="3"/>
  <c r="E48" i="7"/>
  <c r="G343" i="3"/>
  <c r="D5" i="13"/>
  <c r="F348" i="3"/>
  <c r="G350" i="3"/>
  <c r="G353" i="3"/>
  <c r="H353" i="3" s="1"/>
  <c r="F354" i="3"/>
  <c r="F355" i="3"/>
  <c r="G356" i="3"/>
  <c r="H356" i="3" s="1"/>
  <c r="F357" i="3"/>
  <c r="E11" i="7"/>
  <c r="G359" i="3"/>
  <c r="D62" i="20"/>
  <c r="F364" i="3"/>
  <c r="G366" i="3"/>
  <c r="H366" i="3" s="1"/>
  <c r="G369" i="3"/>
  <c r="H369" i="3" s="1"/>
  <c r="F370" i="3"/>
  <c r="F371" i="3"/>
  <c r="G372" i="3"/>
  <c r="H372" i="3" s="1"/>
  <c r="F373" i="3"/>
  <c r="E40" i="20"/>
  <c r="E28" i="6"/>
  <c r="E6" i="7"/>
  <c r="G375" i="3"/>
  <c r="D30" i="7"/>
  <c r="F380" i="3"/>
  <c r="G382" i="3"/>
  <c r="H382" i="3" s="1"/>
  <c r="G385" i="3"/>
  <c r="H385" i="3" s="1"/>
  <c r="F386" i="3"/>
  <c r="F387" i="3"/>
  <c r="G388" i="3"/>
  <c r="H388" i="3" s="1"/>
  <c r="F389" i="3"/>
  <c r="E86" i="19"/>
  <c r="E6" i="18"/>
  <c r="E7" i="15"/>
  <c r="G391" i="3"/>
  <c r="E48" i="20"/>
  <c r="E41" i="6"/>
  <c r="D91" i="20"/>
  <c r="F396" i="3"/>
  <c r="D67" i="19"/>
  <c r="D127" i="5"/>
  <c r="G398" i="3"/>
  <c r="H398" i="3" s="1"/>
  <c r="G401" i="3"/>
  <c r="H401" i="3" s="1"/>
  <c r="F402" i="3"/>
  <c r="F403" i="3"/>
  <c r="G404" i="3"/>
  <c r="H404" i="3" s="1"/>
  <c r="F405" i="3"/>
  <c r="E100" i="19"/>
  <c r="E9" i="18"/>
  <c r="G407" i="3"/>
  <c r="D87" i="19"/>
  <c r="D138" i="5"/>
  <c r="F412" i="3"/>
  <c r="H412" i="3" s="1"/>
  <c r="D12" i="16"/>
  <c r="D14" i="13"/>
  <c r="G414" i="3"/>
  <c r="H414" i="3" s="1"/>
  <c r="D33" i="6"/>
  <c r="F416" i="3"/>
  <c r="E34" i="6"/>
  <c r="G419" i="3"/>
  <c r="G422" i="3"/>
  <c r="H422" i="3" s="1"/>
  <c r="D22" i="18"/>
  <c r="F424" i="3"/>
  <c r="E162" i="5"/>
  <c r="G427" i="3"/>
  <c r="G430" i="3"/>
  <c r="H430" i="3" s="1"/>
  <c r="D21" i="15"/>
  <c r="F432" i="3"/>
  <c r="E23" i="8"/>
  <c r="G435" i="3"/>
  <c r="G438" i="3"/>
  <c r="H438" i="3" s="1"/>
  <c r="D44" i="20"/>
  <c r="D37" i="6"/>
  <c r="F440" i="3"/>
  <c r="E158" i="5"/>
  <c r="G443" i="3"/>
  <c r="G446" i="3"/>
  <c r="H446" i="3" s="1"/>
  <c r="D15" i="13"/>
  <c r="F448" i="3"/>
  <c r="E45" i="7"/>
  <c r="G451" i="3"/>
  <c r="G454" i="3"/>
  <c r="H454" i="3" s="1"/>
  <c r="D17" i="7"/>
  <c r="F456" i="3"/>
  <c r="E14" i="10"/>
  <c r="E132" i="5"/>
  <c r="G459" i="3"/>
  <c r="G462" i="3"/>
  <c r="D47" i="6"/>
  <c r="F464" i="3"/>
  <c r="E12" i="21"/>
  <c r="E96" i="19"/>
  <c r="G467" i="3"/>
  <c r="G470" i="3"/>
  <c r="H470" i="3" s="1"/>
  <c r="D99" i="19"/>
  <c r="D59" i="7"/>
  <c r="F472" i="3"/>
  <c r="E86" i="5"/>
  <c r="G475" i="3"/>
  <c r="G478" i="3"/>
  <c r="H478" i="3" s="1"/>
  <c r="D32" i="15"/>
  <c r="F480" i="3"/>
  <c r="E16" i="21"/>
  <c r="E75" i="19"/>
  <c r="G483" i="3"/>
  <c r="G486" i="3"/>
  <c r="H486" i="3" s="1"/>
  <c r="D97" i="20"/>
  <c r="F488" i="3"/>
  <c r="E13" i="15"/>
  <c r="G491" i="3"/>
  <c r="G494" i="3"/>
  <c r="H494" i="3" s="1"/>
  <c r="D55" i="20"/>
  <c r="F496" i="3"/>
  <c r="E21" i="13"/>
  <c r="G499" i="3"/>
  <c r="G502" i="3"/>
  <c r="D80" i="20"/>
  <c r="F504" i="3"/>
  <c r="E12" i="14"/>
  <c r="G507" i="3"/>
  <c r="G510" i="3"/>
  <c r="D11" i="16"/>
  <c r="F512" i="3"/>
  <c r="E13" i="21"/>
  <c r="G515" i="3"/>
  <c r="E18" i="10"/>
  <c r="G519" i="3"/>
  <c r="H519" i="3" s="1"/>
  <c r="D85" i="19"/>
  <c r="D111" i="5"/>
  <c r="F524" i="3"/>
  <c r="F526" i="3"/>
  <c r="G529" i="3"/>
  <c r="E53" i="20"/>
  <c r="G535" i="3"/>
  <c r="H535" i="3" s="1"/>
  <c r="D33" i="11"/>
  <c r="F540" i="3"/>
  <c r="F542" i="3"/>
  <c r="G545" i="3"/>
  <c r="E40" i="7"/>
  <c r="G551" i="3"/>
  <c r="H551" i="3" s="1"/>
  <c r="D24" i="11"/>
  <c r="F556" i="3"/>
  <c r="F558" i="3"/>
  <c r="G561" i="3"/>
  <c r="E68" i="20"/>
  <c r="G567" i="3"/>
  <c r="H567" i="3" s="1"/>
  <c r="F2" i="3"/>
  <c r="F26" i="3"/>
  <c r="F46" i="3"/>
  <c r="G53" i="3"/>
  <c r="H53" i="3" s="1"/>
  <c r="F62" i="3"/>
  <c r="E10" i="19"/>
  <c r="E20" i="4"/>
  <c r="G10" i="3"/>
  <c r="H10" i="3" s="1"/>
  <c r="F11" i="3"/>
  <c r="G30" i="3"/>
  <c r="H30" i="3" s="1"/>
  <c r="F31" i="3"/>
  <c r="G34" i="3"/>
  <c r="H34" i="3" s="1"/>
  <c r="F35" i="3"/>
  <c r="E2" i="11"/>
  <c r="E14" i="4"/>
  <c r="D7" i="19"/>
  <c r="D31" i="5"/>
  <c r="G42" i="3"/>
  <c r="F43" i="3"/>
  <c r="E8" i="19"/>
  <c r="E38" i="5"/>
  <c r="E6" i="19"/>
  <c r="E11" i="4"/>
  <c r="G62" i="3"/>
  <c r="H62" i="3" s="1"/>
  <c r="F63" i="3"/>
  <c r="G70" i="3"/>
  <c r="F71" i="3"/>
  <c r="D2" i="20"/>
  <c r="D16" i="6"/>
  <c r="G78" i="3"/>
  <c r="H78" i="3" s="1"/>
  <c r="F79" i="3"/>
  <c r="G90" i="3"/>
  <c r="H90" i="3" s="1"/>
  <c r="F91" i="3"/>
  <c r="G94" i="3"/>
  <c r="H94" i="3" s="1"/>
  <c r="F95" i="3"/>
  <c r="G98" i="3"/>
  <c r="H98" i="3" s="1"/>
  <c r="F99" i="3"/>
  <c r="E5" i="20"/>
  <c r="E21" i="6"/>
  <c r="G102" i="3"/>
  <c r="H102" i="3" s="1"/>
  <c r="F103" i="3"/>
  <c r="G106" i="3"/>
  <c r="H106" i="3" s="1"/>
  <c r="F107" i="3"/>
  <c r="G110" i="3"/>
  <c r="H110" i="3" s="1"/>
  <c r="F111" i="3"/>
  <c r="H111" i="3" s="1"/>
  <c r="G114" i="3"/>
  <c r="F115" i="3"/>
  <c r="H115" i="3" s="1"/>
  <c r="G118" i="3"/>
  <c r="H118" i="3" s="1"/>
  <c r="F119" i="3"/>
  <c r="H119" i="3" s="1"/>
  <c r="D11" i="11"/>
  <c r="D118" i="5"/>
  <c r="G122" i="3"/>
  <c r="H122" i="3" s="1"/>
  <c r="F123" i="3"/>
  <c r="D5" i="11"/>
  <c r="D22" i="4"/>
  <c r="G126" i="3"/>
  <c r="H126" i="3" s="1"/>
  <c r="F127" i="3"/>
  <c r="E10" i="10"/>
  <c r="E58" i="5"/>
  <c r="G130" i="3"/>
  <c r="H130" i="3" s="1"/>
  <c r="F131" i="3"/>
  <c r="E4" i="8"/>
  <c r="E124" i="5"/>
  <c r="E31" i="4"/>
  <c r="D23" i="19"/>
  <c r="D33" i="4"/>
  <c r="G134" i="3"/>
  <c r="H134" i="3" s="1"/>
  <c r="F135" i="3"/>
  <c r="E19" i="19"/>
  <c r="E28" i="4"/>
  <c r="D26" i="19"/>
  <c r="D32" i="4"/>
  <c r="G138" i="3"/>
  <c r="H138" i="3" s="1"/>
  <c r="F139" i="3"/>
  <c r="G142" i="3"/>
  <c r="H142" i="3" s="1"/>
  <c r="F143" i="3"/>
  <c r="H143" i="3" s="1"/>
  <c r="D14" i="20"/>
  <c r="D29" i="6"/>
  <c r="G146" i="3"/>
  <c r="H146" i="3" s="1"/>
  <c r="F147" i="3"/>
  <c r="G150" i="3"/>
  <c r="H150" i="3" s="1"/>
  <c r="F151" i="3"/>
  <c r="H151" i="3" s="1"/>
  <c r="E21" i="19"/>
  <c r="E27" i="4"/>
  <c r="G154" i="3"/>
  <c r="H154" i="3" s="1"/>
  <c r="F155" i="3"/>
  <c r="H155" i="3" s="1"/>
  <c r="G158" i="3"/>
  <c r="H158" i="3" s="1"/>
  <c r="F159" i="3"/>
  <c r="H159" i="3" s="1"/>
  <c r="E31" i="19"/>
  <c r="E38" i="4"/>
  <c r="G162" i="3"/>
  <c r="H162" i="3" s="1"/>
  <c r="F163" i="3"/>
  <c r="G166" i="3"/>
  <c r="H166" i="3" s="1"/>
  <c r="F167" i="3"/>
  <c r="H167" i="3" s="1"/>
  <c r="G170" i="3"/>
  <c r="H170" i="3" s="1"/>
  <c r="F171" i="3"/>
  <c r="H171" i="3" s="1"/>
  <c r="D7" i="10"/>
  <c r="D28" i="7"/>
  <c r="D119" i="5"/>
  <c r="G174" i="3"/>
  <c r="H174" i="3" s="1"/>
  <c r="F175" i="3"/>
  <c r="E10" i="8"/>
  <c r="E66" i="5"/>
  <c r="G178" i="3"/>
  <c r="H178" i="3" s="1"/>
  <c r="F179" i="3"/>
  <c r="G182" i="3"/>
  <c r="H182" i="3" s="1"/>
  <c r="F183" i="3"/>
  <c r="D41" i="19"/>
  <c r="D133" i="5"/>
  <c r="G186" i="3"/>
  <c r="F187" i="3"/>
  <c r="G190" i="3"/>
  <c r="H190" i="3" s="1"/>
  <c r="F191" i="3"/>
  <c r="H191" i="3" s="1"/>
  <c r="D40" i="19"/>
  <c r="D3" i="13"/>
  <c r="G194" i="3"/>
  <c r="H194" i="3" s="1"/>
  <c r="F195" i="3"/>
  <c r="E2" i="17"/>
  <c r="E4" i="13"/>
  <c r="G198" i="3"/>
  <c r="H198" i="3" s="1"/>
  <c r="F199" i="3"/>
  <c r="H199" i="3" s="1"/>
  <c r="G202" i="3"/>
  <c r="H202" i="3" s="1"/>
  <c r="F203" i="3"/>
  <c r="D145" i="5"/>
  <c r="F208" i="3"/>
  <c r="G210" i="3"/>
  <c r="H210" i="3" s="1"/>
  <c r="G213" i="3"/>
  <c r="H213" i="3" s="1"/>
  <c r="F214" i="3"/>
  <c r="H214" i="3" s="1"/>
  <c r="F215" i="3"/>
  <c r="G216" i="3"/>
  <c r="H216" i="3" s="1"/>
  <c r="F217" i="3"/>
  <c r="E13" i="8"/>
  <c r="G219" i="3"/>
  <c r="H219" i="3" s="1"/>
  <c r="D147" i="5"/>
  <c r="F224" i="3"/>
  <c r="D12" i="8"/>
  <c r="D101" i="5"/>
  <c r="G226" i="3"/>
  <c r="H226" i="3" s="1"/>
  <c r="G229" i="3"/>
  <c r="H229" i="3" s="1"/>
  <c r="F230" i="3"/>
  <c r="F231" i="3"/>
  <c r="G232" i="3"/>
  <c r="H232" i="3" s="1"/>
  <c r="F233" i="3"/>
  <c r="E57" i="20"/>
  <c r="G235" i="3"/>
  <c r="H235" i="3" s="1"/>
  <c r="D2" i="21"/>
  <c r="D29" i="19"/>
  <c r="F240" i="3"/>
  <c r="G242" i="3"/>
  <c r="H242" i="3" s="1"/>
  <c r="G245" i="3"/>
  <c r="F246" i="3"/>
  <c r="H246" i="3" s="1"/>
  <c r="F247" i="3"/>
  <c r="G248" i="3"/>
  <c r="H248" i="3" s="1"/>
  <c r="F249" i="3"/>
  <c r="E13" i="11"/>
  <c r="E154" i="5"/>
  <c r="G251" i="3"/>
  <c r="H251" i="3" s="1"/>
  <c r="D38" i="19"/>
  <c r="F256" i="3"/>
  <c r="G258" i="3"/>
  <c r="H258" i="3" s="1"/>
  <c r="G261" i="3"/>
  <c r="H261" i="3" s="1"/>
  <c r="F262" i="3"/>
  <c r="F263" i="3"/>
  <c r="G264" i="3"/>
  <c r="H264" i="3" s="1"/>
  <c r="F265" i="3"/>
  <c r="E64" i="19"/>
  <c r="G267" i="3"/>
  <c r="H267" i="3" s="1"/>
  <c r="D2" i="16"/>
  <c r="D54" i="4"/>
  <c r="D155" i="5"/>
  <c r="F272" i="3"/>
  <c r="D71" i="19"/>
  <c r="D61" i="4"/>
  <c r="G274" i="3"/>
  <c r="G277" i="3"/>
  <c r="H277" i="3" s="1"/>
  <c r="F278" i="3"/>
  <c r="F279" i="3"/>
  <c r="G280" i="3"/>
  <c r="H280" i="3" s="1"/>
  <c r="F281" i="3"/>
  <c r="E11" i="10"/>
  <c r="E59" i="5"/>
  <c r="E80" i="19"/>
  <c r="E3" i="14"/>
  <c r="G283" i="3"/>
  <c r="H283" i="3" s="1"/>
  <c r="D66" i="19"/>
  <c r="D59" i="4"/>
  <c r="F288" i="3"/>
  <c r="G290" i="3"/>
  <c r="H290" i="3" s="1"/>
  <c r="G293" i="3"/>
  <c r="H293" i="3" s="1"/>
  <c r="F294" i="3"/>
  <c r="F295" i="3"/>
  <c r="G296" i="3"/>
  <c r="H296" i="3" s="1"/>
  <c r="F297" i="3"/>
  <c r="E4" i="7"/>
  <c r="G299" i="3"/>
  <c r="H299" i="3" s="1"/>
  <c r="E17" i="21"/>
  <c r="E5" i="7"/>
  <c r="D67" i="4"/>
  <c r="F304" i="3"/>
  <c r="G306" i="3"/>
  <c r="H306" i="3" s="1"/>
  <c r="G309" i="3"/>
  <c r="H309" i="3" s="1"/>
  <c r="F310" i="3"/>
  <c r="F311" i="3"/>
  <c r="G312" i="3"/>
  <c r="H312" i="3" s="1"/>
  <c r="F313" i="3"/>
  <c r="E61" i="5"/>
  <c r="G315" i="3"/>
  <c r="H315" i="3" s="1"/>
  <c r="E61" i="19"/>
  <c r="E17" i="18"/>
  <c r="D56" i="19"/>
  <c r="D43" i="4"/>
  <c r="F320" i="3"/>
  <c r="G322" i="3"/>
  <c r="H322" i="3" s="1"/>
  <c r="G325" i="3"/>
  <c r="H325" i="3" s="1"/>
  <c r="F326" i="3"/>
  <c r="F327" i="3"/>
  <c r="G328" i="3"/>
  <c r="H328" i="3" s="1"/>
  <c r="F329" i="3"/>
  <c r="E15" i="7"/>
  <c r="G331" i="3"/>
  <c r="H331" i="3" s="1"/>
  <c r="D49" i="19"/>
  <c r="D81" i="5"/>
  <c r="D68" i="5"/>
  <c r="F336" i="3"/>
  <c r="G338" i="3"/>
  <c r="H338" i="3" s="1"/>
  <c r="G341" i="3"/>
  <c r="F342" i="3"/>
  <c r="F343" i="3"/>
  <c r="G344" i="3"/>
  <c r="H344" i="3" s="1"/>
  <c r="F345" i="3"/>
  <c r="E4" i="15"/>
  <c r="G347" i="3"/>
  <c r="H347" i="3" s="1"/>
  <c r="D149" i="5"/>
  <c r="F352" i="3"/>
  <c r="G354" i="3"/>
  <c r="G357" i="3"/>
  <c r="H357" i="3" s="1"/>
  <c r="F358" i="3"/>
  <c r="F359" i="3"/>
  <c r="G360" i="3"/>
  <c r="H360" i="3" s="1"/>
  <c r="F361" i="3"/>
  <c r="E22" i="21"/>
  <c r="E21" i="7"/>
  <c r="E21" i="8"/>
  <c r="G363" i="3"/>
  <c r="H363" i="3" s="1"/>
  <c r="D15" i="11"/>
  <c r="F368" i="3"/>
  <c r="G370" i="3"/>
  <c r="H370" i="3" s="1"/>
  <c r="G373" i="3"/>
  <c r="H373" i="3" s="1"/>
  <c r="F374" i="3"/>
  <c r="H374" i="3" s="1"/>
  <c r="F375" i="3"/>
  <c r="G376" i="3"/>
  <c r="H376" i="3" s="1"/>
  <c r="F377" i="3"/>
  <c r="E131" i="5"/>
  <c r="G379" i="3"/>
  <c r="H379" i="3" s="1"/>
  <c r="D16" i="13"/>
  <c r="D5" i="9"/>
  <c r="D18" i="8"/>
  <c r="F384" i="3"/>
  <c r="G386" i="3"/>
  <c r="H386" i="3" s="1"/>
  <c r="G389" i="3"/>
  <c r="H389" i="3" s="1"/>
  <c r="F390" i="3"/>
  <c r="H390" i="3" s="1"/>
  <c r="F391" i="3"/>
  <c r="G392" i="3"/>
  <c r="H392" i="3" s="1"/>
  <c r="F393" i="3"/>
  <c r="E83" i="20"/>
  <c r="E7" i="18"/>
  <c r="E6" i="14"/>
  <c r="G395" i="3"/>
  <c r="H395" i="3" s="1"/>
  <c r="D9" i="14"/>
  <c r="F400" i="3"/>
  <c r="G402" i="3"/>
  <c r="H402" i="3" s="1"/>
  <c r="G405" i="3"/>
  <c r="H405" i="3" s="1"/>
  <c r="F406" i="3"/>
  <c r="F407" i="3"/>
  <c r="G408" i="3"/>
  <c r="H408" i="3" s="1"/>
  <c r="F409" i="3"/>
  <c r="E82" i="19"/>
  <c r="G411" i="3"/>
  <c r="H411" i="3" s="1"/>
  <c r="E87" i="19"/>
  <c r="E138" i="5"/>
  <c r="E33" i="6"/>
  <c r="G416" i="3"/>
  <c r="G417" i="3"/>
  <c r="H417" i="3" s="1"/>
  <c r="F418" i="3"/>
  <c r="F419" i="3"/>
  <c r="D15" i="10"/>
  <c r="D146" i="5"/>
  <c r="F421" i="3"/>
  <c r="E22" i="18"/>
  <c r="G424" i="3"/>
  <c r="G425" i="3"/>
  <c r="H425" i="3" s="1"/>
  <c r="F426" i="3"/>
  <c r="F427" i="3"/>
  <c r="D28" i="15"/>
  <c r="F429" i="3"/>
  <c r="E21" i="15"/>
  <c r="G432" i="3"/>
  <c r="H432" i="3" s="1"/>
  <c r="G433" i="3"/>
  <c r="H433" i="3" s="1"/>
  <c r="F434" i="3"/>
  <c r="F435" i="3"/>
  <c r="D19" i="11"/>
  <c r="D52" i="4"/>
  <c r="F437" i="3"/>
  <c r="E44" i="20"/>
  <c r="E37" i="6"/>
  <c r="G440" i="3"/>
  <c r="G441" i="3"/>
  <c r="H441" i="3" s="1"/>
  <c r="F442" i="3"/>
  <c r="F443" i="3"/>
  <c r="D48" i="4"/>
  <c r="F445" i="3"/>
  <c r="E15" i="13"/>
  <c r="G448" i="3"/>
  <c r="H448" i="3" s="1"/>
  <c r="G449" i="3"/>
  <c r="H449" i="3" s="1"/>
  <c r="F450" i="3"/>
  <c r="F451" i="3"/>
  <c r="D10" i="13"/>
  <c r="F453" i="3"/>
  <c r="E17" i="7"/>
  <c r="G456" i="3"/>
  <c r="H456" i="3" s="1"/>
  <c r="G457" i="3"/>
  <c r="H457" i="3" s="1"/>
  <c r="F458" i="3"/>
  <c r="F459" i="3"/>
  <c r="D19" i="21"/>
  <c r="F461" i="3"/>
  <c r="E47" i="6"/>
  <c r="G464" i="3"/>
  <c r="G465" i="3"/>
  <c r="H465" i="3" s="1"/>
  <c r="F466" i="3"/>
  <c r="F467" i="3"/>
  <c r="D17" i="15"/>
  <c r="F469" i="3"/>
  <c r="E99" i="19"/>
  <c r="E59" i="7"/>
  <c r="G472" i="3"/>
  <c r="H472" i="3" s="1"/>
  <c r="G473" i="3"/>
  <c r="H473" i="3" s="1"/>
  <c r="F474" i="3"/>
  <c r="F475" i="3"/>
  <c r="D25" i="8"/>
  <c r="F477" i="3"/>
  <c r="E32" i="15"/>
  <c r="G480" i="3"/>
  <c r="G481" i="3"/>
  <c r="H481" i="3" s="1"/>
  <c r="F482" i="3"/>
  <c r="F483" i="3"/>
  <c r="D98" i="5"/>
  <c r="F485" i="3"/>
  <c r="E97" i="20"/>
  <c r="G488" i="3"/>
  <c r="H488" i="3" s="1"/>
  <c r="G489" i="3"/>
  <c r="H489" i="3" s="1"/>
  <c r="F490" i="3"/>
  <c r="F491" i="3"/>
  <c r="D136" i="5"/>
  <c r="F493" i="3"/>
  <c r="E55" i="20"/>
  <c r="G496" i="3"/>
  <c r="H496" i="3" s="1"/>
  <c r="G497" i="3"/>
  <c r="H497" i="3" s="1"/>
  <c r="F498" i="3"/>
  <c r="F499" i="3"/>
  <c r="D58" i="7"/>
  <c r="F501" i="3"/>
  <c r="E80" i="20"/>
  <c r="G504" i="3"/>
  <c r="G505" i="3"/>
  <c r="H505" i="3" s="1"/>
  <c r="F506" i="3"/>
  <c r="F507" i="3"/>
  <c r="D46" i="6"/>
  <c r="F509" i="3"/>
  <c r="E11" i="16"/>
  <c r="G512" i="3"/>
  <c r="G513" i="3"/>
  <c r="H513" i="3" s="1"/>
  <c r="F514" i="3"/>
  <c r="F515" i="3"/>
  <c r="D44" i="6"/>
  <c r="F520" i="3"/>
  <c r="F522" i="3"/>
  <c r="G525" i="3"/>
  <c r="E64" i="20"/>
  <c r="G531" i="3"/>
  <c r="H531" i="3" s="1"/>
  <c r="D104" i="19"/>
  <c r="F536" i="3"/>
  <c r="F538" i="3"/>
  <c r="G541" i="3"/>
  <c r="E68" i="7"/>
  <c r="G547" i="3"/>
  <c r="H547" i="3" s="1"/>
  <c r="D112" i="19"/>
  <c r="F552" i="3"/>
  <c r="F554" i="3"/>
  <c r="G557" i="3"/>
  <c r="E20" i="10"/>
  <c r="G563" i="3"/>
  <c r="H563" i="3" s="1"/>
  <c r="D9" i="9"/>
  <c r="F568" i="3"/>
  <c r="F570" i="3"/>
  <c r="D33" i="21"/>
  <c r="D102" i="19"/>
  <c r="D19" i="16"/>
  <c r="D78" i="4"/>
  <c r="E5" i="17"/>
  <c r="E166" i="5"/>
  <c r="E18" i="21"/>
  <c r="E61" i="7"/>
  <c r="E105" i="19"/>
  <c r="E167" i="5"/>
  <c r="E37" i="21"/>
  <c r="E115" i="19"/>
  <c r="D33" i="13"/>
  <c r="D80" i="7"/>
  <c r="D41" i="21"/>
  <c r="D116" i="19"/>
  <c r="D35" i="16"/>
  <c r="D30" i="13"/>
  <c r="D21" i="10"/>
  <c r="D7" i="9"/>
  <c r="D36" i="11"/>
  <c r="D12" i="12"/>
  <c r="E28" i="21"/>
  <c r="E120" i="19"/>
  <c r="G733" i="3"/>
  <c r="E18" i="12"/>
  <c r="E41" i="11"/>
  <c r="G741" i="3"/>
  <c r="G745" i="3"/>
  <c r="D34" i="14"/>
  <c r="D62" i="6"/>
  <c r="D14" i="17"/>
  <c r="D168" i="5"/>
  <c r="F750" i="3"/>
  <c r="G752" i="3"/>
  <c r="H752" i="3" s="1"/>
  <c r="D100" i="20"/>
  <c r="F757" i="3"/>
  <c r="E37" i="11"/>
  <c r="G760" i="3"/>
  <c r="H760" i="3" s="1"/>
  <c r="D59" i="6"/>
  <c r="F765" i="3"/>
  <c r="E48" i="8"/>
  <c r="E15" i="9"/>
  <c r="G768" i="3"/>
  <c r="H768" i="3" s="1"/>
  <c r="D63" i="6"/>
  <c r="F773" i="3"/>
  <c r="E38" i="11"/>
  <c r="G776" i="3"/>
  <c r="H776" i="3" s="1"/>
  <c r="D37" i="13"/>
  <c r="F781" i="3"/>
  <c r="E35" i="18"/>
  <c r="G784" i="3"/>
  <c r="H784" i="3" s="1"/>
  <c r="D21" i="9"/>
  <c r="F789" i="3"/>
  <c r="E39" i="16"/>
  <c r="E88" i="4"/>
  <c r="G792" i="3"/>
  <c r="H792" i="3" s="1"/>
  <c r="D41" i="15"/>
  <c r="F797" i="3"/>
  <c r="E36" i="15"/>
  <c r="G800" i="3"/>
  <c r="H800" i="3" s="1"/>
  <c r="D110" i="20"/>
  <c r="F805" i="3"/>
  <c r="E98" i="20"/>
  <c r="G808" i="3"/>
  <c r="H808" i="3" s="1"/>
  <c r="D37" i="18"/>
  <c r="D40" i="13"/>
  <c r="F813" i="3"/>
  <c r="E28" i="17"/>
  <c r="G816" i="3"/>
  <c r="H816" i="3" s="1"/>
  <c r="D98" i="7"/>
  <c r="F821" i="3"/>
  <c r="D40" i="15"/>
  <c r="F826" i="3"/>
  <c r="E48" i="21"/>
  <c r="E135" i="19"/>
  <c r="G837" i="3"/>
  <c r="D61" i="15"/>
  <c r="F842" i="3"/>
  <c r="F983" i="3"/>
  <c r="E85" i="19"/>
  <c r="E111" i="5"/>
  <c r="D21" i="21"/>
  <c r="D107" i="19"/>
  <c r="D23" i="21"/>
  <c r="D108" i="19"/>
  <c r="E19" i="10"/>
  <c r="E129" i="5"/>
  <c r="D32" i="8"/>
  <c r="D16" i="9"/>
  <c r="E33" i="21"/>
  <c r="E102" i="19"/>
  <c r="E19" i="16"/>
  <c r="E78" i="4"/>
  <c r="D4" i="17"/>
  <c r="D56" i="6"/>
  <c r="D29" i="11"/>
  <c r="D164" i="5"/>
  <c r="D113" i="19"/>
  <c r="D8" i="17"/>
  <c r="D82" i="4"/>
  <c r="D117" i="19"/>
  <c r="D56" i="7"/>
  <c r="D22" i="11"/>
  <c r="D79" i="4"/>
  <c r="E33" i="13"/>
  <c r="E80" i="7"/>
  <c r="E41" i="21"/>
  <c r="E116" i="19"/>
  <c r="D122" i="19"/>
  <c r="D19" i="18"/>
  <c r="E35" i="16"/>
  <c r="E30" i="13"/>
  <c r="D34" i="16"/>
  <c r="D31" i="13"/>
  <c r="E21" i="10"/>
  <c r="E7" i="9"/>
  <c r="D37" i="8"/>
  <c r="D42" i="6"/>
  <c r="D34" i="21"/>
  <c r="D74" i="7"/>
  <c r="E36" i="11"/>
  <c r="E12" i="12"/>
  <c r="D44" i="21"/>
  <c r="D124" i="19"/>
  <c r="E34" i="14"/>
  <c r="E62" i="6"/>
  <c r="E78" i="7"/>
  <c r="G749" i="3"/>
  <c r="E14" i="17"/>
  <c r="E168" i="5"/>
  <c r="D130" i="19"/>
  <c r="D33" i="18"/>
  <c r="D30" i="15"/>
  <c r="F754" i="3"/>
  <c r="E100" i="20"/>
  <c r="G757" i="3"/>
  <c r="H757" i="3" s="1"/>
  <c r="D44" i="8"/>
  <c r="F762" i="3"/>
  <c r="E59" i="6"/>
  <c r="G765" i="3"/>
  <c r="H765" i="3" s="1"/>
  <c r="D25" i="16"/>
  <c r="F770" i="3"/>
  <c r="E63" i="6"/>
  <c r="G773" i="3"/>
  <c r="D64" i="6"/>
  <c r="F778" i="3"/>
  <c r="E37" i="13"/>
  <c r="G781" i="3"/>
  <c r="D119" i="19"/>
  <c r="D30" i="18"/>
  <c r="F786" i="3"/>
  <c r="E21" i="9"/>
  <c r="G789" i="3"/>
  <c r="D109" i="20"/>
  <c r="F794" i="3"/>
  <c r="E41" i="15"/>
  <c r="G797" i="3"/>
  <c r="D18" i="17"/>
  <c r="D80" i="4"/>
  <c r="F802" i="3"/>
  <c r="E110" i="20"/>
  <c r="G805" i="3"/>
  <c r="D87" i="7"/>
  <c r="F810" i="3"/>
  <c r="E37" i="18"/>
  <c r="E40" i="13"/>
  <c r="G813" i="3"/>
  <c r="H813" i="3" s="1"/>
  <c r="D97" i="7"/>
  <c r="F818" i="3"/>
  <c r="E98" i="7"/>
  <c r="G821" i="3"/>
  <c r="H821" i="3" s="1"/>
  <c r="E39" i="15"/>
  <c r="G833" i="3"/>
  <c r="D69" i="6"/>
  <c r="F838" i="3"/>
  <c r="G857" i="3"/>
  <c r="G865" i="3"/>
  <c r="G873" i="3"/>
  <c r="G897" i="3"/>
  <c r="G905" i="3"/>
  <c r="G909" i="3"/>
  <c r="G917" i="3"/>
  <c r="G925" i="3"/>
  <c r="G953" i="3"/>
  <c r="G969" i="3"/>
  <c r="G993" i="3"/>
  <c r="H993" i="3" s="1"/>
  <c r="G997" i="3"/>
  <c r="H997" i="3" s="1"/>
  <c r="E35" i="19"/>
  <c r="E10" i="18"/>
  <c r="D4" i="14"/>
  <c r="D39" i="4"/>
  <c r="E12" i="8"/>
  <c r="E101" i="5"/>
  <c r="D42" i="19"/>
  <c r="D37" i="4"/>
  <c r="E14" i="8"/>
  <c r="E105" i="5"/>
  <c r="E41" i="4"/>
  <c r="E30" i="19"/>
  <c r="E75" i="5"/>
  <c r="D16" i="8"/>
  <c r="D100" i="5"/>
  <c r="D69" i="19"/>
  <c r="D153" i="5"/>
  <c r="E4" i="21"/>
  <c r="E54" i="19"/>
  <c r="E58" i="19"/>
  <c r="E5" i="18"/>
  <c r="E71" i="19"/>
  <c r="E61" i="4"/>
  <c r="D11" i="10"/>
  <c r="D59" i="5"/>
  <c r="E3" i="21"/>
  <c r="E51" i="19"/>
  <c r="D72" i="19"/>
  <c r="D3" i="18"/>
  <c r="E19" i="8"/>
  <c r="E36" i="6"/>
  <c r="E74" i="19"/>
  <c r="E62" i="4"/>
  <c r="D68" i="19"/>
  <c r="D60" i="4"/>
  <c r="E17" i="10"/>
  <c r="E152" i="5"/>
  <c r="D22" i="21"/>
  <c r="D21" i="7"/>
  <c r="D83" i="19"/>
  <c r="D69" i="4"/>
  <c r="D78" i="19"/>
  <c r="D126" i="5"/>
  <c r="E8" i="21"/>
  <c r="E63" i="19"/>
  <c r="E14" i="14"/>
  <c r="E40" i="4"/>
  <c r="D40" i="20"/>
  <c r="D28" i="6"/>
  <c r="E7" i="21"/>
  <c r="E81" i="19"/>
  <c r="E17" i="13"/>
  <c r="D86" i="19"/>
  <c r="D6" i="18"/>
  <c r="D83" i="20"/>
  <c r="D7" i="18"/>
  <c r="E67" i="19"/>
  <c r="E127" i="5"/>
  <c r="E73" i="19"/>
  <c r="E140" i="5"/>
  <c r="E5" i="16"/>
  <c r="E12" i="13"/>
  <c r="E12" i="16"/>
  <c r="E14" i="13"/>
  <c r="D14" i="21"/>
  <c r="D70" i="19"/>
  <c r="E15" i="10"/>
  <c r="E146" i="5"/>
  <c r="D6" i="9"/>
  <c r="D28" i="8"/>
  <c r="D95" i="19"/>
  <c r="D163" i="5"/>
  <c r="E19" i="11"/>
  <c r="E52" i="4"/>
  <c r="D23" i="11"/>
  <c r="D57" i="4"/>
  <c r="D26" i="8"/>
  <c r="D22" i="7"/>
  <c r="D157" i="5"/>
  <c r="E21" i="14"/>
  <c r="E74" i="4"/>
  <c r="D15" i="21"/>
  <c r="D91" i="19"/>
  <c r="D25" i="10"/>
  <c r="D161" i="5"/>
  <c r="D11" i="14"/>
  <c r="D75" i="4"/>
  <c r="D101" i="19"/>
  <c r="D160" i="5"/>
  <c r="D106" i="19"/>
  <c r="D77" i="4"/>
  <c r="E21" i="21"/>
  <c r="E107" i="19"/>
  <c r="E23" i="21"/>
  <c r="E108" i="19"/>
  <c r="D27" i="21"/>
  <c r="D109" i="19"/>
  <c r="D31" i="11"/>
  <c r="D4" i="12"/>
  <c r="D96" i="20"/>
  <c r="D53" i="6"/>
  <c r="D24" i="21"/>
  <c r="D97" i="19"/>
  <c r="E32" i="8"/>
  <c r="E16" i="9"/>
  <c r="G571" i="3"/>
  <c r="H571" i="3" s="1"/>
  <c r="F572" i="3"/>
  <c r="G575" i="3"/>
  <c r="H575" i="3" s="1"/>
  <c r="F576" i="3"/>
  <c r="G579" i="3"/>
  <c r="H579" i="3" s="1"/>
  <c r="F580" i="3"/>
  <c r="D29" i="17"/>
  <c r="D29" i="16"/>
  <c r="D32" i="13"/>
  <c r="G583" i="3"/>
  <c r="H583" i="3" s="1"/>
  <c r="F584" i="3"/>
  <c r="G587" i="3"/>
  <c r="H587" i="3" s="1"/>
  <c r="F588" i="3"/>
  <c r="G591" i="3"/>
  <c r="H591" i="3" s="1"/>
  <c r="F592" i="3"/>
  <c r="G595" i="3"/>
  <c r="H595" i="3" s="1"/>
  <c r="F596" i="3"/>
  <c r="G599" i="3"/>
  <c r="H599" i="3" s="1"/>
  <c r="F600" i="3"/>
  <c r="E4" i="17"/>
  <c r="E56" i="6"/>
  <c r="G603" i="3"/>
  <c r="H603" i="3" s="1"/>
  <c r="F604" i="3"/>
  <c r="D29" i="14"/>
  <c r="D70" i="4"/>
  <c r="G607" i="3"/>
  <c r="H607" i="3" s="1"/>
  <c r="F608" i="3"/>
  <c r="D36" i="21"/>
  <c r="D110" i="19"/>
  <c r="G611" i="3"/>
  <c r="H611" i="3" s="1"/>
  <c r="F612" i="3"/>
  <c r="E29" i="11"/>
  <c r="E164" i="5"/>
  <c r="G615" i="3"/>
  <c r="H615" i="3" s="1"/>
  <c r="F616" i="3"/>
  <c r="E113" i="19"/>
  <c r="E8" i="17"/>
  <c r="E82" i="4"/>
  <c r="D26" i="11"/>
  <c r="D165" i="5"/>
  <c r="G619" i="3"/>
  <c r="H619" i="3" s="1"/>
  <c r="F620" i="3"/>
  <c r="E117" i="19"/>
  <c r="E56" i="7"/>
  <c r="G623" i="3"/>
  <c r="H623" i="3" s="1"/>
  <c r="F624" i="3"/>
  <c r="E22" i="11"/>
  <c r="E79" i="4"/>
  <c r="D118" i="19"/>
  <c r="D28" i="16"/>
  <c r="G627" i="3"/>
  <c r="H627" i="3" s="1"/>
  <c r="F628" i="3"/>
  <c r="G631" i="3"/>
  <c r="H631" i="3" s="1"/>
  <c r="F632" i="3"/>
  <c r="G635" i="3"/>
  <c r="H635" i="3" s="1"/>
  <c r="F636" i="3"/>
  <c r="G639" i="3"/>
  <c r="H639" i="3" s="1"/>
  <c r="F640" i="3"/>
  <c r="G643" i="3"/>
  <c r="H643" i="3" s="1"/>
  <c r="F644" i="3"/>
  <c r="G647" i="3"/>
  <c r="H647" i="3" s="1"/>
  <c r="F648" i="3"/>
  <c r="G651" i="3"/>
  <c r="H651" i="3" s="1"/>
  <c r="F652" i="3"/>
  <c r="G655" i="3"/>
  <c r="H655" i="3" s="1"/>
  <c r="F656" i="3"/>
  <c r="D6" i="17"/>
  <c r="D55" i="6"/>
  <c r="G659" i="3"/>
  <c r="H659" i="3" s="1"/>
  <c r="F660" i="3"/>
  <c r="E122" i="19"/>
  <c r="E19" i="18"/>
  <c r="G663" i="3"/>
  <c r="H663" i="3" s="1"/>
  <c r="F664" i="3"/>
  <c r="G667" i="3"/>
  <c r="H667" i="3" s="1"/>
  <c r="F668" i="3"/>
  <c r="E34" i="16"/>
  <c r="E31" i="13"/>
  <c r="G671" i="3"/>
  <c r="H671" i="3" s="1"/>
  <c r="F672" i="3"/>
  <c r="G675" i="3"/>
  <c r="H675" i="3" s="1"/>
  <c r="F676" i="3"/>
  <c r="G679" i="3"/>
  <c r="H679" i="3" s="1"/>
  <c r="F680" i="3"/>
  <c r="G683" i="3"/>
  <c r="H683" i="3" s="1"/>
  <c r="F684" i="3"/>
  <c r="G687" i="3"/>
  <c r="H687" i="3" s="1"/>
  <c r="F688" i="3"/>
  <c r="E37" i="8"/>
  <c r="E42" i="6"/>
  <c r="G691" i="3"/>
  <c r="H691" i="3" s="1"/>
  <c r="F692" i="3"/>
  <c r="E34" i="21"/>
  <c r="E74" i="7"/>
  <c r="D31" i="14"/>
  <c r="D72" i="4"/>
  <c r="G695" i="3"/>
  <c r="H695" i="3" s="1"/>
  <c r="F696" i="3"/>
  <c r="G699" i="3"/>
  <c r="H699" i="3" s="1"/>
  <c r="F700" i="3"/>
  <c r="G703" i="3"/>
  <c r="H703" i="3" s="1"/>
  <c r="F704" i="3"/>
  <c r="G707" i="3"/>
  <c r="H707" i="3" s="1"/>
  <c r="F708" i="3"/>
  <c r="D121" i="19"/>
  <c r="D34" i="18"/>
  <c r="G711" i="3"/>
  <c r="H711" i="3" s="1"/>
  <c r="F712" i="3"/>
  <c r="G715" i="3"/>
  <c r="H715" i="3" s="1"/>
  <c r="F716" i="3"/>
  <c r="G719" i="3"/>
  <c r="H719" i="3" s="1"/>
  <c r="F720" i="3"/>
  <c r="E44" i="21"/>
  <c r="E124" i="19"/>
  <c r="G723" i="3"/>
  <c r="H723" i="3" s="1"/>
  <c r="F724" i="3"/>
  <c r="G727" i="3"/>
  <c r="H727" i="3" s="1"/>
  <c r="F728" i="3"/>
  <c r="G731" i="3"/>
  <c r="H731" i="3" s="1"/>
  <c r="F732" i="3"/>
  <c r="D38" i="21"/>
  <c r="D125" i="19"/>
  <c r="G735" i="3"/>
  <c r="H735" i="3" s="1"/>
  <c r="F736" i="3"/>
  <c r="G739" i="3"/>
  <c r="H739" i="3" s="1"/>
  <c r="D31" i="21"/>
  <c r="D126" i="19"/>
  <c r="G743" i="3"/>
  <c r="H743" i="3" s="1"/>
  <c r="F744" i="3"/>
  <c r="G747" i="3"/>
  <c r="H747" i="3" s="1"/>
  <c r="F748" i="3"/>
  <c r="F749" i="3"/>
  <c r="G750" i="3"/>
  <c r="H750" i="3" s="1"/>
  <c r="E130" i="19"/>
  <c r="E33" i="18"/>
  <c r="G753" i="3"/>
  <c r="E31" i="18"/>
  <c r="G756" i="3"/>
  <c r="H756" i="3" s="1"/>
  <c r="D26" i="18"/>
  <c r="F761" i="3"/>
  <c r="E25" i="14"/>
  <c r="G764" i="3"/>
  <c r="H764" i="3" s="1"/>
  <c r="D34" i="13"/>
  <c r="F769" i="3"/>
  <c r="E20" i="18"/>
  <c r="G772" i="3"/>
  <c r="H772" i="3" s="1"/>
  <c r="D36" i="13"/>
  <c r="F777" i="3"/>
  <c r="E20" i="17"/>
  <c r="G780" i="3"/>
  <c r="H780" i="3" s="1"/>
  <c r="D99" i="7"/>
  <c r="F785" i="3"/>
  <c r="E83" i="7"/>
  <c r="G788" i="3"/>
  <c r="H788" i="3" s="1"/>
  <c r="D7" i="12"/>
  <c r="D40" i="11"/>
  <c r="F793" i="3"/>
  <c r="E82" i="7"/>
  <c r="G796" i="3"/>
  <c r="H796" i="3" s="1"/>
  <c r="D6" i="12"/>
  <c r="F801" i="3"/>
  <c r="E128" i="19"/>
  <c r="E23" i="18"/>
  <c r="G804" i="3"/>
  <c r="H804" i="3" s="1"/>
  <c r="D20" i="9"/>
  <c r="F809" i="3"/>
  <c r="E89" i="7"/>
  <c r="G812" i="3"/>
  <c r="H812" i="3" s="1"/>
  <c r="D102" i="7"/>
  <c r="F817" i="3"/>
  <c r="E44" i="13"/>
  <c r="G820" i="3"/>
  <c r="H820" i="3" s="1"/>
  <c r="E33" i="17"/>
  <c r="G829" i="3"/>
  <c r="D68" i="6"/>
  <c r="F834" i="3"/>
  <c r="E28" i="9"/>
  <c r="E50" i="8"/>
  <c r="G845" i="3"/>
  <c r="F858" i="3"/>
  <c r="F962" i="3"/>
  <c r="F966" i="3"/>
  <c r="F974" i="3"/>
  <c r="F982" i="3"/>
  <c r="E14" i="21"/>
  <c r="E70" i="19"/>
  <c r="E28" i="8"/>
  <c r="E6" i="9"/>
  <c r="D9" i="21"/>
  <c r="D90" i="19"/>
  <c r="D24" i="8"/>
  <c r="D148" i="5"/>
  <c r="E95" i="19"/>
  <c r="E163" i="5"/>
  <c r="D29" i="8"/>
  <c r="D71" i="4"/>
  <c r="E23" i="11"/>
  <c r="F56" i="11" s="1"/>
  <c r="E57" i="4"/>
  <c r="D14" i="10"/>
  <c r="D132" i="5"/>
  <c r="E26" i="8"/>
  <c r="E22" i="7"/>
  <c r="E157" i="5"/>
  <c r="D23" i="14"/>
  <c r="D68" i="4"/>
  <c r="D12" i="21"/>
  <c r="D96" i="19"/>
  <c r="D3" i="17"/>
  <c r="D66" i="4"/>
  <c r="D16" i="21"/>
  <c r="D75" i="19"/>
  <c r="D94" i="19"/>
  <c r="D73" i="4"/>
  <c r="E15" i="21"/>
  <c r="E91" i="19"/>
  <c r="E25" i="10"/>
  <c r="E161" i="5"/>
  <c r="E11" i="14"/>
  <c r="E75" i="4"/>
  <c r="E101" i="19"/>
  <c r="E160" i="5"/>
  <c r="G516" i="3"/>
  <c r="H516" i="3" s="1"/>
  <c r="F517" i="3"/>
  <c r="E106" i="19"/>
  <c r="E77" i="4"/>
  <c r="G520" i="3"/>
  <c r="H520" i="3" s="1"/>
  <c r="F521" i="3"/>
  <c r="G524" i="3"/>
  <c r="H524" i="3" s="1"/>
  <c r="F525" i="3"/>
  <c r="G528" i="3"/>
  <c r="H528" i="3" s="1"/>
  <c r="F529" i="3"/>
  <c r="G532" i="3"/>
  <c r="H532" i="3" s="1"/>
  <c r="F533" i="3"/>
  <c r="G536" i="3"/>
  <c r="H536" i="3" s="1"/>
  <c r="F537" i="3"/>
  <c r="D13" i="9"/>
  <c r="D31" i="8"/>
  <c r="G540" i="3"/>
  <c r="H540" i="3" s="1"/>
  <c r="F541" i="3"/>
  <c r="G544" i="3"/>
  <c r="H544" i="3" s="1"/>
  <c r="F545" i="3"/>
  <c r="E27" i="21"/>
  <c r="E109" i="19"/>
  <c r="G548" i="3"/>
  <c r="H548" i="3" s="1"/>
  <c r="F549" i="3"/>
  <c r="E31" i="11"/>
  <c r="E4" i="12"/>
  <c r="G552" i="3"/>
  <c r="H552" i="3" s="1"/>
  <c r="F553" i="3"/>
  <c r="G556" i="3"/>
  <c r="H556" i="3" s="1"/>
  <c r="F557" i="3"/>
  <c r="E96" i="20"/>
  <c r="E53" i="6"/>
  <c r="G560" i="3"/>
  <c r="H560" i="3" s="1"/>
  <c r="F561" i="3"/>
  <c r="E24" i="21"/>
  <c r="E97" i="19"/>
  <c r="G564" i="3"/>
  <c r="H564" i="3" s="1"/>
  <c r="F565" i="3"/>
  <c r="G568" i="3"/>
  <c r="H568" i="3" s="1"/>
  <c r="F569" i="3"/>
  <c r="H569" i="3" s="1"/>
  <c r="G572" i="3"/>
  <c r="H572" i="3" s="1"/>
  <c r="F573" i="3"/>
  <c r="G576" i="3"/>
  <c r="H576" i="3" s="1"/>
  <c r="F577" i="3"/>
  <c r="G580" i="3"/>
  <c r="H580" i="3" s="1"/>
  <c r="F581" i="3"/>
  <c r="E29" i="17"/>
  <c r="E29" i="16"/>
  <c r="E32" i="13"/>
  <c r="G584" i="3"/>
  <c r="H584" i="3" s="1"/>
  <c r="F585" i="3"/>
  <c r="G588" i="3"/>
  <c r="H588" i="3" s="1"/>
  <c r="F589" i="3"/>
  <c r="G592" i="3"/>
  <c r="H592" i="3" s="1"/>
  <c r="F593" i="3"/>
  <c r="D5" i="17"/>
  <c r="D166" i="5"/>
  <c r="G596" i="3"/>
  <c r="F597" i="3"/>
  <c r="G600" i="3"/>
  <c r="H600" i="3" s="1"/>
  <c r="F601" i="3"/>
  <c r="D18" i="21"/>
  <c r="D61" i="7"/>
  <c r="G604" i="3"/>
  <c r="H604" i="3" s="1"/>
  <c r="F605" i="3"/>
  <c r="E29" i="14"/>
  <c r="E70" i="4"/>
  <c r="G608" i="3"/>
  <c r="H608" i="3" s="1"/>
  <c r="F609" i="3"/>
  <c r="E36" i="21"/>
  <c r="E110" i="19"/>
  <c r="D105" i="19"/>
  <c r="D167" i="5"/>
  <c r="G612" i="3"/>
  <c r="H612" i="3" s="1"/>
  <c r="F613" i="3"/>
  <c r="G616" i="3"/>
  <c r="H616" i="3" s="1"/>
  <c r="F617" i="3"/>
  <c r="E26" i="11"/>
  <c r="E165" i="5"/>
  <c r="G620" i="3"/>
  <c r="H620" i="3" s="1"/>
  <c r="F621" i="3"/>
  <c r="D37" i="21"/>
  <c r="D115" i="19"/>
  <c r="G624" i="3"/>
  <c r="F625" i="3"/>
  <c r="E118" i="19"/>
  <c r="E28" i="16"/>
  <c r="G628" i="3"/>
  <c r="H628" i="3" s="1"/>
  <c r="F629" i="3"/>
  <c r="G632" i="3"/>
  <c r="F633" i="3"/>
  <c r="G636" i="3"/>
  <c r="H636" i="3" s="1"/>
  <c r="F637" i="3"/>
  <c r="G640" i="3"/>
  <c r="F641" i="3"/>
  <c r="G644" i="3"/>
  <c r="H644" i="3" s="1"/>
  <c r="F645" i="3"/>
  <c r="G648" i="3"/>
  <c r="F649" i="3"/>
  <c r="G652" i="3"/>
  <c r="H652" i="3" s="1"/>
  <c r="F653" i="3"/>
  <c r="G656" i="3"/>
  <c r="F657" i="3"/>
  <c r="E6" i="17"/>
  <c r="F43" i="17" s="1"/>
  <c r="E55" i="6"/>
  <c r="G660" i="3"/>
  <c r="F661" i="3"/>
  <c r="G664" i="3"/>
  <c r="H664" i="3" s="1"/>
  <c r="F665" i="3"/>
  <c r="G668" i="3"/>
  <c r="H668" i="3" s="1"/>
  <c r="F669" i="3"/>
  <c r="G672" i="3"/>
  <c r="H672" i="3" s="1"/>
  <c r="F673" i="3"/>
  <c r="G676" i="3"/>
  <c r="F677" i="3"/>
  <c r="G680" i="3"/>
  <c r="H680" i="3" s="1"/>
  <c r="F681" i="3"/>
  <c r="G684" i="3"/>
  <c r="F685" i="3"/>
  <c r="G688" i="3"/>
  <c r="H688" i="3" s="1"/>
  <c r="F689" i="3"/>
  <c r="G692" i="3"/>
  <c r="H692" i="3" s="1"/>
  <c r="F693" i="3"/>
  <c r="E31" i="14"/>
  <c r="E72" i="4"/>
  <c r="G696" i="3"/>
  <c r="F697" i="3"/>
  <c r="G700" i="3"/>
  <c r="F701" i="3"/>
  <c r="G704" i="3"/>
  <c r="F705" i="3"/>
  <c r="G708" i="3"/>
  <c r="F709" i="3"/>
  <c r="E121" i="19"/>
  <c r="E34" i="18"/>
  <c r="G712" i="3"/>
  <c r="F713" i="3"/>
  <c r="G716" i="3"/>
  <c r="F717" i="3"/>
  <c r="G720" i="3"/>
  <c r="F721" i="3"/>
  <c r="D28" i="21"/>
  <c r="D120" i="19"/>
  <c r="G724" i="3"/>
  <c r="H724" i="3" s="1"/>
  <c r="F725" i="3"/>
  <c r="G728" i="3"/>
  <c r="F729" i="3"/>
  <c r="G732" i="3"/>
  <c r="H732" i="3" s="1"/>
  <c r="F733" i="3"/>
  <c r="E38" i="21"/>
  <c r="E125" i="19"/>
  <c r="D41" i="11"/>
  <c r="D18" i="12"/>
  <c r="G736" i="3"/>
  <c r="H736" i="3" s="1"/>
  <c r="F737" i="3"/>
  <c r="G740" i="3"/>
  <c r="H740" i="3" s="1"/>
  <c r="F741" i="3"/>
  <c r="E31" i="21"/>
  <c r="E126" i="19"/>
  <c r="G744" i="3"/>
  <c r="H744" i="3" s="1"/>
  <c r="F745" i="3"/>
  <c r="G748" i="3"/>
  <c r="H748" i="3" s="1"/>
  <c r="F753" i="3"/>
  <c r="D23" i="10"/>
  <c r="F758" i="3"/>
  <c r="E26" i="18"/>
  <c r="G761" i="3"/>
  <c r="H761" i="3" s="1"/>
  <c r="D36" i="18"/>
  <c r="F766" i="3"/>
  <c r="E34" i="13"/>
  <c r="G769" i="3"/>
  <c r="H769" i="3" s="1"/>
  <c r="D92" i="20"/>
  <c r="F774" i="3"/>
  <c r="E36" i="13"/>
  <c r="G777" i="3"/>
  <c r="H777" i="3" s="1"/>
  <c r="D29" i="21"/>
  <c r="F782" i="3"/>
  <c r="E99" i="7"/>
  <c r="G785" i="3"/>
  <c r="H785" i="3" s="1"/>
  <c r="D95" i="20"/>
  <c r="F790" i="3"/>
  <c r="E40" i="11"/>
  <c r="E7" i="12"/>
  <c r="G793" i="3"/>
  <c r="H793" i="3" s="1"/>
  <c r="D42" i="11"/>
  <c r="F798" i="3"/>
  <c r="E6" i="12"/>
  <c r="G801" i="3"/>
  <c r="H801" i="3" s="1"/>
  <c r="D45" i="8"/>
  <c r="D23" i="9"/>
  <c r="F806" i="3"/>
  <c r="E20" i="9"/>
  <c r="G809" i="3"/>
  <c r="D63" i="15"/>
  <c r="F814" i="3"/>
  <c r="E102" i="7"/>
  <c r="G817" i="3"/>
  <c r="D50" i="11"/>
  <c r="D19" i="9"/>
  <c r="F822" i="3"/>
  <c r="E88" i="7"/>
  <c r="G825" i="3"/>
  <c r="D38" i="13"/>
  <c r="F830" i="3"/>
  <c r="E127" i="19"/>
  <c r="G841" i="3"/>
  <c r="D43" i="15"/>
  <c r="F846" i="3"/>
  <c r="G974" i="3"/>
  <c r="H974" i="3" s="1"/>
  <c r="G982" i="3"/>
  <c r="H982" i="3" s="1"/>
  <c r="G1018" i="3"/>
  <c r="H1018" i="3" s="1"/>
  <c r="E11" i="17"/>
  <c r="G43" i="17" s="1"/>
  <c r="H43" i="17" s="1"/>
  <c r="E169" i="5"/>
  <c r="D48" i="8"/>
  <c r="D15" i="9"/>
  <c r="E46" i="8"/>
  <c r="E87" i="4"/>
  <c r="E28" i="18"/>
  <c r="E51" i="15"/>
  <c r="D39" i="16"/>
  <c r="D88" i="4"/>
  <c r="D128" i="19"/>
  <c r="D23" i="18"/>
  <c r="E131" i="19"/>
  <c r="E32" i="18"/>
  <c r="E14" i="12"/>
  <c r="E44" i="11"/>
  <c r="E39" i="11"/>
  <c r="F64" i="11" s="1"/>
  <c r="E83" i="4"/>
  <c r="D36" i="14"/>
  <c r="D81" i="4"/>
  <c r="D13" i="17"/>
  <c r="D38" i="16"/>
  <c r="D24" i="17"/>
  <c r="D85" i="4"/>
  <c r="E52" i="8"/>
  <c r="E71" i="6"/>
  <c r="G849" i="3"/>
  <c r="F850" i="3"/>
  <c r="G853" i="3"/>
  <c r="H853" i="3" s="1"/>
  <c r="F854" i="3"/>
  <c r="G861" i="3"/>
  <c r="F862" i="3"/>
  <c r="D51" i="21"/>
  <c r="D138" i="19"/>
  <c r="F866" i="3"/>
  <c r="G869" i="3"/>
  <c r="F870" i="3"/>
  <c r="D25" i="17"/>
  <c r="D36" i="16"/>
  <c r="F874" i="3"/>
  <c r="G877" i="3"/>
  <c r="F878" i="3"/>
  <c r="E39" i="21"/>
  <c r="E134" i="19"/>
  <c r="G881" i="3"/>
  <c r="F882" i="3"/>
  <c r="E40" i="21"/>
  <c r="E136" i="19"/>
  <c r="D47" i="11"/>
  <c r="D89" i="4"/>
  <c r="G885" i="3"/>
  <c r="F886" i="3"/>
  <c r="E46" i="11"/>
  <c r="E170" i="5"/>
  <c r="G889" i="3"/>
  <c r="F890" i="3"/>
  <c r="E52" i="21"/>
  <c r="E145" i="19"/>
  <c r="D55" i="8"/>
  <c r="D65" i="6"/>
  <c r="G893" i="3"/>
  <c r="F894" i="3"/>
  <c r="F898" i="3"/>
  <c r="G901" i="3"/>
  <c r="F902" i="3"/>
  <c r="D53" i="8"/>
  <c r="D32" i="9"/>
  <c r="E43" i="21"/>
  <c r="E143" i="19"/>
  <c r="F918" i="3"/>
  <c r="G921" i="3"/>
  <c r="E36" i="9"/>
  <c r="E57" i="8"/>
  <c r="E48" i="11"/>
  <c r="E171" i="5"/>
  <c r="D35" i="17"/>
  <c r="D46" i="13"/>
  <c r="D53" i="21"/>
  <c r="D151" i="19"/>
  <c r="E38" i="9"/>
  <c r="E61" i="8"/>
  <c r="F954" i="3"/>
  <c r="G957" i="3"/>
  <c r="F958" i="3"/>
  <c r="E40" i="9"/>
  <c r="E63" i="8"/>
  <c r="G961" i="3"/>
  <c r="E139" i="19"/>
  <c r="E41" i="18"/>
  <c r="G53" i="18" s="1"/>
  <c r="G965" i="3"/>
  <c r="D142" i="19"/>
  <c r="D49" i="13"/>
  <c r="F970" i="3"/>
  <c r="D55" i="11"/>
  <c r="D92" i="4"/>
  <c r="G973" i="3"/>
  <c r="H973" i="3" s="1"/>
  <c r="G977" i="3"/>
  <c r="H977" i="3" s="1"/>
  <c r="F978" i="3"/>
  <c r="G981" i="3"/>
  <c r="H981" i="3" s="1"/>
  <c r="E49" i="17"/>
  <c r="E60" i="16"/>
  <c r="G985" i="3"/>
  <c r="H985" i="3" s="1"/>
  <c r="F986" i="3"/>
  <c r="G989" i="3"/>
  <c r="H989" i="3" s="1"/>
  <c r="F990" i="3"/>
  <c r="F994" i="3"/>
  <c r="F998" i="3"/>
  <c r="G1001" i="3"/>
  <c r="H1001" i="3" s="1"/>
  <c r="F1002" i="3"/>
  <c r="G1005" i="3"/>
  <c r="H1005" i="3" s="1"/>
  <c r="F1006" i="3"/>
  <c r="G1009" i="3"/>
  <c r="H1009" i="3" s="1"/>
  <c r="F1010" i="3"/>
  <c r="G1013" i="3"/>
  <c r="H1013" i="3" s="1"/>
  <c r="D150" i="19"/>
  <c r="D49" i="18"/>
  <c r="D44" i="17"/>
  <c r="D60" i="11"/>
  <c r="D34" i="12"/>
  <c r="D53" i="13"/>
  <c r="F1037" i="3"/>
  <c r="F1087" i="3"/>
  <c r="F1103" i="3"/>
  <c r="F1115" i="3"/>
  <c r="E36" i="14"/>
  <c r="E81" i="4"/>
  <c r="E13" i="17"/>
  <c r="E38" i="16"/>
  <c r="D48" i="21"/>
  <c r="D135" i="19"/>
  <c r="E24" i="17"/>
  <c r="E85" i="4"/>
  <c r="D28" i="9"/>
  <c r="D50" i="8"/>
  <c r="G850" i="3"/>
  <c r="G854" i="3"/>
  <c r="D37" i="17"/>
  <c r="D90" i="4"/>
  <c r="G862" i="3"/>
  <c r="E51" i="21"/>
  <c r="E138" i="19"/>
  <c r="D45" i="21"/>
  <c r="D144" i="19"/>
  <c r="E25" i="17"/>
  <c r="E36" i="16"/>
  <c r="D50" i="21"/>
  <c r="D137" i="19"/>
  <c r="E47" i="11"/>
  <c r="E89" i="4"/>
  <c r="E55" i="8"/>
  <c r="E65" i="6"/>
  <c r="D42" i="21"/>
  <c r="D140" i="19"/>
  <c r="D147" i="19"/>
  <c r="D48" i="16"/>
  <c r="E32" i="9"/>
  <c r="E53" i="8"/>
  <c r="D46" i="21"/>
  <c r="D149" i="19"/>
  <c r="D15" i="17"/>
  <c r="D42" i="13"/>
  <c r="D133" i="19"/>
  <c r="D50" i="16"/>
  <c r="D47" i="13"/>
  <c r="G930" i="3"/>
  <c r="H930" i="3" s="1"/>
  <c r="E35" i="17"/>
  <c r="E46" i="13"/>
  <c r="D38" i="14"/>
  <c r="D48" i="13"/>
  <c r="E53" i="21"/>
  <c r="E151" i="19"/>
  <c r="D118" i="20"/>
  <c r="D37" i="9"/>
  <c r="D23" i="17"/>
  <c r="D70" i="15"/>
  <c r="E142" i="19"/>
  <c r="E49" i="13"/>
  <c r="D115" i="20"/>
  <c r="D153" i="19"/>
  <c r="G970" i="3"/>
  <c r="F971" i="3"/>
  <c r="E55" i="11"/>
  <c r="E92" i="4"/>
  <c r="F975" i="3"/>
  <c r="G978" i="3"/>
  <c r="H978" i="3" s="1"/>
  <c r="F979" i="3"/>
  <c r="G986" i="3"/>
  <c r="H986" i="3" s="1"/>
  <c r="F987" i="3"/>
  <c r="G990" i="3"/>
  <c r="H990" i="3" s="1"/>
  <c r="F991" i="3"/>
  <c r="D50" i="17"/>
  <c r="D58" i="16"/>
  <c r="G994" i="3"/>
  <c r="H994" i="3" s="1"/>
  <c r="F995" i="3"/>
  <c r="D46" i="18"/>
  <c r="D51" i="13"/>
  <c r="G998" i="3"/>
  <c r="F999" i="3"/>
  <c r="G1002" i="3"/>
  <c r="F1003" i="3"/>
  <c r="G1006" i="3"/>
  <c r="H1006" i="3" s="1"/>
  <c r="F1007" i="3"/>
  <c r="G1010" i="3"/>
  <c r="F1011" i="3"/>
  <c r="G1014" i="3"/>
  <c r="H1014" i="3" s="1"/>
  <c r="F1015" i="3"/>
  <c r="E150" i="19"/>
  <c r="E49" i="18"/>
  <c r="E44" i="17"/>
  <c r="F1019" i="3"/>
  <c r="G1022" i="3"/>
  <c r="H1022" i="3" s="1"/>
  <c r="F1023" i="3"/>
  <c r="G1026" i="3"/>
  <c r="H1026" i="3" s="1"/>
  <c r="F1027" i="3"/>
  <c r="D29" i="9"/>
  <c r="D105" i="7"/>
  <c r="G1030" i="3"/>
  <c r="H1030" i="3" s="1"/>
  <c r="F1031" i="3"/>
  <c r="E34" i="12"/>
  <c r="E60" i="11"/>
  <c r="G1034" i="3"/>
  <c r="H1034" i="3" s="1"/>
  <c r="D58" i="8"/>
  <c r="D73" i="6"/>
  <c r="F1036" i="3"/>
  <c r="E54" i="21"/>
  <c r="E156" i="19"/>
  <c r="G1039" i="3"/>
  <c r="H1039" i="3" s="1"/>
  <c r="G1101" i="3"/>
  <c r="H1101" i="3" s="1"/>
  <c r="E37" i="17"/>
  <c r="E90" i="4"/>
  <c r="D9" i="12"/>
  <c r="D43" i="11"/>
  <c r="E45" i="21"/>
  <c r="E144" i="19"/>
  <c r="E50" i="21"/>
  <c r="E137" i="19"/>
  <c r="G895" i="3"/>
  <c r="H895" i="3" s="1"/>
  <c r="E42" i="21"/>
  <c r="E140" i="19"/>
  <c r="G903" i="3"/>
  <c r="H903" i="3" s="1"/>
  <c r="E147" i="19"/>
  <c r="E48" i="16"/>
  <c r="E46" i="21"/>
  <c r="E149" i="19"/>
  <c r="G911" i="3"/>
  <c r="H911" i="3" s="1"/>
  <c r="F912" i="3"/>
  <c r="D56" i="8"/>
  <c r="D35" i="9"/>
  <c r="G915" i="3"/>
  <c r="H915" i="3" s="1"/>
  <c r="E15" i="17"/>
  <c r="E42" i="13"/>
  <c r="G923" i="3"/>
  <c r="H923" i="3" s="1"/>
  <c r="E133" i="19"/>
  <c r="E50" i="16"/>
  <c r="E47" i="13"/>
  <c r="G927" i="3"/>
  <c r="H927" i="3" s="1"/>
  <c r="F928" i="3"/>
  <c r="G931" i="3"/>
  <c r="H931" i="3" s="1"/>
  <c r="F932" i="3"/>
  <c r="G935" i="3"/>
  <c r="H935" i="3" s="1"/>
  <c r="F936" i="3"/>
  <c r="E38" i="14"/>
  <c r="E48" i="13"/>
  <c r="G939" i="3"/>
  <c r="H939" i="3" s="1"/>
  <c r="F940" i="3"/>
  <c r="G943" i="3"/>
  <c r="H943" i="3" s="1"/>
  <c r="F944" i="3"/>
  <c r="E118" i="20"/>
  <c r="E37" i="9"/>
  <c r="G947" i="3"/>
  <c r="H947" i="3" s="1"/>
  <c r="F948" i="3"/>
  <c r="G951" i="3"/>
  <c r="H951" i="3" s="1"/>
  <c r="E23" i="17"/>
  <c r="G42" i="17" s="1"/>
  <c r="E70" i="15"/>
  <c r="F80" i="15" s="1"/>
  <c r="D14" i="9"/>
  <c r="D54" i="8"/>
  <c r="D52" i="11"/>
  <c r="D93" i="4"/>
  <c r="E115" i="20"/>
  <c r="E153" i="19"/>
  <c r="D113" i="20"/>
  <c r="D141" i="19"/>
  <c r="D43" i="18"/>
  <c r="D18" i="9"/>
  <c r="D53" i="11"/>
  <c r="D91" i="4"/>
  <c r="E50" i="17"/>
  <c r="E58" i="16"/>
  <c r="E46" i="18"/>
  <c r="E51" i="13"/>
  <c r="G1011" i="3"/>
  <c r="G1015" i="3"/>
  <c r="F1016" i="3"/>
  <c r="D39" i="17"/>
  <c r="D61" i="16"/>
  <c r="G1019" i="3"/>
  <c r="F1020" i="3"/>
  <c r="G1023" i="3"/>
  <c r="F1024" i="3"/>
  <c r="G1027" i="3"/>
  <c r="F1028" i="3"/>
  <c r="E29" i="9"/>
  <c r="E105" i="7"/>
  <c r="G1031" i="3"/>
  <c r="F1032" i="3"/>
  <c r="D68" i="16"/>
  <c r="D54" i="13"/>
  <c r="D61" i="11"/>
  <c r="E58" i="8"/>
  <c r="E73" i="6"/>
  <c r="G73" i="6" s="1"/>
  <c r="G1036" i="3"/>
  <c r="D11" i="17"/>
  <c r="D169" i="5"/>
  <c r="D46" i="8"/>
  <c r="D87" i="4"/>
  <c r="D28" i="18"/>
  <c r="D51" i="15"/>
  <c r="E119" i="19"/>
  <c r="E30" i="18"/>
  <c r="E18" i="17"/>
  <c r="E80" i="4"/>
  <c r="E23" i="9"/>
  <c r="E45" i="8"/>
  <c r="D131" i="19"/>
  <c r="D32" i="18"/>
  <c r="D14" i="12"/>
  <c r="D44" i="11"/>
  <c r="E50" i="11"/>
  <c r="E19" i="9"/>
  <c r="G824" i="3"/>
  <c r="H824" i="3" s="1"/>
  <c r="F825" i="3"/>
  <c r="D39" i="11"/>
  <c r="D83" i="4"/>
  <c r="G828" i="3"/>
  <c r="H828" i="3" s="1"/>
  <c r="F829" i="3"/>
  <c r="G832" i="3"/>
  <c r="H832" i="3" s="1"/>
  <c r="F833" i="3"/>
  <c r="G836" i="3"/>
  <c r="H836" i="3" s="1"/>
  <c r="F837" i="3"/>
  <c r="G840" i="3"/>
  <c r="H840" i="3" s="1"/>
  <c r="F841" i="3"/>
  <c r="D52" i="8"/>
  <c r="D71" i="6"/>
  <c r="G844" i="3"/>
  <c r="H844" i="3" s="1"/>
  <c r="F845" i="3"/>
  <c r="G848" i="3"/>
  <c r="H848" i="3" s="1"/>
  <c r="F849" i="3"/>
  <c r="G852" i="3"/>
  <c r="H852" i="3" s="1"/>
  <c r="G856" i="3"/>
  <c r="H856" i="3" s="1"/>
  <c r="F857" i="3"/>
  <c r="E9" i="12"/>
  <c r="E43" i="11"/>
  <c r="G860" i="3"/>
  <c r="H860" i="3" s="1"/>
  <c r="F861" i="3"/>
  <c r="G864" i="3"/>
  <c r="H864" i="3" s="1"/>
  <c r="F865" i="3"/>
  <c r="G868" i="3"/>
  <c r="H868" i="3" s="1"/>
  <c r="F869" i="3"/>
  <c r="G872" i="3"/>
  <c r="H872" i="3" s="1"/>
  <c r="F873" i="3"/>
  <c r="G876" i="3"/>
  <c r="H876" i="3" s="1"/>
  <c r="F877" i="3"/>
  <c r="D39" i="21"/>
  <c r="D134" i="19"/>
  <c r="G880" i="3"/>
  <c r="H880" i="3" s="1"/>
  <c r="F881" i="3"/>
  <c r="D40" i="21"/>
  <c r="D136" i="19"/>
  <c r="G884" i="3"/>
  <c r="H884" i="3" s="1"/>
  <c r="F885" i="3"/>
  <c r="D46" i="11"/>
  <c r="D170" i="5"/>
  <c r="G888" i="3"/>
  <c r="H888" i="3" s="1"/>
  <c r="F889" i="3"/>
  <c r="D52" i="21"/>
  <c r="D145" i="19"/>
  <c r="G892" i="3"/>
  <c r="H892" i="3" s="1"/>
  <c r="F893" i="3"/>
  <c r="G896" i="3"/>
  <c r="H896" i="3" s="1"/>
  <c r="F897" i="3"/>
  <c r="G900" i="3"/>
  <c r="H900" i="3" s="1"/>
  <c r="F901" i="3"/>
  <c r="G904" i="3"/>
  <c r="H904" i="3" s="1"/>
  <c r="F905" i="3"/>
  <c r="G908" i="3"/>
  <c r="H908" i="3" s="1"/>
  <c r="F909" i="3"/>
  <c r="D43" i="21"/>
  <c r="D143" i="19"/>
  <c r="G912" i="3"/>
  <c r="H912" i="3" s="1"/>
  <c r="F913" i="3"/>
  <c r="E56" i="8"/>
  <c r="E35" i="9"/>
  <c r="G916" i="3"/>
  <c r="H916" i="3" s="1"/>
  <c r="F917" i="3"/>
  <c r="G920" i="3"/>
  <c r="H920" i="3" s="1"/>
  <c r="F921" i="3"/>
  <c r="D57" i="8"/>
  <c r="D36" i="9"/>
  <c r="G924" i="3"/>
  <c r="H924" i="3" s="1"/>
  <c r="F925" i="3"/>
  <c r="D48" i="11"/>
  <c r="D171" i="5"/>
  <c r="G928" i="3"/>
  <c r="G932" i="3"/>
  <c r="H932" i="3" s="1"/>
  <c r="F933" i="3"/>
  <c r="G936" i="3"/>
  <c r="F937" i="3"/>
  <c r="G940" i="3"/>
  <c r="H940" i="3" s="1"/>
  <c r="F941" i="3"/>
  <c r="G944" i="3"/>
  <c r="H944" i="3" s="1"/>
  <c r="F945" i="3"/>
  <c r="D38" i="9"/>
  <c r="D61" i="8"/>
  <c r="G948" i="3"/>
  <c r="H948" i="3" s="1"/>
  <c r="F949" i="3"/>
  <c r="G952" i="3"/>
  <c r="H952" i="3" s="1"/>
  <c r="F953" i="3"/>
  <c r="G956" i="3"/>
  <c r="H956" i="3" s="1"/>
  <c r="F957" i="3"/>
  <c r="D40" i="9"/>
  <c r="D63" i="8"/>
  <c r="G960" i="3"/>
  <c r="H960" i="3" s="1"/>
  <c r="F961" i="3"/>
  <c r="E54" i="8"/>
  <c r="E14" i="9"/>
  <c r="D139" i="19"/>
  <c r="D41" i="18"/>
  <c r="G964" i="3"/>
  <c r="H964" i="3" s="1"/>
  <c r="F965" i="3"/>
  <c r="E52" i="11"/>
  <c r="E93" i="4"/>
  <c r="G968" i="3"/>
  <c r="H968" i="3" s="1"/>
  <c r="F969" i="3"/>
  <c r="E113" i="20"/>
  <c r="E141" i="19"/>
  <c r="E43" i="18"/>
  <c r="E18" i="9"/>
  <c r="E53" i="11"/>
  <c r="E91" i="4"/>
  <c r="D49" i="17"/>
  <c r="D60" i="16"/>
  <c r="E39" i="17"/>
  <c r="E61" i="16"/>
  <c r="E68" i="16"/>
  <c r="E54" i="13"/>
  <c r="E61" i="11"/>
  <c r="G1035" i="3"/>
  <c r="H1035" i="3" s="1"/>
  <c r="D51" i="17"/>
  <c r="F1040" i="3"/>
  <c r="G1050" i="3"/>
  <c r="H1050" i="3" s="1"/>
  <c r="G1074" i="3"/>
  <c r="H1074" i="3" s="1"/>
  <c r="G1098" i="3"/>
  <c r="H1098" i="3" s="1"/>
  <c r="G1114" i="3"/>
  <c r="H1114" i="3" s="1"/>
  <c r="D75" i="16"/>
  <c r="D46" i="14"/>
  <c r="F46" i="14" s="1"/>
  <c r="D159" i="19"/>
  <c r="D79" i="16"/>
  <c r="D31" i="12"/>
  <c r="D62" i="11"/>
  <c r="E65" i="11"/>
  <c r="E172" i="5"/>
  <c r="G172" i="5" s="1"/>
  <c r="G1097" i="3"/>
  <c r="H1097" i="3" s="1"/>
  <c r="E83" i="16"/>
  <c r="E59" i="17"/>
  <c r="G1105" i="3"/>
  <c r="H1105" i="3" s="1"/>
  <c r="D123" i="20"/>
  <c r="D54" i="18"/>
  <c r="G1109" i="3"/>
  <c r="H1109" i="3" s="1"/>
  <c r="D58" i="17"/>
  <c r="D58" i="13"/>
  <c r="E60" i="17"/>
  <c r="E60" i="13"/>
  <c r="D111" i="7"/>
  <c r="D43" i="9"/>
  <c r="E96" i="4"/>
  <c r="D97" i="4"/>
  <c r="D155" i="19"/>
  <c r="D51" i="18"/>
  <c r="E75" i="16"/>
  <c r="E46" i="14"/>
  <c r="D80" i="16"/>
  <c r="D52" i="17"/>
  <c r="G44" i="14"/>
  <c r="E159" i="19"/>
  <c r="E79" i="16"/>
  <c r="D74" i="16"/>
  <c r="D28" i="10"/>
  <c r="E31" i="12"/>
  <c r="G31" i="12" s="1"/>
  <c r="E62" i="11"/>
  <c r="D53" i="17"/>
  <c r="D56" i="13"/>
  <c r="G1078" i="3"/>
  <c r="H1078" i="3" s="1"/>
  <c r="G1082" i="3"/>
  <c r="H1082" i="3" s="1"/>
  <c r="G1086" i="3"/>
  <c r="H1086" i="3" s="1"/>
  <c r="G1090" i="3"/>
  <c r="H1090" i="3" s="1"/>
  <c r="F1091" i="3"/>
  <c r="D158" i="19"/>
  <c r="D76" i="16"/>
  <c r="G1094" i="3"/>
  <c r="H1094" i="3" s="1"/>
  <c r="F1095" i="3"/>
  <c r="F1099" i="3"/>
  <c r="D161" i="19"/>
  <c r="D86" i="16"/>
  <c r="G1102" i="3"/>
  <c r="H1102" i="3" s="1"/>
  <c r="G1106" i="3"/>
  <c r="H1106" i="3" s="1"/>
  <c r="F1107" i="3"/>
  <c r="E123" i="20"/>
  <c r="E54" i="18"/>
  <c r="G1110" i="3"/>
  <c r="H1110" i="3" s="1"/>
  <c r="F1111" i="3"/>
  <c r="E58" i="17"/>
  <c r="E58" i="13"/>
  <c r="E43" i="9"/>
  <c r="E111" i="7"/>
  <c r="D94" i="4"/>
  <c r="E97" i="4"/>
  <c r="E155" i="19"/>
  <c r="E51" i="18"/>
  <c r="F53" i="18" s="1"/>
  <c r="G1043" i="3"/>
  <c r="H1043" i="3" s="1"/>
  <c r="F1044" i="3"/>
  <c r="F45" i="14"/>
  <c r="G1047" i="3"/>
  <c r="H1047" i="3" s="1"/>
  <c r="F1048" i="3"/>
  <c r="D152" i="19"/>
  <c r="D65" i="16"/>
  <c r="D43" i="14"/>
  <c r="D31" i="9"/>
  <c r="D62" i="8"/>
  <c r="G1051" i="3"/>
  <c r="H1051" i="3" s="1"/>
  <c r="F1052" i="3"/>
  <c r="E52" i="17"/>
  <c r="E80" i="16"/>
  <c r="G1055" i="3"/>
  <c r="H1055" i="3" s="1"/>
  <c r="F1056" i="3"/>
  <c r="G1059" i="3"/>
  <c r="H1059" i="3" s="1"/>
  <c r="F1060" i="3"/>
  <c r="G1063" i="3"/>
  <c r="H1063" i="3" s="1"/>
  <c r="F1064" i="3"/>
  <c r="E74" i="16"/>
  <c r="E28" i="10"/>
  <c r="F27" i="10" s="1"/>
  <c r="G1067" i="3"/>
  <c r="H1067" i="3" s="1"/>
  <c r="F1068" i="3"/>
  <c r="D47" i="21"/>
  <c r="D154" i="19"/>
  <c r="G1071" i="3"/>
  <c r="H1071" i="3" s="1"/>
  <c r="F1072" i="3"/>
  <c r="D42" i="9"/>
  <c r="D110" i="7"/>
  <c r="G1075" i="3"/>
  <c r="H1075" i="3" s="1"/>
  <c r="F1076" i="3"/>
  <c r="E53" i="17"/>
  <c r="E56" i="13"/>
  <c r="G56" i="13" s="1"/>
  <c r="G1079" i="3"/>
  <c r="H1079" i="3" s="1"/>
  <c r="F1080" i="3"/>
  <c r="G1083" i="3"/>
  <c r="H1083" i="3" s="1"/>
  <c r="F1084" i="3"/>
  <c r="G1087" i="3"/>
  <c r="H1087" i="3" s="1"/>
  <c r="F1088" i="3"/>
  <c r="G1091" i="3"/>
  <c r="H1091" i="3" s="1"/>
  <c r="F1092" i="3"/>
  <c r="E158" i="19"/>
  <c r="E76" i="16"/>
  <c r="G1095" i="3"/>
  <c r="H1095" i="3" s="1"/>
  <c r="G122" i="20"/>
  <c r="D56" i="17"/>
  <c r="D86" i="15"/>
  <c r="G1099" i="3"/>
  <c r="H1099" i="3" s="1"/>
  <c r="E161" i="19"/>
  <c r="E86" i="16"/>
  <c r="G1103" i="3"/>
  <c r="H1103" i="3" s="1"/>
  <c r="F1104" i="3"/>
  <c r="G1107" i="3"/>
  <c r="H1107" i="3" s="1"/>
  <c r="G38" i="12"/>
  <c r="G1111" i="3"/>
  <c r="D160" i="19"/>
  <c r="D85" i="16"/>
  <c r="D67" i="11"/>
  <c r="G1115" i="3"/>
  <c r="H1115" i="3" s="1"/>
  <c r="F1116" i="3"/>
  <c r="E94" i="4"/>
  <c r="D95" i="4"/>
  <c r="D54" i="21"/>
  <c r="D156" i="19"/>
  <c r="G1040" i="3"/>
  <c r="H1040" i="3" s="1"/>
  <c r="F1041" i="3"/>
  <c r="G1044" i="3"/>
  <c r="F1045" i="3"/>
  <c r="G45" i="14"/>
  <c r="H45" i="14" s="1"/>
  <c r="G1048" i="3"/>
  <c r="F1049" i="3"/>
  <c r="E152" i="19"/>
  <c r="E65" i="16"/>
  <c r="G71" i="16" s="1"/>
  <c r="E43" i="14"/>
  <c r="E31" i="9"/>
  <c r="E62" i="8"/>
  <c r="G62" i="8" s="1"/>
  <c r="G1052" i="3"/>
  <c r="H1052" i="3" s="1"/>
  <c r="F1053" i="3"/>
  <c r="G1056" i="3"/>
  <c r="H1056" i="3" s="1"/>
  <c r="F1057" i="3"/>
  <c r="G1060" i="3"/>
  <c r="F1061" i="3"/>
  <c r="G1064" i="3"/>
  <c r="F1065" i="3"/>
  <c r="G1068" i="3"/>
  <c r="F1069" i="3"/>
  <c r="E47" i="21"/>
  <c r="E154" i="19"/>
  <c r="G1072" i="3"/>
  <c r="H1072" i="3" s="1"/>
  <c r="E110" i="7"/>
  <c r="G110" i="7" s="1"/>
  <c r="E42" i="9"/>
  <c r="G1076" i="3"/>
  <c r="H1076" i="3" s="1"/>
  <c r="G1080" i="3"/>
  <c r="G1084" i="3"/>
  <c r="D65" i="11"/>
  <c r="D172" i="5"/>
  <c r="F172" i="5" s="1"/>
  <c r="E56" i="17"/>
  <c r="E86" i="15"/>
  <c r="G86" i="15" s="1"/>
  <c r="D59" i="17"/>
  <c r="D83" i="16"/>
  <c r="F84" i="16"/>
  <c r="G1112" i="3"/>
  <c r="H1112" i="3" s="1"/>
  <c r="E160" i="19"/>
  <c r="E85" i="16"/>
  <c r="E67" i="11"/>
  <c r="G67" i="11" s="1"/>
  <c r="D60" i="17"/>
  <c r="D60" i="13"/>
  <c r="E95" i="4"/>
  <c r="D96" i="4"/>
  <c r="F49" i="8" l="1"/>
  <c r="G37" i="16"/>
  <c r="G70" i="16"/>
  <c r="H1044" i="3"/>
  <c r="G85" i="15"/>
  <c r="F55" i="17"/>
  <c r="G54" i="18"/>
  <c r="F90" i="15"/>
  <c r="F66" i="11"/>
  <c r="F63" i="11"/>
  <c r="G8" i="12"/>
  <c r="G40" i="15"/>
  <c r="H1031" i="3"/>
  <c r="H1027" i="3"/>
  <c r="H1015" i="3"/>
  <c r="H970" i="3"/>
  <c r="H854" i="3"/>
  <c r="H504" i="3"/>
  <c r="H464" i="3"/>
  <c r="H354" i="3"/>
  <c r="H510" i="3"/>
  <c r="H755" i="3"/>
  <c r="H787" i="3"/>
  <c r="H819" i="3"/>
  <c r="F65" i="11"/>
  <c r="G74" i="16"/>
  <c r="G96" i="4"/>
  <c r="F60" i="13"/>
  <c r="G160" i="19"/>
  <c r="F89" i="15"/>
  <c r="F83" i="15"/>
  <c r="F21" i="17"/>
  <c r="H928" i="3"/>
  <c r="G88" i="15"/>
  <c r="G92" i="15"/>
  <c r="F54" i="17"/>
  <c r="G47" i="21"/>
  <c r="G43" i="14"/>
  <c r="H1048" i="3"/>
  <c r="H1111" i="3"/>
  <c r="G73" i="16"/>
  <c r="G58" i="17"/>
  <c r="G51" i="11"/>
  <c r="F58" i="20"/>
  <c r="H936" i="3"/>
  <c r="G64" i="8"/>
  <c r="F39" i="18"/>
  <c r="F88" i="7"/>
  <c r="H1011" i="3"/>
  <c r="G52" i="13"/>
  <c r="G20" i="13"/>
  <c r="H1010" i="3"/>
  <c r="H1002" i="3"/>
  <c r="H862" i="3"/>
  <c r="F26" i="21"/>
  <c r="H728" i="3"/>
  <c r="H684" i="3"/>
  <c r="H676" i="3"/>
  <c r="H660" i="3"/>
  <c r="H656" i="3"/>
  <c r="H648" i="3"/>
  <c r="H640" i="3"/>
  <c r="H632" i="3"/>
  <c r="G24" i="14"/>
  <c r="H596" i="3"/>
  <c r="H512" i="3"/>
  <c r="H480" i="3"/>
  <c r="H440" i="3"/>
  <c r="H424" i="3"/>
  <c r="H416" i="3"/>
  <c r="H341" i="3"/>
  <c r="H274" i="3"/>
  <c r="H245" i="3"/>
  <c r="H186" i="3"/>
  <c r="H114" i="3"/>
  <c r="H70" i="3"/>
  <c r="H42" i="3"/>
  <c r="H502" i="3"/>
  <c r="H462" i="3"/>
  <c r="H350" i="3"/>
  <c r="H270" i="3"/>
  <c r="H181" i="3"/>
  <c r="H1021" i="3"/>
  <c r="H1029" i="3"/>
  <c r="G89" i="15"/>
  <c r="F59" i="11"/>
  <c r="F62" i="15"/>
  <c r="F41" i="14"/>
  <c r="F27" i="17"/>
  <c r="H910" i="3"/>
  <c r="H926" i="3"/>
  <c r="H899" i="3"/>
  <c r="H972" i="3"/>
  <c r="H980" i="3"/>
  <c r="H988" i="3"/>
  <c r="H996" i="3"/>
  <c r="H1004" i="3"/>
  <c r="H1073" i="3"/>
  <c r="H1089" i="3"/>
  <c r="H1113" i="3"/>
  <c r="H1046" i="3"/>
  <c r="H87" i="3"/>
  <c r="H55" i="3"/>
  <c r="H47" i="3"/>
  <c r="H23" i="3"/>
  <c r="H82" i="3"/>
  <c r="H14" i="3"/>
  <c r="G84" i="15"/>
  <c r="G63" i="11"/>
  <c r="F28" i="10"/>
  <c r="G10" i="17"/>
  <c r="G32" i="7"/>
  <c r="H63" i="11"/>
  <c r="G111" i="7"/>
  <c r="G75" i="16"/>
  <c r="G66" i="16"/>
  <c r="G60" i="17"/>
  <c r="H89" i="15"/>
  <c r="G61" i="16"/>
  <c r="F50" i="13"/>
  <c r="F114" i="20"/>
  <c r="F23" i="12"/>
  <c r="G14" i="9"/>
  <c r="G10" i="9"/>
  <c r="F25" i="9"/>
  <c r="F143" i="19"/>
  <c r="F40" i="21"/>
  <c r="G19" i="9"/>
  <c r="G97" i="7"/>
  <c r="F131" i="19"/>
  <c r="G119" i="19"/>
  <c r="F87" i="4"/>
  <c r="F68" i="16"/>
  <c r="F60" i="17"/>
  <c r="G29" i="12"/>
  <c r="G53" i="17"/>
  <c r="H67" i="11"/>
  <c r="F93" i="15"/>
  <c r="F83" i="16"/>
  <c r="H1080" i="3"/>
  <c r="F79" i="15"/>
  <c r="F33" i="12"/>
  <c r="H1064" i="3"/>
  <c r="F67" i="11"/>
  <c r="F57" i="17"/>
  <c r="F88" i="15"/>
  <c r="G83" i="15"/>
  <c r="H83" i="15" s="1"/>
  <c r="F43" i="14"/>
  <c r="G155" i="19"/>
  <c r="G97" i="4"/>
  <c r="F59" i="13"/>
  <c r="F71" i="16"/>
  <c r="F53" i="17"/>
  <c r="F67" i="16"/>
  <c r="F74" i="16"/>
  <c r="G159" i="19"/>
  <c r="F80" i="16"/>
  <c r="G55" i="13"/>
  <c r="F155" i="19"/>
  <c r="F111" i="7"/>
  <c r="F58" i="17"/>
  <c r="F123" i="20"/>
  <c r="G59" i="17"/>
  <c r="G36" i="12"/>
  <c r="F72" i="16"/>
  <c r="F78" i="16"/>
  <c r="F62" i="11"/>
  <c r="G78" i="15"/>
  <c r="F44" i="14"/>
  <c r="G77" i="16"/>
  <c r="G54" i="13"/>
  <c r="G52" i="18"/>
  <c r="G40" i="14"/>
  <c r="F82" i="15"/>
  <c r="F21" i="12"/>
  <c r="F59" i="16"/>
  <c r="F57" i="11"/>
  <c r="F60" i="16"/>
  <c r="F64" i="8"/>
  <c r="H64" i="8" s="1"/>
  <c r="G43" i="18"/>
  <c r="G94" i="7"/>
  <c r="G93" i="4"/>
  <c r="F41" i="18"/>
  <c r="G47" i="18"/>
  <c r="G35" i="14"/>
  <c r="F38" i="9"/>
  <c r="F106" i="7"/>
  <c r="F103" i="7"/>
  <c r="F19" i="17"/>
  <c r="F104" i="7"/>
  <c r="F48" i="11"/>
  <c r="F36" i="9"/>
  <c r="G42" i="18"/>
  <c r="G24" i="12"/>
  <c r="G49" i="21"/>
  <c r="G26" i="17"/>
  <c r="G30" i="9"/>
  <c r="F52" i="21"/>
  <c r="F170" i="5"/>
  <c r="G45" i="16"/>
  <c r="G26" i="9"/>
  <c r="G27" i="10"/>
  <c r="H27" i="10" s="1"/>
  <c r="G43" i="13"/>
  <c r="G22" i="17"/>
  <c r="G43" i="11"/>
  <c r="F34" i="11"/>
  <c r="F49" i="11"/>
  <c r="G56" i="11"/>
  <c r="H56" i="11" s="1"/>
  <c r="F56" i="15"/>
  <c r="G24" i="9"/>
  <c r="G43" i="15"/>
  <c r="F52" i="8"/>
  <c r="F37" i="16"/>
  <c r="H37" i="16" s="1"/>
  <c r="F96" i="7"/>
  <c r="F83" i="4"/>
  <c r="F44" i="11"/>
  <c r="G63" i="15"/>
  <c r="F84" i="7"/>
  <c r="G80" i="4"/>
  <c r="F33" i="15"/>
  <c r="F26" i="16"/>
  <c r="G29" i="21"/>
  <c r="F39" i="13"/>
  <c r="G25" i="16"/>
  <c r="F35" i="13"/>
  <c r="F81" i="7"/>
  <c r="F61" i="11"/>
  <c r="G29" i="9"/>
  <c r="G41" i="14"/>
  <c r="H41" i="14" s="1"/>
  <c r="G46" i="17"/>
  <c r="F39" i="17"/>
  <c r="F22" i="12"/>
  <c r="G76" i="15"/>
  <c r="G117" i="20"/>
  <c r="F146" i="19"/>
  <c r="G55" i="16"/>
  <c r="F53" i="11"/>
  <c r="F18" i="9"/>
  <c r="G44" i="18"/>
  <c r="F93" i="4"/>
  <c r="F14" i="9"/>
  <c r="F51" i="11"/>
  <c r="H51" i="11" s="1"/>
  <c r="F35" i="14"/>
  <c r="F34" i="17"/>
  <c r="G50" i="16"/>
  <c r="G39" i="18"/>
  <c r="H39" i="18" s="1"/>
  <c r="G46" i="21"/>
  <c r="G140" i="19"/>
  <c r="G39" i="14"/>
  <c r="G55" i="15"/>
  <c r="G44" i="16"/>
  <c r="G45" i="21"/>
  <c r="F9" i="12"/>
  <c r="G101" i="7"/>
  <c r="F73" i="6"/>
  <c r="G60" i="11"/>
  <c r="F105" i="7"/>
  <c r="F52" i="13"/>
  <c r="H52" i="13" s="1"/>
  <c r="G26" i="12"/>
  <c r="F50" i="17"/>
  <c r="F55" i="16"/>
  <c r="F48" i="18"/>
  <c r="G49" i="13"/>
  <c r="F93" i="7"/>
  <c r="F70" i="15"/>
  <c r="G72" i="6"/>
  <c r="F49" i="16"/>
  <c r="F38" i="14"/>
  <c r="G35" i="17"/>
  <c r="F47" i="13"/>
  <c r="G17" i="12"/>
  <c r="F46" i="21"/>
  <c r="F147" i="19"/>
  <c r="F140" i="19"/>
  <c r="G65" i="6"/>
  <c r="F38" i="6"/>
  <c r="F58" i="6"/>
  <c r="G57" i="6"/>
  <c r="F34" i="6"/>
  <c r="G52" i="6"/>
  <c r="G38" i="6"/>
  <c r="H38" i="6" s="1"/>
  <c r="G58" i="6"/>
  <c r="G48" i="6"/>
  <c r="F55" i="15"/>
  <c r="G30" i="17"/>
  <c r="F50" i="21"/>
  <c r="G60" i="15"/>
  <c r="G51" i="21"/>
  <c r="F90" i="4"/>
  <c r="G103" i="20"/>
  <c r="F50" i="8"/>
  <c r="G85" i="4"/>
  <c r="G38" i="16"/>
  <c r="G36" i="14"/>
  <c r="G27" i="9"/>
  <c r="F44" i="17"/>
  <c r="F77" i="15"/>
  <c r="F26" i="12"/>
  <c r="G57" i="11"/>
  <c r="H57" i="11" s="1"/>
  <c r="G23" i="12"/>
  <c r="H23" i="12" s="1"/>
  <c r="G60" i="16"/>
  <c r="H60" i="16" s="1"/>
  <c r="G52" i="16"/>
  <c r="G112" i="20"/>
  <c r="G17" i="9"/>
  <c r="H961" i="3"/>
  <c r="G61" i="8"/>
  <c r="G21" i="17"/>
  <c r="H21" i="17" s="1"/>
  <c r="F32" i="9"/>
  <c r="H893" i="3"/>
  <c r="G52" i="21"/>
  <c r="H52" i="21" s="1"/>
  <c r="G170" i="5"/>
  <c r="H170" i="5" s="1"/>
  <c r="F89" i="4"/>
  <c r="F45" i="11"/>
  <c r="F24" i="17"/>
  <c r="G83" i="4"/>
  <c r="H83" i="4" s="1"/>
  <c r="F128" i="19"/>
  <c r="F38" i="11"/>
  <c r="F15" i="9"/>
  <c r="F25" i="14"/>
  <c r="F43" i="15"/>
  <c r="F38" i="13"/>
  <c r="F19" i="9"/>
  <c r="G6" i="12"/>
  <c r="G5" i="12"/>
  <c r="G13" i="12"/>
  <c r="F11" i="12"/>
  <c r="G10" i="12"/>
  <c r="F17" i="12"/>
  <c r="G15" i="12"/>
  <c r="G21" i="12"/>
  <c r="H21" i="12" s="1"/>
  <c r="G7" i="12"/>
  <c r="G93" i="20"/>
  <c r="F35" i="11"/>
  <c r="G92" i="19"/>
  <c r="G86" i="4"/>
  <c r="G18" i="16"/>
  <c r="G97" i="19"/>
  <c r="F88" i="19"/>
  <c r="F37" i="11"/>
  <c r="G27" i="21"/>
  <c r="G18" i="14"/>
  <c r="F25" i="7"/>
  <c r="G79" i="19"/>
  <c r="G96" i="7"/>
  <c r="H96" i="7" s="1"/>
  <c r="F68" i="7"/>
  <c r="G24" i="10"/>
  <c r="G46" i="6"/>
  <c r="F123" i="19"/>
  <c r="G76" i="4"/>
  <c r="F11" i="15"/>
  <c r="F23" i="6"/>
  <c r="F13" i="7"/>
  <c r="F110" i="5"/>
  <c r="G141" i="5"/>
  <c r="G2" i="10"/>
  <c r="F17" i="8"/>
  <c r="G28" i="5"/>
  <c r="G8" i="20"/>
  <c r="H88" i="15"/>
  <c r="F160" i="19"/>
  <c r="H160" i="19" s="1"/>
  <c r="G161" i="19"/>
  <c r="G158" i="19"/>
  <c r="H71" i="16"/>
  <c r="G80" i="16"/>
  <c r="H80" i="16" s="1"/>
  <c r="F158" i="19"/>
  <c r="F73" i="16"/>
  <c r="H73" i="16" s="1"/>
  <c r="G72" i="16"/>
  <c r="H72" i="16" s="1"/>
  <c r="F159" i="19"/>
  <c r="G64" i="16"/>
  <c r="G38" i="17"/>
  <c r="G113" i="20"/>
  <c r="F46" i="20"/>
  <c r="G73" i="20"/>
  <c r="F94" i="20"/>
  <c r="F87" i="20"/>
  <c r="F102" i="20"/>
  <c r="F64" i="20"/>
  <c r="F53" i="20"/>
  <c r="G108" i="20"/>
  <c r="F51" i="20"/>
  <c r="F68" i="20"/>
  <c r="F70" i="20"/>
  <c r="F104" i="20"/>
  <c r="G94" i="20"/>
  <c r="G87" i="20"/>
  <c r="H87" i="20" s="1"/>
  <c r="G102" i="20"/>
  <c r="H102" i="20" s="1"/>
  <c r="F116" i="20"/>
  <c r="F85" i="20"/>
  <c r="F103" i="20"/>
  <c r="F63" i="8"/>
  <c r="G16" i="12"/>
  <c r="G17" i="17"/>
  <c r="G32" i="17"/>
  <c r="G23" i="9"/>
  <c r="F47" i="8"/>
  <c r="F10" i="17"/>
  <c r="H10" i="17" s="1"/>
  <c r="H73" i="6"/>
  <c r="F52" i="18"/>
  <c r="G57" i="17"/>
  <c r="H57" i="17" s="1"/>
  <c r="F35" i="12"/>
  <c r="G31" i="9"/>
  <c r="F96" i="4"/>
  <c r="H96" i="4" s="1"/>
  <c r="F36" i="12"/>
  <c r="G55" i="17"/>
  <c r="H55" i="17" s="1"/>
  <c r="H1068" i="3"/>
  <c r="H1060" i="3"/>
  <c r="H43" i="14"/>
  <c r="F95" i="4"/>
  <c r="F86" i="15"/>
  <c r="H86" i="15" s="1"/>
  <c r="F92" i="15"/>
  <c r="H92" i="15" s="1"/>
  <c r="F47" i="21"/>
  <c r="H47" i="21" s="1"/>
  <c r="F70" i="16"/>
  <c r="G95" i="4"/>
  <c r="G85" i="16"/>
  <c r="G94" i="15"/>
  <c r="F59" i="17"/>
  <c r="G56" i="17"/>
  <c r="G66" i="11"/>
  <c r="H66" i="11" s="1"/>
  <c r="H1084" i="3"/>
  <c r="F57" i="13"/>
  <c r="G42" i="9"/>
  <c r="G154" i="19"/>
  <c r="F37" i="12"/>
  <c r="F78" i="15"/>
  <c r="F41" i="9"/>
  <c r="F56" i="16"/>
  <c r="F77" i="16"/>
  <c r="G65" i="16"/>
  <c r="F108" i="7"/>
  <c r="F50" i="18"/>
  <c r="F156" i="19"/>
  <c r="G94" i="4"/>
  <c r="F85" i="16"/>
  <c r="F94" i="15"/>
  <c r="G90" i="15"/>
  <c r="H90" i="15" s="1"/>
  <c r="G86" i="16"/>
  <c r="F56" i="17"/>
  <c r="G76" i="16"/>
  <c r="F84" i="15"/>
  <c r="F157" i="19"/>
  <c r="G67" i="16"/>
  <c r="H67" i="16" s="1"/>
  <c r="G28" i="10"/>
  <c r="H28" i="10" s="1"/>
  <c r="G13" i="10"/>
  <c r="F18" i="10"/>
  <c r="F22" i="10"/>
  <c r="F20" i="10"/>
  <c r="F26" i="10"/>
  <c r="F109" i="7"/>
  <c r="F65" i="16"/>
  <c r="F29" i="12"/>
  <c r="F94" i="4"/>
  <c r="G58" i="13"/>
  <c r="F38" i="12"/>
  <c r="H38" i="12" s="1"/>
  <c r="F86" i="16"/>
  <c r="F122" i="20"/>
  <c r="H122" i="20" s="1"/>
  <c r="F76" i="16"/>
  <c r="F85" i="15"/>
  <c r="H85" i="15" s="1"/>
  <c r="G80" i="15"/>
  <c r="H80" i="15" s="1"/>
  <c r="G78" i="16"/>
  <c r="H78" i="16" s="1"/>
  <c r="G62" i="11"/>
  <c r="H62" i="11" s="1"/>
  <c r="G63" i="16"/>
  <c r="F42" i="17"/>
  <c r="G46" i="14"/>
  <c r="H46" i="14" s="1"/>
  <c r="F42" i="14"/>
  <c r="F97" i="4"/>
  <c r="G60" i="13"/>
  <c r="H60" i="13" s="1"/>
  <c r="G93" i="15"/>
  <c r="H93" i="15" s="1"/>
  <c r="G84" i="16"/>
  <c r="H84" i="16" s="1"/>
  <c r="G83" i="16"/>
  <c r="H83" i="16" s="1"/>
  <c r="F81" i="16"/>
  <c r="F91" i="15"/>
  <c r="G54" i="17"/>
  <c r="H54" i="17" s="1"/>
  <c r="G79" i="15"/>
  <c r="H79" i="15" s="1"/>
  <c r="F31" i="12"/>
  <c r="F79" i="16"/>
  <c r="G56" i="16"/>
  <c r="F55" i="13"/>
  <c r="F51" i="17"/>
  <c r="G68" i="16"/>
  <c r="H68" i="16" s="1"/>
  <c r="F27" i="9"/>
  <c r="F27" i="12"/>
  <c r="G22" i="12"/>
  <c r="H22" i="12" s="1"/>
  <c r="G22" i="9"/>
  <c r="G41" i="17"/>
  <c r="G25" i="12"/>
  <c r="F49" i="17"/>
  <c r="G54" i="16"/>
  <c r="G141" i="19"/>
  <c r="G52" i="11"/>
  <c r="F139" i="19"/>
  <c r="G34" i="17"/>
  <c r="H34" i="17" s="1"/>
  <c r="G53" i="16"/>
  <c r="G59" i="15"/>
  <c r="G40" i="18"/>
  <c r="G74" i="15"/>
  <c r="G72" i="15"/>
  <c r="F57" i="8"/>
  <c r="F100" i="7"/>
  <c r="G58" i="15"/>
  <c r="F46" i="11"/>
  <c r="F136" i="19"/>
  <c r="G9" i="12"/>
  <c r="H9" i="12" s="1"/>
  <c r="G106" i="20"/>
  <c r="G61" i="15"/>
  <c r="G69" i="6"/>
  <c r="G68" i="6"/>
  <c r="G38" i="13"/>
  <c r="H38" i="13" s="1"/>
  <c r="F39" i="11"/>
  <c r="F70" i="6"/>
  <c r="F14" i="12"/>
  <c r="F32" i="18"/>
  <c r="G45" i="8"/>
  <c r="F40" i="8"/>
  <c r="G47" i="8"/>
  <c r="H47" i="8" s="1"/>
  <c r="F59" i="8"/>
  <c r="F51" i="8"/>
  <c r="G51" i="8"/>
  <c r="G18" i="17"/>
  <c r="G109" i="20"/>
  <c r="G30" i="18"/>
  <c r="F35" i="18"/>
  <c r="F51" i="15"/>
  <c r="G92" i="20"/>
  <c r="F169" i="5"/>
  <c r="G44" i="8"/>
  <c r="H1036" i="3"/>
  <c r="F54" i="13"/>
  <c r="G119" i="20"/>
  <c r="F22" i="9"/>
  <c r="F41" i="17"/>
  <c r="G58" i="16"/>
  <c r="F67" i="15"/>
  <c r="G73" i="15"/>
  <c r="F43" i="18"/>
  <c r="F94" i="7"/>
  <c r="F52" i="11"/>
  <c r="G93" i="7"/>
  <c r="H93" i="7" s="1"/>
  <c r="G70" i="15"/>
  <c r="H70" i="15" s="1"/>
  <c r="F38" i="15"/>
  <c r="G37" i="15"/>
  <c r="G34" i="15"/>
  <c r="G44" i="15"/>
  <c r="G56" i="15"/>
  <c r="H56" i="15" s="1"/>
  <c r="G68" i="15"/>
  <c r="F36" i="15"/>
  <c r="G66" i="15"/>
  <c r="F65" i="15"/>
  <c r="G60" i="8"/>
  <c r="G37" i="9"/>
  <c r="F53" i="16"/>
  <c r="F59" i="15"/>
  <c r="G133" i="19"/>
  <c r="F17" i="17"/>
  <c r="F35" i="9"/>
  <c r="F24" i="12"/>
  <c r="F49" i="21"/>
  <c r="G42" i="21"/>
  <c r="F58" i="15"/>
  <c r="F86" i="7"/>
  <c r="F26" i="9"/>
  <c r="G91" i="7"/>
  <c r="F22" i="17"/>
  <c r="G90" i="4"/>
  <c r="H90" i="4" s="1"/>
  <c r="F24" i="9"/>
  <c r="G156" i="19"/>
  <c r="H156" i="19" s="1"/>
  <c r="F58" i="8"/>
  <c r="G34" i="12"/>
  <c r="F29" i="9"/>
  <c r="F46" i="17"/>
  <c r="G44" i="17"/>
  <c r="H44" i="17" s="1"/>
  <c r="H998" i="3"/>
  <c r="G69" i="15"/>
  <c r="G121" i="20"/>
  <c r="G81" i="15"/>
  <c r="F44" i="18"/>
  <c r="G142" i="19"/>
  <c r="G65" i="15"/>
  <c r="F23" i="17"/>
  <c r="F37" i="9"/>
  <c r="G151" i="19"/>
  <c r="G19" i="12"/>
  <c r="F50" i="16"/>
  <c r="G47" i="16"/>
  <c r="F132" i="19"/>
  <c r="G53" i="8"/>
  <c r="G49" i="11"/>
  <c r="H49" i="11" s="1"/>
  <c r="F42" i="21"/>
  <c r="G55" i="8"/>
  <c r="G89" i="4"/>
  <c r="H89" i="4" s="1"/>
  <c r="F44" i="16"/>
  <c r="G36" i="16"/>
  <c r="G10" i="16"/>
  <c r="G17" i="16"/>
  <c r="G13" i="16"/>
  <c r="F15" i="16"/>
  <c r="F51" i="16"/>
  <c r="G59" i="16"/>
  <c r="H59" i="16" s="1"/>
  <c r="F144" i="19"/>
  <c r="F37" i="17"/>
  <c r="G32" i="16"/>
  <c r="F34" i="12"/>
  <c r="F40" i="17"/>
  <c r="F49" i="18"/>
  <c r="F48" i="17"/>
  <c r="G114" i="20"/>
  <c r="H114" i="20" s="1"/>
  <c r="G49" i="17"/>
  <c r="H49" i="17" s="1"/>
  <c r="H965" i="3"/>
  <c r="G63" i="8"/>
  <c r="H63" i="8" s="1"/>
  <c r="G75" i="15"/>
  <c r="F19" i="12"/>
  <c r="G104" i="7"/>
  <c r="H104" i="7" s="1"/>
  <c r="F40" i="16"/>
  <c r="F47" i="16"/>
  <c r="F34" i="9"/>
  <c r="F53" i="8"/>
  <c r="G111" i="20"/>
  <c r="G71" i="6"/>
  <c r="G49" i="8"/>
  <c r="H49" i="8" s="1"/>
  <c r="F81" i="4"/>
  <c r="G131" i="19"/>
  <c r="H131" i="19" s="1"/>
  <c r="G38" i="18"/>
  <c r="F20" i="17"/>
  <c r="G39" i="13"/>
  <c r="H39" i="13" s="1"/>
  <c r="G66" i="6"/>
  <c r="G126" i="19"/>
  <c r="F22" i="16"/>
  <c r="F18" i="12"/>
  <c r="G38" i="15"/>
  <c r="H38" i="15" s="1"/>
  <c r="F12" i="17"/>
  <c r="F18" i="15"/>
  <c r="G29" i="14"/>
  <c r="F24" i="14"/>
  <c r="H24" i="14" s="1"/>
  <c r="G22" i="14"/>
  <c r="F13" i="14"/>
  <c r="F20" i="14"/>
  <c r="F12" i="14"/>
  <c r="F28" i="14"/>
  <c r="F15" i="14"/>
  <c r="F18" i="21"/>
  <c r="G29" i="17"/>
  <c r="F158" i="5"/>
  <c r="G35" i="8"/>
  <c r="G22" i="13"/>
  <c r="F32" i="21"/>
  <c r="G17" i="8"/>
  <c r="H17" i="8" s="1"/>
  <c r="F47" i="5"/>
  <c r="F51" i="4"/>
  <c r="G18" i="19"/>
  <c r="G2" i="18"/>
  <c r="B3" i="1"/>
  <c r="H1023" i="3"/>
  <c r="H1019" i="3"/>
  <c r="G45" i="17"/>
  <c r="G51" i="13"/>
  <c r="G50" i="17"/>
  <c r="H50" i="17" s="1"/>
  <c r="G48" i="18"/>
  <c r="H48" i="18" s="1"/>
  <c r="F54" i="16"/>
  <c r="F141" i="19"/>
  <c r="G153" i="19"/>
  <c r="G27" i="17"/>
  <c r="H27" i="17" s="1"/>
  <c r="F47" i="18"/>
  <c r="G23" i="17"/>
  <c r="H23" i="17" s="1"/>
  <c r="G118" i="20"/>
  <c r="G49" i="16"/>
  <c r="H49" i="16" s="1"/>
  <c r="G48" i="13"/>
  <c r="F40" i="18"/>
  <c r="F74" i="15"/>
  <c r="F72" i="15"/>
  <c r="G42" i="13"/>
  <c r="F27" i="13"/>
  <c r="G19" i="13"/>
  <c r="G35" i="13"/>
  <c r="H35" i="13" s="1"/>
  <c r="F41" i="13"/>
  <c r="G50" i="13"/>
  <c r="H50" i="13" s="1"/>
  <c r="F56" i="8"/>
  <c r="F42" i="18"/>
  <c r="G48" i="16"/>
  <c r="G33" i="9"/>
  <c r="G43" i="16"/>
  <c r="G31" i="17"/>
  <c r="G137" i="19"/>
  <c r="F43" i="13"/>
  <c r="G41" i="16"/>
  <c r="G37" i="17"/>
  <c r="H37" i="17" s="1"/>
  <c r="G54" i="21"/>
  <c r="G47" i="17"/>
  <c r="G40" i="17"/>
  <c r="H40" i="17" s="1"/>
  <c r="G25" i="9"/>
  <c r="H25" i="9" s="1"/>
  <c r="G49" i="18"/>
  <c r="H49" i="18" s="1"/>
  <c r="F119" i="20"/>
  <c r="F76" i="15"/>
  <c r="F45" i="17"/>
  <c r="F117" i="20"/>
  <c r="F51" i="13"/>
  <c r="F73" i="15"/>
  <c r="F54" i="11"/>
  <c r="G92" i="4"/>
  <c r="F153" i="19"/>
  <c r="F39" i="9"/>
  <c r="G107" i="7"/>
  <c r="F118" i="20"/>
  <c r="G53" i="21"/>
  <c r="F71" i="15"/>
  <c r="F45" i="13"/>
  <c r="F133" i="19"/>
  <c r="F42" i="13"/>
  <c r="G34" i="9"/>
  <c r="H34" i="9" s="1"/>
  <c r="G32" i="9"/>
  <c r="H32" i="9" s="1"/>
  <c r="F33" i="9"/>
  <c r="G29" i="18"/>
  <c r="F43" i="16"/>
  <c r="G47" i="11"/>
  <c r="G54" i="15"/>
  <c r="G25" i="17"/>
  <c r="F45" i="21"/>
  <c r="F41" i="16"/>
  <c r="F46" i="16"/>
  <c r="G45" i="11"/>
  <c r="H45" i="11" s="1"/>
  <c r="F135" i="19"/>
  <c r="F39" i="15"/>
  <c r="G51" i="17"/>
  <c r="H51" i="17" s="1"/>
  <c r="F60" i="11"/>
  <c r="G120" i="20"/>
  <c r="F58" i="11"/>
  <c r="G41" i="18"/>
  <c r="H41" i="18" s="1"/>
  <c r="G40" i="9"/>
  <c r="G106" i="7"/>
  <c r="H106" i="7" s="1"/>
  <c r="G19" i="17"/>
  <c r="H19" i="17" s="1"/>
  <c r="F148" i="19"/>
  <c r="G57" i="8"/>
  <c r="H57" i="8" s="1"/>
  <c r="G100" i="7"/>
  <c r="H100" i="7" s="1"/>
  <c r="G67" i="6"/>
  <c r="G134" i="19"/>
  <c r="F54" i="15"/>
  <c r="F25" i="17"/>
  <c r="F60" i="15"/>
  <c r="F51" i="21"/>
  <c r="F31" i="16"/>
  <c r="G70" i="6"/>
  <c r="H70" i="6" s="1"/>
  <c r="F28" i="17"/>
  <c r="F98" i="20"/>
  <c r="F82" i="7"/>
  <c r="F31" i="18"/>
  <c r="G20" i="14"/>
  <c r="H20" i="14" s="1"/>
  <c r="G31" i="21"/>
  <c r="G84" i="4"/>
  <c r="F41" i="11"/>
  <c r="G34" i="18"/>
  <c r="F30" i="11"/>
  <c r="F8" i="9"/>
  <c r="F45" i="15"/>
  <c r="F71" i="7"/>
  <c r="F28" i="11"/>
  <c r="F26" i="13"/>
  <c r="F167" i="5"/>
  <c r="G20" i="20"/>
  <c r="G24" i="18"/>
  <c r="F37" i="7"/>
  <c r="G12" i="17"/>
  <c r="H12" i="17" s="1"/>
  <c r="G33" i="11"/>
  <c r="F21" i="16"/>
  <c r="F103" i="19"/>
  <c r="F21" i="18"/>
  <c r="F34" i="8"/>
  <c r="G64" i="15"/>
  <c r="F18" i="14"/>
  <c r="F5" i="14"/>
  <c r="G116" i="5"/>
  <c r="G8" i="4"/>
  <c r="F12" i="6"/>
  <c r="G34" i="4"/>
  <c r="G157" i="19"/>
  <c r="H157" i="19" s="1"/>
  <c r="H70" i="16"/>
  <c r="G109" i="7"/>
  <c r="H109" i="7" s="1"/>
  <c r="H53" i="18"/>
  <c r="G152" i="19"/>
  <c r="F54" i="21"/>
  <c r="F110" i="7"/>
  <c r="H110" i="7" s="1"/>
  <c r="H74" i="16"/>
  <c r="G57" i="16"/>
  <c r="H57" i="16" s="1"/>
  <c r="H42" i="17"/>
  <c r="F62" i="8"/>
  <c r="H62" i="8" s="1"/>
  <c r="F152" i="19"/>
  <c r="G53" i="13"/>
  <c r="H58" i="17"/>
  <c r="F161" i="19"/>
  <c r="G81" i="16"/>
  <c r="H81" i="16" s="1"/>
  <c r="H31" i="12"/>
  <c r="F57" i="16"/>
  <c r="H44" i="14"/>
  <c r="H172" i="5"/>
  <c r="G37" i="12"/>
  <c r="H37" i="12" s="1"/>
  <c r="G108" i="7"/>
  <c r="H108" i="7" s="1"/>
  <c r="G91" i="4"/>
  <c r="F52" i="16"/>
  <c r="G35" i="9"/>
  <c r="H35" i="9" s="1"/>
  <c r="F134" i="19"/>
  <c r="F28" i="18"/>
  <c r="F11" i="17"/>
  <c r="F66" i="6"/>
  <c r="H84" i="15"/>
  <c r="G59" i="13"/>
  <c r="H59" i="13" s="1"/>
  <c r="F42" i="9"/>
  <c r="F154" i="19"/>
  <c r="G52" i="17"/>
  <c r="F31" i="9"/>
  <c r="G69" i="16"/>
  <c r="G42" i="14"/>
  <c r="H42" i="14" s="1"/>
  <c r="G51" i="18"/>
  <c r="F64" i="16"/>
  <c r="G43" i="9"/>
  <c r="G123" i="20"/>
  <c r="H123" i="20" s="1"/>
  <c r="G87" i="15"/>
  <c r="G64" i="11"/>
  <c r="H64" i="11" s="1"/>
  <c r="G82" i="16"/>
  <c r="G91" i="15"/>
  <c r="H91" i="15" s="1"/>
  <c r="F56" i="13"/>
  <c r="H56" i="13" s="1"/>
  <c r="G59" i="11"/>
  <c r="H59" i="11" s="1"/>
  <c r="G79" i="16"/>
  <c r="H79" i="16" s="1"/>
  <c r="F52" i="17"/>
  <c r="F69" i="16"/>
  <c r="F51" i="18"/>
  <c r="F43" i="9"/>
  <c r="F58" i="13"/>
  <c r="F54" i="18"/>
  <c r="H54" i="18" s="1"/>
  <c r="F87" i="15"/>
  <c r="G35" i="12"/>
  <c r="H35" i="12" s="1"/>
  <c r="F82" i="16"/>
  <c r="G65" i="11"/>
  <c r="H65" i="11" s="1"/>
  <c r="G57" i="13"/>
  <c r="H57" i="13" s="1"/>
  <c r="G33" i="12"/>
  <c r="H33" i="12" s="1"/>
  <c r="F63" i="16"/>
  <c r="G41" i="9"/>
  <c r="H41" i="9" s="1"/>
  <c r="F75" i="16"/>
  <c r="F66" i="16"/>
  <c r="G61" i="11"/>
  <c r="H61" i="11" s="1"/>
  <c r="F30" i="12"/>
  <c r="F120" i="20"/>
  <c r="G39" i="17"/>
  <c r="H39" i="17" s="1"/>
  <c r="G28" i="12"/>
  <c r="G62" i="16"/>
  <c r="G146" i="19"/>
  <c r="H146" i="19" s="1"/>
  <c r="G67" i="15"/>
  <c r="H67" i="15" s="1"/>
  <c r="G53" i="11"/>
  <c r="H53" i="11" s="1"/>
  <c r="G18" i="9"/>
  <c r="H18" i="9" s="1"/>
  <c r="F112" i="20"/>
  <c r="F17" i="9"/>
  <c r="G54" i="8"/>
  <c r="F40" i="9"/>
  <c r="F75" i="15"/>
  <c r="F15" i="12"/>
  <c r="F61" i="8"/>
  <c r="F171" i="5"/>
  <c r="G56" i="8"/>
  <c r="H56" i="8" s="1"/>
  <c r="F43" i="21"/>
  <c r="F66" i="15"/>
  <c r="F67" i="6"/>
  <c r="F111" i="20"/>
  <c r="F68" i="15"/>
  <c r="F145" i="19"/>
  <c r="G86" i="7"/>
  <c r="H86" i="7" s="1"/>
  <c r="F39" i="21"/>
  <c r="F42" i="15"/>
  <c r="F52" i="15"/>
  <c r="F42" i="16"/>
  <c r="F50" i="15"/>
  <c r="F37" i="14"/>
  <c r="F10" i="12"/>
  <c r="F44" i="15"/>
  <c r="F71" i="6"/>
  <c r="G50" i="11"/>
  <c r="F107" i="20"/>
  <c r="G87" i="7"/>
  <c r="F38" i="18"/>
  <c r="G42" i="11"/>
  <c r="G95" i="20"/>
  <c r="F8" i="12"/>
  <c r="H8" i="12" s="1"/>
  <c r="G64" i="6"/>
  <c r="F46" i="8"/>
  <c r="G36" i="18"/>
  <c r="G23" i="10"/>
  <c r="G58" i="8"/>
  <c r="H58" i="8" s="1"/>
  <c r="G32" i="12"/>
  <c r="G105" i="7"/>
  <c r="H105" i="7" s="1"/>
  <c r="F38" i="17"/>
  <c r="F40" i="14"/>
  <c r="F61" i="16"/>
  <c r="F28" i="12"/>
  <c r="F62" i="16"/>
  <c r="G46" i="18"/>
  <c r="F25" i="12"/>
  <c r="F91" i="4"/>
  <c r="G54" i="11"/>
  <c r="H54" i="11" s="1"/>
  <c r="F113" i="20"/>
  <c r="G115" i="20"/>
  <c r="F54" i="8"/>
  <c r="G39" i="9"/>
  <c r="H39" i="9" s="1"/>
  <c r="G38" i="14"/>
  <c r="H38" i="14" s="1"/>
  <c r="G71" i="15"/>
  <c r="H71" i="15" s="1"/>
  <c r="G45" i="13"/>
  <c r="H45" i="13" s="1"/>
  <c r="G47" i="13"/>
  <c r="H47" i="13" s="1"/>
  <c r="F16" i="12"/>
  <c r="G15" i="17"/>
  <c r="G132" i="19"/>
  <c r="H132" i="19" s="1"/>
  <c r="G149" i="19"/>
  <c r="G147" i="19"/>
  <c r="H147" i="19" s="1"/>
  <c r="F26" i="17"/>
  <c r="F30" i="9"/>
  <c r="F32" i="17"/>
  <c r="F45" i="16"/>
  <c r="G50" i="21"/>
  <c r="H50" i="21" s="1"/>
  <c r="G144" i="19"/>
  <c r="H144" i="19" s="1"/>
  <c r="F43" i="11"/>
  <c r="F106" i="20"/>
  <c r="G50" i="18"/>
  <c r="H50" i="18" s="1"/>
  <c r="F32" i="12"/>
  <c r="G150" i="19"/>
  <c r="G48" i="17"/>
  <c r="H48" i="17" s="1"/>
  <c r="G77" i="15"/>
  <c r="H77" i="15" s="1"/>
  <c r="G36" i="17"/>
  <c r="G58" i="11"/>
  <c r="H58" i="11" s="1"/>
  <c r="F46" i="18"/>
  <c r="F58" i="16"/>
  <c r="G20" i="12"/>
  <c r="G45" i="18"/>
  <c r="G55" i="11"/>
  <c r="F115" i="20"/>
  <c r="G51" i="16"/>
  <c r="H51" i="16" s="1"/>
  <c r="G116" i="20"/>
  <c r="H116" i="20" s="1"/>
  <c r="F60" i="8"/>
  <c r="G59" i="8"/>
  <c r="H59" i="8" s="1"/>
  <c r="F48" i="13"/>
  <c r="G46" i="13"/>
  <c r="G148" i="19"/>
  <c r="H148" i="19" s="1"/>
  <c r="G40" i="16"/>
  <c r="H40" i="16" s="1"/>
  <c r="F15" i="17"/>
  <c r="F149" i="19"/>
  <c r="F48" i="16"/>
  <c r="G16" i="17"/>
  <c r="F39" i="14"/>
  <c r="G95" i="7"/>
  <c r="F31" i="17"/>
  <c r="F137" i="19"/>
  <c r="F91" i="7"/>
  <c r="G138" i="19"/>
  <c r="G31" i="16"/>
  <c r="H31" i="16" s="1"/>
  <c r="F101" i="7"/>
  <c r="G41" i="13"/>
  <c r="H41" i="13" s="1"/>
  <c r="F127" i="19"/>
  <c r="F48" i="21"/>
  <c r="G81" i="4"/>
  <c r="H81" i="4" s="1"/>
  <c r="G30" i="12"/>
  <c r="H30" i="12" s="1"/>
  <c r="G27" i="12"/>
  <c r="H27" i="12" s="1"/>
  <c r="G82" i="15"/>
  <c r="H82" i="15" s="1"/>
  <c r="F36" i="17"/>
  <c r="F69" i="15"/>
  <c r="F121" i="20"/>
  <c r="F81" i="15"/>
  <c r="F20" i="12"/>
  <c r="F45" i="18"/>
  <c r="F55" i="11"/>
  <c r="F142" i="19"/>
  <c r="G139" i="19"/>
  <c r="H139" i="19" s="1"/>
  <c r="F72" i="6"/>
  <c r="F151" i="19"/>
  <c r="G145" i="19"/>
  <c r="F95" i="7"/>
  <c r="H885" i="3"/>
  <c r="G40" i="21"/>
  <c r="H40" i="21" s="1"/>
  <c r="G39" i="21"/>
  <c r="H39" i="21" s="1"/>
  <c r="G42" i="15"/>
  <c r="H42" i="15" s="1"/>
  <c r="G52" i="15"/>
  <c r="H52" i="15" s="1"/>
  <c r="G42" i="16"/>
  <c r="H42" i="16" s="1"/>
  <c r="G50" i="15"/>
  <c r="H50" i="15" s="1"/>
  <c r="G37" i="14"/>
  <c r="H37" i="14" s="1"/>
  <c r="H849" i="3"/>
  <c r="F32" i="16"/>
  <c r="F44" i="13"/>
  <c r="G107" i="20"/>
  <c r="G33" i="15"/>
  <c r="H33" i="15" s="1"/>
  <c r="F83" i="7"/>
  <c r="F20" i="18"/>
  <c r="G46" i="8"/>
  <c r="H46" i="8" s="1"/>
  <c r="G11" i="17"/>
  <c r="H11" i="17" s="1"/>
  <c r="F7" i="17"/>
  <c r="G7" i="17"/>
  <c r="F30" i="17"/>
  <c r="F16" i="17"/>
  <c r="F47" i="17"/>
  <c r="F33" i="17"/>
  <c r="G114" i="19"/>
  <c r="G102" i="7"/>
  <c r="G103" i="7"/>
  <c r="H103" i="7" s="1"/>
  <c r="F107" i="7"/>
  <c r="G20" i="9"/>
  <c r="F95" i="20"/>
  <c r="F29" i="21"/>
  <c r="F92" i="20"/>
  <c r="F36" i="18"/>
  <c r="F23" i="10"/>
  <c r="G79" i="7"/>
  <c r="G121" i="19"/>
  <c r="G60" i="7"/>
  <c r="G60" i="6"/>
  <c r="G67" i="7"/>
  <c r="G72" i="4"/>
  <c r="F30" i="21"/>
  <c r="F79" i="20"/>
  <c r="F30" i="16"/>
  <c r="G165" i="5"/>
  <c r="F11" i="9"/>
  <c r="F166" i="5"/>
  <c r="G23" i="13"/>
  <c r="F2" i="12"/>
  <c r="G9" i="13"/>
  <c r="G104" i="19"/>
  <c r="F74" i="20"/>
  <c r="G14" i="7"/>
  <c r="G20" i="8"/>
  <c r="G4" i="10"/>
  <c r="G9" i="20"/>
  <c r="F22" i="19"/>
  <c r="F17" i="11"/>
  <c r="F4" i="5"/>
  <c r="G39" i="19"/>
  <c r="H850" i="3"/>
  <c r="F28" i="9"/>
  <c r="G24" i="17"/>
  <c r="H24" i="17" s="1"/>
  <c r="G13" i="17"/>
  <c r="F53" i="13"/>
  <c r="F150" i="19"/>
  <c r="F92" i="4"/>
  <c r="F49" i="13"/>
  <c r="H957" i="3"/>
  <c r="G38" i="9"/>
  <c r="H38" i="9" s="1"/>
  <c r="F53" i="21"/>
  <c r="F46" i="13"/>
  <c r="G171" i="5"/>
  <c r="H171" i="5" s="1"/>
  <c r="G36" i="9"/>
  <c r="H36" i="9" s="1"/>
  <c r="G143" i="19"/>
  <c r="H143" i="19" s="1"/>
  <c r="H901" i="3"/>
  <c r="F29" i="18"/>
  <c r="F65" i="6"/>
  <c r="G46" i="11"/>
  <c r="H46" i="11" s="1"/>
  <c r="F47" i="11"/>
  <c r="H881" i="3"/>
  <c r="G52" i="8"/>
  <c r="H52" i="8" s="1"/>
  <c r="F38" i="16"/>
  <c r="F36" i="14"/>
  <c r="G39" i="11"/>
  <c r="H39" i="11" s="1"/>
  <c r="G44" i="11"/>
  <c r="H44" i="11" s="1"/>
  <c r="F89" i="7"/>
  <c r="G84" i="7"/>
  <c r="H84" i="7" s="1"/>
  <c r="F88" i="4"/>
  <c r="G26" i="16"/>
  <c r="H26" i="16" s="1"/>
  <c r="G51" i="15"/>
  <c r="H51" i="15" s="1"/>
  <c r="F48" i="8"/>
  <c r="G81" i="7"/>
  <c r="H81" i="7" s="1"/>
  <c r="H841" i="3"/>
  <c r="H825" i="3"/>
  <c r="F50" i="11"/>
  <c r="F63" i="15"/>
  <c r="F23" i="9"/>
  <c r="G40" i="11"/>
  <c r="G99" i="7"/>
  <c r="G36" i="13"/>
  <c r="G34" i="13"/>
  <c r="G26" i="18"/>
  <c r="G125" i="19"/>
  <c r="F85" i="7"/>
  <c r="F120" i="19"/>
  <c r="H720" i="3"/>
  <c r="H716" i="3"/>
  <c r="H712" i="3"/>
  <c r="G31" i="14"/>
  <c r="G20" i="15"/>
  <c r="G41" i="8"/>
  <c r="G42" i="8"/>
  <c r="G31" i="15"/>
  <c r="G25" i="21"/>
  <c r="G72" i="7"/>
  <c r="G55" i="6"/>
  <c r="F39" i="8"/>
  <c r="F39" i="7"/>
  <c r="F53" i="7"/>
  <c r="F50" i="7"/>
  <c r="F62" i="7"/>
  <c r="F13" i="18"/>
  <c r="H624" i="3"/>
  <c r="G26" i="11"/>
  <c r="G57" i="7"/>
  <c r="F105" i="19"/>
  <c r="G90" i="20"/>
  <c r="G54" i="7"/>
  <c r="F5" i="17"/>
  <c r="F76" i="4"/>
  <c r="F22" i="13"/>
  <c r="F86" i="20"/>
  <c r="G24" i="21"/>
  <c r="G53" i="6"/>
  <c r="F45" i="6"/>
  <c r="F40" i="7"/>
  <c r="G52" i="7"/>
  <c r="G25" i="18"/>
  <c r="G16" i="16"/>
  <c r="G14" i="16"/>
  <c r="G27" i="14"/>
  <c r="G77" i="4"/>
  <c r="F13" i="21"/>
  <c r="G75" i="4"/>
  <c r="G25" i="10"/>
  <c r="F21" i="13"/>
  <c r="F13" i="15"/>
  <c r="G11" i="13"/>
  <c r="F35" i="15"/>
  <c r="F66" i="4"/>
  <c r="F12" i="21"/>
  <c r="G157" i="5"/>
  <c r="F14" i="10"/>
  <c r="G46" i="7"/>
  <c r="F29" i="8"/>
  <c r="F29" i="7"/>
  <c r="G95" i="19"/>
  <c r="F162" i="5"/>
  <c r="G6" i="9"/>
  <c r="G14" i="21"/>
  <c r="G28" i="9"/>
  <c r="H28" i="9" s="1"/>
  <c r="G33" i="17"/>
  <c r="F102" i="7"/>
  <c r="F20" i="9"/>
  <c r="G83" i="7"/>
  <c r="G20" i="17"/>
  <c r="H20" i="17" s="1"/>
  <c r="G20" i="18"/>
  <c r="G25" i="14"/>
  <c r="H25" i="14" s="1"/>
  <c r="G31" i="18"/>
  <c r="H31" i="18" s="1"/>
  <c r="G130" i="19"/>
  <c r="G3" i="12"/>
  <c r="G129" i="19"/>
  <c r="G76" i="7"/>
  <c r="G90" i="7"/>
  <c r="G124" i="19"/>
  <c r="F93" i="20"/>
  <c r="F79" i="7"/>
  <c r="F34" i="18"/>
  <c r="G34" i="21"/>
  <c r="G42" i="6"/>
  <c r="F20" i="15"/>
  <c r="F41" i="8"/>
  <c r="F42" i="8"/>
  <c r="F31" i="15"/>
  <c r="F25" i="21"/>
  <c r="G73" i="7"/>
  <c r="G36" i="8"/>
  <c r="G28" i="13"/>
  <c r="G21" i="16"/>
  <c r="H21" i="16" s="1"/>
  <c r="G22" i="15"/>
  <c r="G66" i="7"/>
  <c r="G38" i="7"/>
  <c r="G32" i="11"/>
  <c r="F118" i="19"/>
  <c r="G82" i="4"/>
  <c r="G16" i="15"/>
  <c r="F29" i="14"/>
  <c r="F90" i="20"/>
  <c r="G48" i="15"/>
  <c r="G20" i="16"/>
  <c r="G101" i="20"/>
  <c r="G16" i="9"/>
  <c r="F97" i="19"/>
  <c r="F96" i="20"/>
  <c r="F4" i="12"/>
  <c r="B17" i="1"/>
  <c r="F27" i="21"/>
  <c r="G23" i="21"/>
  <c r="G107" i="19"/>
  <c r="F14" i="16"/>
  <c r="F77" i="4"/>
  <c r="F101" i="19"/>
  <c r="F91" i="19"/>
  <c r="G18" i="18"/>
  <c r="G74" i="4"/>
  <c r="F13" i="16"/>
  <c r="F34" i="15"/>
  <c r="F24" i="18"/>
  <c r="F26" i="8"/>
  <c r="G9" i="15"/>
  <c r="G11" i="21"/>
  <c r="G150" i="5"/>
  <c r="F163" i="5"/>
  <c r="G28" i="15"/>
  <c r="F6" i="9"/>
  <c r="F14" i="21"/>
  <c r="G12" i="16"/>
  <c r="F74" i="5"/>
  <c r="G26" i="7"/>
  <c r="F7" i="18"/>
  <c r="F86" i="19"/>
  <c r="F10" i="14"/>
  <c r="F109" i="5"/>
  <c r="G40" i="4"/>
  <c r="F126" i="5"/>
  <c r="F83" i="19"/>
  <c r="G152" i="5"/>
  <c r="F60" i="4"/>
  <c r="G89" i="20"/>
  <c r="G12" i="10"/>
  <c r="G62" i="4"/>
  <c r="F78" i="20"/>
  <c r="F63" i="5"/>
  <c r="F78" i="5"/>
  <c r="G143" i="5"/>
  <c r="G3" i="21"/>
  <c r="G8" i="15"/>
  <c r="G6" i="13"/>
  <c r="G71" i="19"/>
  <c r="F112" i="5"/>
  <c r="G4" i="21"/>
  <c r="F69" i="19"/>
  <c r="F100" i="5"/>
  <c r="G75" i="5"/>
  <c r="G105" i="5"/>
  <c r="G101" i="5"/>
  <c r="F90" i="5"/>
  <c r="G56" i="4"/>
  <c r="G10" i="18"/>
  <c r="H969" i="3"/>
  <c r="H909" i="3"/>
  <c r="H865" i="3"/>
  <c r="F69" i="6"/>
  <c r="G98" i="7"/>
  <c r="G40" i="13"/>
  <c r="H805" i="3"/>
  <c r="F18" i="17"/>
  <c r="F109" i="20"/>
  <c r="F30" i="18"/>
  <c r="G168" i="5"/>
  <c r="G62" i="6"/>
  <c r="F3" i="12"/>
  <c r="F129" i="19"/>
  <c r="F90" i="7"/>
  <c r="G99" i="20"/>
  <c r="G46" i="15"/>
  <c r="G77" i="7"/>
  <c r="F23" i="15"/>
  <c r="G29" i="13"/>
  <c r="G21" i="10"/>
  <c r="G32" i="21"/>
  <c r="H32" i="21" s="1"/>
  <c r="G26" i="14"/>
  <c r="F14" i="18"/>
  <c r="F122" i="19"/>
  <c r="G75" i="7"/>
  <c r="G80" i="7"/>
  <c r="F22" i="15"/>
  <c r="F38" i="7"/>
  <c r="F79" i="4"/>
  <c r="F117" i="19"/>
  <c r="F113" i="19"/>
  <c r="G21" i="11"/>
  <c r="F49" i="15"/>
  <c r="F34" i="7"/>
  <c r="G102" i="19"/>
  <c r="F20" i="16"/>
  <c r="F16" i="9"/>
  <c r="G51" i="7"/>
  <c r="F14" i="15"/>
  <c r="F108" i="19"/>
  <c r="F64" i="7"/>
  <c r="G85" i="19"/>
  <c r="G135" i="19"/>
  <c r="H135" i="19" s="1"/>
  <c r="G11" i="12"/>
  <c r="H11" i="12" s="1"/>
  <c r="G28" i="17"/>
  <c r="H28" i="17" s="1"/>
  <c r="F21" i="9"/>
  <c r="F37" i="13"/>
  <c r="F63" i="6"/>
  <c r="F62" i="6"/>
  <c r="F9" i="17"/>
  <c r="G22" i="16"/>
  <c r="H22" i="16" s="1"/>
  <c r="H733" i="3"/>
  <c r="G85" i="7"/>
  <c r="H85" i="7" s="1"/>
  <c r="F99" i="20"/>
  <c r="F46" i="15"/>
  <c r="F77" i="7"/>
  <c r="G45" i="15"/>
  <c r="H45" i="15" s="1"/>
  <c r="G30" i="21"/>
  <c r="H30" i="21" s="1"/>
  <c r="F40" i="6"/>
  <c r="F15" i="18"/>
  <c r="F25" i="13"/>
  <c r="G35" i="11"/>
  <c r="H35" i="11" s="1"/>
  <c r="F75" i="7"/>
  <c r="F80" i="7"/>
  <c r="G53" i="7"/>
  <c r="H53" i="7" s="1"/>
  <c r="G62" i="7"/>
  <c r="H62" i="7" s="1"/>
  <c r="G85" i="20"/>
  <c r="H85" i="20" s="1"/>
  <c r="F57" i="15"/>
  <c r="F21" i="11"/>
  <c r="G104" i="20"/>
  <c r="H104" i="20" s="1"/>
  <c r="F11" i="18"/>
  <c r="G5" i="17"/>
  <c r="H5" i="17" s="1"/>
  <c r="F19" i="16"/>
  <c r="G86" i="20"/>
  <c r="G34" i="11"/>
  <c r="H34" i="11" s="1"/>
  <c r="F9" i="9"/>
  <c r="G68" i="7"/>
  <c r="H68" i="7" s="1"/>
  <c r="F104" i="19"/>
  <c r="F58" i="7"/>
  <c r="G97" i="20"/>
  <c r="F19" i="21"/>
  <c r="G15" i="13"/>
  <c r="G44" i="20"/>
  <c r="G21" i="15"/>
  <c r="F61" i="20"/>
  <c r="G82" i="19"/>
  <c r="F26" i="7"/>
  <c r="G91" i="20"/>
  <c r="G83" i="20"/>
  <c r="F9" i="7"/>
  <c r="G109" i="5"/>
  <c r="H109" i="5" s="1"/>
  <c r="F149" i="5"/>
  <c r="G4" i="15"/>
  <c r="C15" i="1"/>
  <c r="F49" i="19"/>
  <c r="G17" i="18"/>
  <c r="G77" i="20"/>
  <c r="G17" i="21"/>
  <c r="F59" i="4"/>
  <c r="G11" i="10"/>
  <c r="F71" i="19"/>
  <c r="F2" i="16"/>
  <c r="B18" i="1"/>
  <c r="G112" i="5"/>
  <c r="F29" i="19"/>
  <c r="F147" i="5"/>
  <c r="G13" i="8"/>
  <c r="F56" i="20"/>
  <c r="G106" i="5"/>
  <c r="G12" i="11"/>
  <c r="G4" i="13"/>
  <c r="F3" i="13"/>
  <c r="G10" i="8"/>
  <c r="F28" i="7"/>
  <c r="G21" i="19"/>
  <c r="G12" i="20"/>
  <c r="F14" i="20"/>
  <c r="F34" i="4"/>
  <c r="F32" i="4"/>
  <c r="G31" i="4"/>
  <c r="G5" i="8"/>
  <c r="F11" i="11"/>
  <c r="F10" i="20"/>
  <c r="F9" i="20"/>
  <c r="F6" i="10"/>
  <c r="F8" i="20"/>
  <c r="F7" i="11"/>
  <c r="G11" i="4"/>
  <c r="G19" i="5"/>
  <c r="F7" i="19"/>
  <c r="G24" i="5"/>
  <c r="F10" i="5"/>
  <c r="G10" i="19"/>
  <c r="G23" i="5"/>
  <c r="H545" i="3"/>
  <c r="G18" i="10"/>
  <c r="H18" i="10" s="1"/>
  <c r="F11" i="16"/>
  <c r="G21" i="13"/>
  <c r="H21" i="13" s="1"/>
  <c r="H491" i="3"/>
  <c r="G86" i="5"/>
  <c r="G132" i="5"/>
  <c r="F15" i="13"/>
  <c r="H435" i="3"/>
  <c r="F22" i="18"/>
  <c r="F12" i="16"/>
  <c r="F82" i="19"/>
  <c r="G100" i="19"/>
  <c r="F127" i="5"/>
  <c r="F6" i="14"/>
  <c r="G7" i="15"/>
  <c r="F131" i="5"/>
  <c r="G28" i="6"/>
  <c r="F135" i="5"/>
  <c r="G134" i="5"/>
  <c r="F5" i="13"/>
  <c r="G48" i="7"/>
  <c r="F62" i="4"/>
  <c r="F15" i="7"/>
  <c r="G115" i="5"/>
  <c r="F61" i="19"/>
  <c r="G4" i="16"/>
  <c r="F51" i="19"/>
  <c r="F17" i="21"/>
  <c r="G12" i="15"/>
  <c r="F6" i="13"/>
  <c r="F80" i="19"/>
  <c r="G47" i="7"/>
  <c r="F60" i="5"/>
  <c r="G50" i="20"/>
  <c r="F20" i="20"/>
  <c r="F13" i="11"/>
  <c r="G153" i="5"/>
  <c r="F46" i="19"/>
  <c r="G60" i="19"/>
  <c r="G62" i="19"/>
  <c r="H215" i="3"/>
  <c r="G47" i="20"/>
  <c r="G30" i="6"/>
  <c r="F32" i="20"/>
  <c r="F80" i="5"/>
  <c r="F24" i="20"/>
  <c r="F66" i="5"/>
  <c r="G5" i="10"/>
  <c r="G17" i="20"/>
  <c r="F31" i="19"/>
  <c r="G97" i="5"/>
  <c r="F12" i="20"/>
  <c r="F4" i="8"/>
  <c r="F58" i="5"/>
  <c r="G3" i="11"/>
  <c r="G23" i="4"/>
  <c r="F108" i="5"/>
  <c r="F26" i="4"/>
  <c r="F21" i="6"/>
  <c r="G16" i="19"/>
  <c r="F55" i="5"/>
  <c r="F6" i="19"/>
  <c r="F8" i="19"/>
  <c r="F2" i="11"/>
  <c r="B11" i="1"/>
  <c r="G8" i="5"/>
  <c r="G7" i="5"/>
  <c r="G15" i="14"/>
  <c r="H15" i="14" s="1"/>
  <c r="F129" i="5"/>
  <c r="H549" i="3"/>
  <c r="G22" i="10"/>
  <c r="H22" i="10" s="1"/>
  <c r="F35" i="7"/>
  <c r="G10" i="15"/>
  <c r="H477" i="3"/>
  <c r="H469" i="3"/>
  <c r="F53" i="4"/>
  <c r="F9" i="15"/>
  <c r="B15" i="1"/>
  <c r="F11" i="21"/>
  <c r="G47" i="4"/>
  <c r="F88" i="20"/>
  <c r="G16" i="7"/>
  <c r="F5" i="16"/>
  <c r="F100" i="19"/>
  <c r="G46" i="20"/>
  <c r="H46" i="20" s="1"/>
  <c r="F41" i="6"/>
  <c r="G84" i="19"/>
  <c r="F7" i="16"/>
  <c r="H371" i="3"/>
  <c r="F134" i="5"/>
  <c r="G55" i="7"/>
  <c r="F3" i="7"/>
  <c r="B12" i="1"/>
  <c r="H339" i="3"/>
  <c r="H336" i="3"/>
  <c r="F6" i="16"/>
  <c r="F115" i="5"/>
  <c r="G58" i="4"/>
  <c r="F45" i="4"/>
  <c r="G4" i="9"/>
  <c r="F55" i="19"/>
  <c r="G125" i="5"/>
  <c r="F5" i="21"/>
  <c r="G8" i="14"/>
  <c r="H259" i="3"/>
  <c r="H256" i="3"/>
  <c r="F4" i="18"/>
  <c r="G36" i="20"/>
  <c r="F30" i="19"/>
  <c r="G20" i="11"/>
  <c r="F50" i="4"/>
  <c r="G36" i="4"/>
  <c r="G43" i="19"/>
  <c r="G52" i="19"/>
  <c r="F47" i="19"/>
  <c r="G45" i="20"/>
  <c r="G130" i="5"/>
  <c r="G9" i="8"/>
  <c r="G2" i="14"/>
  <c r="C10" i="1"/>
  <c r="G142" i="5"/>
  <c r="G32" i="6"/>
  <c r="F13" i="20"/>
  <c r="G8" i="10"/>
  <c r="G33" i="19"/>
  <c r="G33" i="5"/>
  <c r="F9" i="10"/>
  <c r="F97" i="5"/>
  <c r="F43" i="5"/>
  <c r="F67" i="5"/>
  <c r="G17" i="6"/>
  <c r="G24" i="4"/>
  <c r="G7" i="20"/>
  <c r="G3" i="8"/>
  <c r="G15" i="6"/>
  <c r="G13" i="6"/>
  <c r="G11" i="6"/>
  <c r="F16" i="19"/>
  <c r="F4" i="10"/>
  <c r="F14" i="6"/>
  <c r="F20" i="4"/>
  <c r="G11" i="19"/>
  <c r="G13" i="4"/>
  <c r="G9" i="19"/>
  <c r="F28" i="5"/>
  <c r="F15" i="5"/>
  <c r="H729" i="3"/>
  <c r="H526" i="3"/>
  <c r="H542" i="3"/>
  <c r="H558" i="3"/>
  <c r="H574" i="3"/>
  <c r="H582" i="3"/>
  <c r="H590" i="3"/>
  <c r="H598" i="3"/>
  <c r="H606" i="3"/>
  <c r="H614" i="3"/>
  <c r="H622" i="3"/>
  <c r="H630" i="3"/>
  <c r="H638" i="3"/>
  <c r="H646" i="3"/>
  <c r="H654" i="3"/>
  <c r="H662" i="3"/>
  <c r="H670" i="3"/>
  <c r="H678" i="3"/>
  <c r="H686" i="3"/>
  <c r="H694" i="3"/>
  <c r="H702" i="3"/>
  <c r="H710" i="3"/>
  <c r="H718" i="3"/>
  <c r="H726" i="3"/>
  <c r="H734" i="3"/>
  <c r="H742" i="3"/>
  <c r="H758" i="3"/>
  <c r="H790" i="3"/>
  <c r="H822" i="3"/>
  <c r="H759" i="3"/>
  <c r="H791" i="3"/>
  <c r="H823" i="3"/>
  <c r="H762" i="3"/>
  <c r="H794" i="3"/>
  <c r="H830" i="3"/>
  <c r="H838" i="3"/>
  <c r="H846" i="3"/>
  <c r="H858" i="3"/>
  <c r="H934" i="3"/>
  <c r="H942" i="3"/>
  <c r="H950" i="3"/>
  <c r="H958" i="3"/>
  <c r="H966" i="3"/>
  <c r="H855" i="3"/>
  <c r="H863" i="3"/>
  <c r="H871" i="3"/>
  <c r="H879" i="3"/>
  <c r="H887" i="3"/>
  <c r="H907" i="3"/>
  <c r="H1037" i="3"/>
  <c r="H1054" i="3"/>
  <c r="H1062" i="3"/>
  <c r="H1070" i="3"/>
  <c r="H1092" i="3"/>
  <c r="H1100" i="3"/>
  <c r="H1108" i="3"/>
  <c r="G2" i="6"/>
  <c r="C4" i="1"/>
  <c r="H73" i="3"/>
  <c r="H57" i="3"/>
  <c r="G26" i="5"/>
  <c r="G4" i="5"/>
  <c r="H4" i="5" s="1"/>
  <c r="H559" i="3"/>
  <c r="H537" i="3"/>
  <c r="H527" i="3"/>
  <c r="G88" i="19"/>
  <c r="H88" i="19" s="1"/>
  <c r="H503" i="3"/>
  <c r="H498" i="3"/>
  <c r="F82" i="5"/>
  <c r="G94" i="19"/>
  <c r="H479" i="3"/>
  <c r="F93" i="19"/>
  <c r="G3" i="17"/>
  <c r="H463" i="3"/>
  <c r="F16" i="14"/>
  <c r="G73" i="5"/>
  <c r="H450" i="3"/>
  <c r="G29" i="7"/>
  <c r="H29" i="7" s="1"/>
  <c r="F27" i="8"/>
  <c r="G24" i="8"/>
  <c r="H423" i="3"/>
  <c r="F16" i="7"/>
  <c r="G12" i="7"/>
  <c r="H406" i="3"/>
  <c r="F43" i="20"/>
  <c r="G64" i="5"/>
  <c r="F7" i="21"/>
  <c r="F75" i="20"/>
  <c r="H383" i="3"/>
  <c r="H380" i="3"/>
  <c r="F40" i="4"/>
  <c r="G15" i="11"/>
  <c r="G83" i="19"/>
  <c r="H83" i="19" s="1"/>
  <c r="G149" i="5"/>
  <c r="H345" i="3"/>
  <c r="F89" i="5"/>
  <c r="H332" i="3"/>
  <c r="H326" i="3"/>
  <c r="F58" i="4"/>
  <c r="G81" i="20"/>
  <c r="F19" i="8"/>
  <c r="G67" i="4"/>
  <c r="G72" i="19"/>
  <c r="H294" i="3"/>
  <c r="F125" i="5"/>
  <c r="G11" i="15"/>
  <c r="H11" i="15" s="1"/>
  <c r="F48" i="19"/>
  <c r="G2" i="16"/>
  <c r="C18" i="1"/>
  <c r="F4" i="21"/>
  <c r="G38" i="19"/>
  <c r="G29" i="19"/>
  <c r="H29" i="19" s="1"/>
  <c r="G100" i="5"/>
  <c r="H100" i="5" s="1"/>
  <c r="F41" i="4"/>
  <c r="F35" i="6"/>
  <c r="H223" i="3"/>
  <c r="H220" i="3"/>
  <c r="F56" i="4"/>
  <c r="F55" i="4"/>
  <c r="G2" i="9"/>
  <c r="C16" i="1"/>
  <c r="F52" i="19"/>
  <c r="G3" i="15"/>
  <c r="G40" i="19"/>
  <c r="G41" i="19"/>
  <c r="F2" i="14"/>
  <c r="B10" i="1"/>
  <c r="F142" i="5"/>
  <c r="F32" i="6"/>
  <c r="G7" i="10"/>
  <c r="G33" i="20"/>
  <c r="G29" i="20"/>
  <c r="G10" i="11"/>
  <c r="F91" i="5"/>
  <c r="G22" i="20"/>
  <c r="F6" i="21"/>
  <c r="F24" i="19"/>
  <c r="F23" i="20"/>
  <c r="F123" i="5"/>
  <c r="F122" i="5"/>
  <c r="F15" i="19"/>
  <c r="H123" i="3"/>
  <c r="F72" i="5"/>
  <c r="G6" i="10"/>
  <c r="H6" i="10" s="1"/>
  <c r="G7" i="11"/>
  <c r="H7" i="11" s="1"/>
  <c r="G9" i="6"/>
  <c r="G19" i="4"/>
  <c r="G2" i="7"/>
  <c r="G83" i="5"/>
  <c r="G16" i="6"/>
  <c r="G35" i="5"/>
  <c r="G56" i="5"/>
  <c r="G10" i="4"/>
  <c r="G44" i="5"/>
  <c r="G25" i="5"/>
  <c r="G7" i="19"/>
  <c r="G39" i="5"/>
  <c r="G7" i="4"/>
  <c r="G12" i="5"/>
  <c r="G14" i="5"/>
  <c r="G5" i="4"/>
  <c r="G3" i="4"/>
  <c r="C3" i="1"/>
  <c r="F11" i="5"/>
  <c r="F6" i="5"/>
  <c r="F2" i="5"/>
  <c r="B2" i="1"/>
  <c r="F83" i="5"/>
  <c r="G17" i="4"/>
  <c r="F35" i="5"/>
  <c r="F49" i="5"/>
  <c r="F10" i="4"/>
  <c r="H46" i="3"/>
  <c r="F4" i="6"/>
  <c r="H26" i="3"/>
  <c r="F14" i="5"/>
  <c r="G13" i="5"/>
  <c r="H85" i="3"/>
  <c r="G51" i="5"/>
  <c r="F35" i="17"/>
  <c r="G48" i="11"/>
  <c r="H48" i="11" s="1"/>
  <c r="H921" i="3"/>
  <c r="G43" i="21"/>
  <c r="H43" i="21" s="1"/>
  <c r="F55" i="8"/>
  <c r="H889" i="3"/>
  <c r="G136" i="19"/>
  <c r="H136" i="19" s="1"/>
  <c r="H877" i="3"/>
  <c r="F36" i="16"/>
  <c r="H869" i="3"/>
  <c r="F138" i="19"/>
  <c r="H861" i="3"/>
  <c r="F85" i="4"/>
  <c r="F13" i="17"/>
  <c r="G14" i="12"/>
  <c r="H14" i="12" s="1"/>
  <c r="G32" i="18"/>
  <c r="H32" i="18" s="1"/>
  <c r="F23" i="18"/>
  <c r="F39" i="16"/>
  <c r="G28" i="18"/>
  <c r="H28" i="18" s="1"/>
  <c r="G87" i="4"/>
  <c r="H87" i="4" s="1"/>
  <c r="G169" i="5"/>
  <c r="H169" i="5" s="1"/>
  <c r="G127" i="19"/>
  <c r="H127" i="19" s="1"/>
  <c r="G88" i="7"/>
  <c r="H88" i="7" s="1"/>
  <c r="H817" i="3"/>
  <c r="H809" i="3"/>
  <c r="F45" i="8"/>
  <c r="F42" i="11"/>
  <c r="F92" i="7"/>
  <c r="F69" i="7"/>
  <c r="G38" i="21"/>
  <c r="G70" i="7"/>
  <c r="F28" i="21"/>
  <c r="F111" i="19"/>
  <c r="F24" i="16"/>
  <c r="F29" i="15"/>
  <c r="H708" i="3"/>
  <c r="H704" i="3"/>
  <c r="H700" i="3"/>
  <c r="H696" i="3"/>
  <c r="G6" i="17"/>
  <c r="G27" i="13"/>
  <c r="H27" i="13" s="1"/>
  <c r="G28" i="16"/>
  <c r="F115" i="19"/>
  <c r="G110" i="19"/>
  <c r="G36" i="7"/>
  <c r="G32" i="13"/>
  <c r="G96" i="20"/>
  <c r="H96" i="20" s="1"/>
  <c r="G27" i="16"/>
  <c r="G4" i="12"/>
  <c r="H4" i="12" s="1"/>
  <c r="C17" i="1"/>
  <c r="G106" i="19"/>
  <c r="G160" i="5"/>
  <c r="G11" i="14"/>
  <c r="G12" i="18"/>
  <c r="G46" i="4"/>
  <c r="F75" i="19"/>
  <c r="G159" i="5"/>
  <c r="F3" i="17"/>
  <c r="G22" i="7"/>
  <c r="G57" i="4"/>
  <c r="F45" i="7"/>
  <c r="G43" i="6"/>
  <c r="G51" i="6"/>
  <c r="F148" i="5"/>
  <c r="G95" i="5"/>
  <c r="G28" i="8"/>
  <c r="F6" i="12"/>
  <c r="F40" i="11"/>
  <c r="G30" i="15"/>
  <c r="G40" i="8"/>
  <c r="H40" i="8" s="1"/>
  <c r="G44" i="21"/>
  <c r="G105" i="20"/>
  <c r="G33" i="14"/>
  <c r="F121" i="19"/>
  <c r="F60" i="7"/>
  <c r="F60" i="6"/>
  <c r="F67" i="7"/>
  <c r="F72" i="4"/>
  <c r="G37" i="8"/>
  <c r="G25" i="15"/>
  <c r="G38" i="8"/>
  <c r="G35" i="21"/>
  <c r="G31" i="13"/>
  <c r="F48" i="6"/>
  <c r="F72" i="7"/>
  <c r="G79" i="4"/>
  <c r="H79" i="4" s="1"/>
  <c r="F92" i="19"/>
  <c r="G8" i="17"/>
  <c r="F57" i="7"/>
  <c r="G72" i="20"/>
  <c r="G56" i="6"/>
  <c r="F54" i="7"/>
  <c r="F36" i="7"/>
  <c r="F52" i="6"/>
  <c r="F35" i="8"/>
  <c r="F32" i="13"/>
  <c r="G32" i="8"/>
  <c r="F24" i="21"/>
  <c r="G14" i="15"/>
  <c r="H14" i="15" s="1"/>
  <c r="F31" i="11"/>
  <c r="G50" i="6"/>
  <c r="F52" i="7"/>
  <c r="G21" i="21"/>
  <c r="G65" i="4"/>
  <c r="F106" i="19"/>
  <c r="G35" i="7"/>
  <c r="H35" i="7" s="1"/>
  <c r="F161" i="5"/>
  <c r="F15" i="21"/>
  <c r="F22" i="14"/>
  <c r="G21" i="14"/>
  <c r="G20" i="7"/>
  <c r="G76" i="5"/>
  <c r="G53" i="4"/>
  <c r="H53" i="4" s="1"/>
  <c r="G19" i="21"/>
  <c r="H19" i="21" s="1"/>
  <c r="F46" i="7"/>
  <c r="F43" i="6"/>
  <c r="F51" i="6"/>
  <c r="F95" i="19"/>
  <c r="F95" i="5"/>
  <c r="G146" i="5"/>
  <c r="G16" i="10"/>
  <c r="F64" i="4"/>
  <c r="G140" i="5"/>
  <c r="F76" i="19"/>
  <c r="F83" i="20"/>
  <c r="G17" i="13"/>
  <c r="G18" i="11"/>
  <c r="G37" i="20"/>
  <c r="G14" i="14"/>
  <c r="F78" i="19"/>
  <c r="G135" i="5"/>
  <c r="H135" i="5" s="1"/>
  <c r="G17" i="10"/>
  <c r="F68" i="19"/>
  <c r="F18" i="7"/>
  <c r="F2" i="18"/>
  <c r="G74" i="19"/>
  <c r="G62" i="5"/>
  <c r="G5" i="15"/>
  <c r="G36" i="6"/>
  <c r="F3" i="18"/>
  <c r="B14" i="1"/>
  <c r="F25" i="6"/>
  <c r="F20" i="8"/>
  <c r="F59" i="5"/>
  <c r="G42" i="4"/>
  <c r="F67" i="20"/>
  <c r="G10" i="7"/>
  <c r="F137" i="5"/>
  <c r="F59" i="20"/>
  <c r="F16" i="8"/>
  <c r="G30" i="19"/>
  <c r="G14" i="8"/>
  <c r="G12" i="8"/>
  <c r="G50" i="4"/>
  <c r="H50" i="4" s="1"/>
  <c r="F36" i="19"/>
  <c r="G35" i="19"/>
  <c r="H953" i="3"/>
  <c r="H905" i="3"/>
  <c r="H857" i="3"/>
  <c r="H833" i="3"/>
  <c r="G37" i="18"/>
  <c r="G110" i="20"/>
  <c r="H797" i="3"/>
  <c r="H789" i="3"/>
  <c r="F119" i="19"/>
  <c r="F64" i="6"/>
  <c r="F25" i="16"/>
  <c r="F44" i="8"/>
  <c r="F30" i="15"/>
  <c r="G14" i="17"/>
  <c r="G34" i="14"/>
  <c r="G17" i="14"/>
  <c r="G27" i="18"/>
  <c r="G26" i="15"/>
  <c r="F105" i="20"/>
  <c r="F33" i="16"/>
  <c r="F10" i="9"/>
  <c r="G84" i="20"/>
  <c r="F42" i="6"/>
  <c r="F25" i="15"/>
  <c r="F38" i="8"/>
  <c r="F31" i="13"/>
  <c r="G30" i="13"/>
  <c r="G116" i="19"/>
  <c r="F36" i="8"/>
  <c r="G33" i="13"/>
  <c r="G23" i="16"/>
  <c r="G20" i="21"/>
  <c r="F22" i="11"/>
  <c r="G57" i="15"/>
  <c r="H57" i="15" s="1"/>
  <c r="F16" i="15"/>
  <c r="F56" i="6"/>
  <c r="G19" i="15"/>
  <c r="G78" i="4"/>
  <c r="G33" i="21"/>
  <c r="G24" i="15"/>
  <c r="F32" i="8"/>
  <c r="F31" i="7"/>
  <c r="G24" i="11"/>
  <c r="G12" i="9"/>
  <c r="F23" i="21"/>
  <c r="F107" i="19"/>
  <c r="G49" i="6"/>
  <c r="F63" i="7"/>
  <c r="G48" i="21"/>
  <c r="H48" i="21" s="1"/>
  <c r="G98" i="20"/>
  <c r="H98" i="20" s="1"/>
  <c r="G36" i="15"/>
  <c r="H36" i="15" s="1"/>
  <c r="G88" i="4"/>
  <c r="H88" i="4" s="1"/>
  <c r="F59" i="6"/>
  <c r="F100" i="20"/>
  <c r="F168" i="5"/>
  <c r="F34" i="14"/>
  <c r="G69" i="7"/>
  <c r="H69" i="7" s="1"/>
  <c r="F27" i="15"/>
  <c r="F27" i="18"/>
  <c r="F26" i="15"/>
  <c r="G111" i="19"/>
  <c r="H111" i="19" s="1"/>
  <c r="G29" i="15"/>
  <c r="H29" i="15" s="1"/>
  <c r="G8" i="9"/>
  <c r="H8" i="9" s="1"/>
  <c r="F84" i="20"/>
  <c r="F7" i="9"/>
  <c r="G79" i="20"/>
  <c r="H79" i="20" s="1"/>
  <c r="G18" i="15"/>
  <c r="H18" i="15" s="1"/>
  <c r="F116" i="19"/>
  <c r="G103" i="19"/>
  <c r="H103" i="19" s="1"/>
  <c r="F33" i="13"/>
  <c r="F23" i="16"/>
  <c r="F20" i="21"/>
  <c r="G15" i="16"/>
  <c r="H15" i="16" s="1"/>
  <c r="G167" i="5"/>
  <c r="H167" i="5" s="1"/>
  <c r="G26" i="21"/>
  <c r="H26" i="21" s="1"/>
  <c r="F53" i="15"/>
  <c r="F47" i="15"/>
  <c r="H541" i="3"/>
  <c r="F46" i="6"/>
  <c r="G55" i="20"/>
  <c r="F25" i="8"/>
  <c r="F17" i="15"/>
  <c r="G17" i="7"/>
  <c r="F146" i="5"/>
  <c r="G138" i="5"/>
  <c r="G64" i="4"/>
  <c r="H64" i="4" s="1"/>
  <c r="F18" i="8"/>
  <c r="G30" i="7"/>
  <c r="F15" i="11"/>
  <c r="G21" i="8"/>
  <c r="F42" i="20"/>
  <c r="G18" i="7"/>
  <c r="G24" i="6"/>
  <c r="F43" i="4"/>
  <c r="G61" i="19"/>
  <c r="H61" i="19" s="1"/>
  <c r="F67" i="4"/>
  <c r="F66" i="19"/>
  <c r="G3" i="14"/>
  <c r="G60" i="5"/>
  <c r="H60" i="5" s="1"/>
  <c r="F38" i="19"/>
  <c r="G154" i="5"/>
  <c r="F2" i="21"/>
  <c r="B9" i="1"/>
  <c r="G57" i="20"/>
  <c r="F101" i="5"/>
  <c r="F49" i="20"/>
  <c r="G90" i="5"/>
  <c r="H90" i="5" s="1"/>
  <c r="G2" i="17"/>
  <c r="C19" i="1"/>
  <c r="F40" i="19"/>
  <c r="F121" i="5"/>
  <c r="F133" i="5"/>
  <c r="F7" i="10"/>
  <c r="F33" i="20"/>
  <c r="F29" i="20"/>
  <c r="F10" i="11"/>
  <c r="G22" i="19"/>
  <c r="H22" i="19" s="1"/>
  <c r="G11" i="20"/>
  <c r="F26" i="19"/>
  <c r="G124" i="5"/>
  <c r="F27" i="6"/>
  <c r="G104" i="5"/>
  <c r="G40" i="5"/>
  <c r="G108" i="5"/>
  <c r="H108" i="5" s="1"/>
  <c r="G26" i="4"/>
  <c r="H26" i="4" s="1"/>
  <c r="G21" i="6"/>
  <c r="H21" i="6" s="1"/>
  <c r="F9" i="6"/>
  <c r="F19" i="4"/>
  <c r="F2" i="7"/>
  <c r="F16" i="6"/>
  <c r="G6" i="19"/>
  <c r="H6" i="19" s="1"/>
  <c r="G14" i="4"/>
  <c r="F7" i="4"/>
  <c r="G6" i="6"/>
  <c r="G3" i="5"/>
  <c r="F32" i="5"/>
  <c r="G68" i="20"/>
  <c r="H68" i="20" s="1"/>
  <c r="F24" i="11"/>
  <c r="G53" i="20"/>
  <c r="H53" i="20" s="1"/>
  <c r="F111" i="5"/>
  <c r="H515" i="3"/>
  <c r="F80" i="20"/>
  <c r="G13" i="15"/>
  <c r="H13" i="15" s="1"/>
  <c r="H483" i="3"/>
  <c r="F32" i="15"/>
  <c r="H467" i="3"/>
  <c r="F47" i="6"/>
  <c r="G14" i="10"/>
  <c r="H14" i="10" s="1"/>
  <c r="H451" i="3"/>
  <c r="F37" i="6"/>
  <c r="G23" i="8"/>
  <c r="H427" i="3"/>
  <c r="F33" i="6"/>
  <c r="G8" i="13"/>
  <c r="G74" i="5"/>
  <c r="H74" i="5" s="1"/>
  <c r="F67" i="19"/>
  <c r="G41" i="6"/>
  <c r="H41" i="6" s="1"/>
  <c r="G6" i="18"/>
  <c r="F24" i="7"/>
  <c r="G7" i="16"/>
  <c r="H7" i="16" s="1"/>
  <c r="G40" i="20"/>
  <c r="H359" i="3"/>
  <c r="F4" i="15"/>
  <c r="G9" i="16"/>
  <c r="F74" i="19"/>
  <c r="G77" i="5"/>
  <c r="G65" i="19"/>
  <c r="F5" i="15"/>
  <c r="F61" i="5"/>
  <c r="G78" i="5"/>
  <c r="H78" i="5" s="1"/>
  <c r="F3" i="21"/>
  <c r="F4" i="7"/>
  <c r="G71" i="20"/>
  <c r="G49" i="4"/>
  <c r="G5" i="21"/>
  <c r="H5" i="21" s="1"/>
  <c r="F5" i="18"/>
  <c r="F64" i="19"/>
  <c r="G7" i="14"/>
  <c r="G60" i="20"/>
  <c r="G69" i="19"/>
  <c r="H69" i="19" s="1"/>
  <c r="G52" i="20"/>
  <c r="F34" i="20"/>
  <c r="G8" i="7"/>
  <c r="F106" i="5"/>
  <c r="F12" i="11"/>
  <c r="G39" i="20"/>
  <c r="G2" i="15"/>
  <c r="G38" i="20"/>
  <c r="G34" i="19"/>
  <c r="F10" i="8"/>
  <c r="F8" i="8"/>
  <c r="G87" i="5"/>
  <c r="F15" i="20"/>
  <c r="G14" i="11"/>
  <c r="G22" i="6"/>
  <c r="G20" i="6"/>
  <c r="F11" i="20"/>
  <c r="F28" i="4"/>
  <c r="G7" i="8"/>
  <c r="F10" i="10"/>
  <c r="F5" i="8"/>
  <c r="F104" i="5"/>
  <c r="G20" i="19"/>
  <c r="G6" i="20"/>
  <c r="G19" i="6"/>
  <c r="F5" i="20"/>
  <c r="F70" i="5"/>
  <c r="F102" i="5"/>
  <c r="F3" i="20"/>
  <c r="G14" i="6"/>
  <c r="H14" i="6" s="1"/>
  <c r="F16" i="4"/>
  <c r="H565" i="3"/>
  <c r="F19" i="10"/>
  <c r="G31" i="8"/>
  <c r="H517" i="3"/>
  <c r="G44" i="7"/>
  <c r="H493" i="3"/>
  <c r="F74" i="4"/>
  <c r="H485" i="3"/>
  <c r="F20" i="7"/>
  <c r="F76" i="5"/>
  <c r="G16" i="14"/>
  <c r="H16" i="14" s="1"/>
  <c r="G89" i="19"/>
  <c r="G19" i="7"/>
  <c r="G96" i="5"/>
  <c r="G42" i="7"/>
  <c r="G43" i="20"/>
  <c r="H43" i="20" s="1"/>
  <c r="F48" i="20"/>
  <c r="H387" i="3"/>
  <c r="H384" i="3"/>
  <c r="F6" i="7"/>
  <c r="G27" i="7"/>
  <c r="H368" i="3"/>
  <c r="F152" i="5"/>
  <c r="F11" i="7"/>
  <c r="G77" i="19"/>
  <c r="H352" i="3"/>
  <c r="F48" i="7"/>
  <c r="G6" i="15"/>
  <c r="F65" i="19"/>
  <c r="G15" i="15"/>
  <c r="H307" i="3"/>
  <c r="H304" i="3"/>
  <c r="F12" i="15"/>
  <c r="F49" i="4"/>
  <c r="G48" i="19"/>
  <c r="F66" i="20"/>
  <c r="G88" i="5"/>
  <c r="F25" i="20"/>
  <c r="G28" i="20"/>
  <c r="G35" i="6"/>
  <c r="H35" i="6" s="1"/>
  <c r="G37" i="4"/>
  <c r="G28" i="19"/>
  <c r="G36" i="19"/>
  <c r="H36" i="19" s="1"/>
  <c r="G32" i="19"/>
  <c r="G26" i="20"/>
  <c r="G114" i="5"/>
  <c r="F94" i="5"/>
  <c r="G91" i="5"/>
  <c r="H91" i="5" s="1"/>
  <c r="F14" i="11"/>
  <c r="F22" i="6"/>
  <c r="F20" i="6"/>
  <c r="G123" i="5"/>
  <c r="H123" i="5" s="1"/>
  <c r="F16" i="20"/>
  <c r="F120" i="5"/>
  <c r="F4" i="11"/>
  <c r="F65" i="5"/>
  <c r="G79" i="5"/>
  <c r="G71" i="5"/>
  <c r="G42" i="5"/>
  <c r="F10" i="19"/>
  <c r="F51" i="5"/>
  <c r="G3" i="6"/>
  <c r="G12" i="4"/>
  <c r="F30" i="5"/>
  <c r="H577" i="3"/>
  <c r="H585" i="3"/>
  <c r="H593" i="3"/>
  <c r="H601" i="3"/>
  <c r="H609" i="3"/>
  <c r="H617" i="3"/>
  <c r="H625" i="3"/>
  <c r="H633" i="3"/>
  <c r="H641" i="3"/>
  <c r="H649" i="3"/>
  <c r="H657" i="3"/>
  <c r="H665" i="3"/>
  <c r="H673" i="3"/>
  <c r="H681" i="3"/>
  <c r="H689" i="3"/>
  <c r="H697" i="3"/>
  <c r="H705" i="3"/>
  <c r="H713" i="3"/>
  <c r="H782" i="3"/>
  <c r="H814" i="3"/>
  <c r="H754" i="3"/>
  <c r="H786" i="3"/>
  <c r="H818" i="3"/>
  <c r="H913" i="3"/>
  <c r="H937" i="3"/>
  <c r="H945" i="3"/>
  <c r="H1041" i="3"/>
  <c r="H870" i="3"/>
  <c r="H878" i="3"/>
  <c r="H886" i="3"/>
  <c r="H894" i="3"/>
  <c r="H902" i="3"/>
  <c r="H918" i="3"/>
  <c r="H959" i="3"/>
  <c r="H967" i="3"/>
  <c r="H975" i="3"/>
  <c r="H983" i="3"/>
  <c r="H991" i="3"/>
  <c r="H999" i="3"/>
  <c r="H1007" i="3"/>
  <c r="H1012" i="3"/>
  <c r="H1020" i="3"/>
  <c r="H1028" i="3"/>
  <c r="H1038" i="3"/>
  <c r="H1049" i="3"/>
  <c r="H1057" i="3"/>
  <c r="H1065" i="3"/>
  <c r="G2" i="5"/>
  <c r="H2" i="5" s="1"/>
  <c r="C2" i="1"/>
  <c r="G2" i="4"/>
  <c r="F25" i="4"/>
  <c r="F17" i="4"/>
  <c r="F57" i="5"/>
  <c r="F50" i="5"/>
  <c r="H33" i="3"/>
  <c r="G58" i="20"/>
  <c r="H58" i="20" s="1"/>
  <c r="F12" i="9"/>
  <c r="G13" i="14"/>
  <c r="H13" i="14" s="1"/>
  <c r="F23" i="7"/>
  <c r="G37" i="7"/>
  <c r="H37" i="7" s="1"/>
  <c r="H495" i="3"/>
  <c r="H490" i="3"/>
  <c r="G35" i="15"/>
  <c r="H35" i="15" s="1"/>
  <c r="H474" i="3"/>
  <c r="G68" i="4"/>
  <c r="F98" i="19"/>
  <c r="H447" i="3"/>
  <c r="F19" i="7"/>
  <c r="H434" i="3"/>
  <c r="G90" i="19"/>
  <c r="H418" i="3"/>
  <c r="F140" i="5"/>
  <c r="G76" i="19"/>
  <c r="H76" i="19" s="1"/>
  <c r="H393" i="3"/>
  <c r="G18" i="8"/>
  <c r="H18" i="8" s="1"/>
  <c r="G9" i="7"/>
  <c r="H9" i="7" s="1"/>
  <c r="F14" i="14"/>
  <c r="F117" i="5"/>
  <c r="H367" i="3"/>
  <c r="H361" i="3"/>
  <c r="F103" i="5"/>
  <c r="H351" i="3"/>
  <c r="H348" i="3"/>
  <c r="H342" i="3"/>
  <c r="F59" i="19"/>
  <c r="G81" i="5"/>
  <c r="F62" i="5"/>
  <c r="G43" i="4"/>
  <c r="G63" i="5"/>
  <c r="H63" i="5" s="1"/>
  <c r="H313" i="3"/>
  <c r="H303" i="3"/>
  <c r="F8" i="15"/>
  <c r="G59" i="4"/>
  <c r="H59" i="4" s="1"/>
  <c r="G44" i="19"/>
  <c r="H281" i="3"/>
  <c r="F141" i="5"/>
  <c r="G155" i="5"/>
  <c r="G67" i="20"/>
  <c r="H265" i="3"/>
  <c r="H255" i="3"/>
  <c r="H252" i="3"/>
  <c r="G2" i="21"/>
  <c r="C9" i="1"/>
  <c r="G16" i="8"/>
  <c r="H16" i="8" s="1"/>
  <c r="F105" i="5"/>
  <c r="F139" i="5"/>
  <c r="G49" i="20"/>
  <c r="H49" i="20" s="1"/>
  <c r="F43" i="19"/>
  <c r="G31" i="20"/>
  <c r="H195" i="3"/>
  <c r="H187" i="3"/>
  <c r="G110" i="5"/>
  <c r="H110" i="5" s="1"/>
  <c r="F32" i="19"/>
  <c r="F26" i="20"/>
  <c r="F33" i="5"/>
  <c r="F3" i="10"/>
  <c r="B5" i="1"/>
  <c r="G29" i="6"/>
  <c r="G32" i="4"/>
  <c r="H32" i="4" s="1"/>
  <c r="G33" i="4"/>
  <c r="G27" i="6"/>
  <c r="H27" i="6" s="1"/>
  <c r="G22" i="4"/>
  <c r="F18" i="6"/>
  <c r="F113" i="5"/>
  <c r="H99" i="3"/>
  <c r="F79" i="5"/>
  <c r="H79" i="3"/>
  <c r="G2" i="20"/>
  <c r="C7" i="1"/>
  <c r="H63" i="3"/>
  <c r="H43" i="3"/>
  <c r="H35" i="3"/>
  <c r="H31" i="3"/>
  <c r="G2" i="19"/>
  <c r="C6" i="1"/>
  <c r="G10" i="5"/>
  <c r="H10" i="5" s="1"/>
  <c r="G5" i="5"/>
  <c r="F2" i="6"/>
  <c r="B4" i="1"/>
  <c r="G25" i="4"/>
  <c r="F18" i="4"/>
  <c r="G14" i="19"/>
  <c r="G55" i="5"/>
  <c r="H55" i="5" s="1"/>
  <c r="G16" i="4"/>
  <c r="H16" i="4" s="1"/>
  <c r="H50" i="3"/>
  <c r="F5" i="6"/>
  <c r="G21" i="5"/>
  <c r="F12" i="5"/>
  <c r="G13" i="19"/>
  <c r="G30" i="5"/>
  <c r="H13" i="3"/>
  <c r="G118" i="19"/>
  <c r="H118" i="19" s="1"/>
  <c r="F37" i="21"/>
  <c r="G36" i="21"/>
  <c r="G70" i="4"/>
  <c r="F61" i="7"/>
  <c r="G29" i="16"/>
  <c r="G31" i="11"/>
  <c r="H31" i="11" s="1"/>
  <c r="G109" i="19"/>
  <c r="F31" i="8"/>
  <c r="G101" i="19"/>
  <c r="H101" i="19" s="1"/>
  <c r="G91" i="19"/>
  <c r="H91" i="19" s="1"/>
  <c r="F73" i="4"/>
  <c r="F16" i="21"/>
  <c r="F86" i="5"/>
  <c r="F68" i="4"/>
  <c r="G26" i="8"/>
  <c r="H26" i="8" s="1"/>
  <c r="G23" i="11"/>
  <c r="F23" i="8"/>
  <c r="F24" i="8"/>
  <c r="F90" i="19"/>
  <c r="H845" i="3"/>
  <c r="F68" i="6"/>
  <c r="G44" i="13"/>
  <c r="H44" i="13" s="1"/>
  <c r="G89" i="7"/>
  <c r="H89" i="7" s="1"/>
  <c r="G23" i="18"/>
  <c r="H23" i="18" s="1"/>
  <c r="F7" i="12"/>
  <c r="F99" i="7"/>
  <c r="F36" i="13"/>
  <c r="F34" i="13"/>
  <c r="F26" i="18"/>
  <c r="H753" i="3"/>
  <c r="F126" i="19"/>
  <c r="F84" i="4"/>
  <c r="F125" i="19"/>
  <c r="G33" i="16"/>
  <c r="H33" i="16" s="1"/>
  <c r="G23" i="15"/>
  <c r="H23" i="15" s="1"/>
  <c r="F31" i="14"/>
  <c r="G34" i="16"/>
  <c r="G14" i="18"/>
  <c r="H14" i="18" s="1"/>
  <c r="G19" i="18"/>
  <c r="F55" i="6"/>
  <c r="G22" i="11"/>
  <c r="H22" i="11" s="1"/>
  <c r="G56" i="7"/>
  <c r="F165" i="5"/>
  <c r="G113" i="19"/>
  <c r="H113" i="19" s="1"/>
  <c r="G164" i="5"/>
  <c r="F110" i="19"/>
  <c r="G4" i="17"/>
  <c r="G49" i="15"/>
  <c r="H49" i="15" s="1"/>
  <c r="G18" i="13"/>
  <c r="G34" i="7"/>
  <c r="H34" i="7" s="1"/>
  <c r="G24" i="13"/>
  <c r="F29" i="16"/>
  <c r="F20" i="13"/>
  <c r="H20" i="13" s="1"/>
  <c r="G31" i="7"/>
  <c r="F27" i="16"/>
  <c r="G34" i="8"/>
  <c r="H34" i="8" s="1"/>
  <c r="F57" i="6"/>
  <c r="G33" i="8"/>
  <c r="F16" i="16"/>
  <c r="F27" i="14"/>
  <c r="G54" i="6"/>
  <c r="F75" i="4"/>
  <c r="F25" i="10"/>
  <c r="G58" i="7"/>
  <c r="H58" i="7" s="1"/>
  <c r="G136" i="5"/>
  <c r="F11" i="13"/>
  <c r="F159" i="5"/>
  <c r="F19" i="13"/>
  <c r="F157" i="5"/>
  <c r="F57" i="4"/>
  <c r="G10" i="13"/>
  <c r="G48" i="4"/>
  <c r="G52" i="4"/>
  <c r="G88" i="20"/>
  <c r="H88" i="20" s="1"/>
  <c r="G15" i="10"/>
  <c r="F12" i="7"/>
  <c r="G12" i="13"/>
  <c r="G73" i="19"/>
  <c r="G127" i="5"/>
  <c r="H127" i="5" s="1"/>
  <c r="G22" i="8"/>
  <c r="G81" i="19"/>
  <c r="F30" i="8"/>
  <c r="F28" i="6"/>
  <c r="G63" i="19"/>
  <c r="G49" i="7"/>
  <c r="F21" i="7"/>
  <c r="F63" i="20"/>
  <c r="G51" i="4"/>
  <c r="H51" i="4" s="1"/>
  <c r="G25" i="11"/>
  <c r="G2" i="12"/>
  <c r="H2" i="12" s="1"/>
  <c r="F116" i="5"/>
  <c r="F15" i="15"/>
  <c r="F77" i="20"/>
  <c r="G19" i="8"/>
  <c r="H19" i="8" s="1"/>
  <c r="F72" i="19"/>
  <c r="G54" i="20"/>
  <c r="G85" i="5"/>
  <c r="F11" i="10"/>
  <c r="F39" i="6"/>
  <c r="G5" i="18"/>
  <c r="H5" i="18" s="1"/>
  <c r="F7" i="14"/>
  <c r="G99" i="5"/>
  <c r="G25" i="20"/>
  <c r="F36" i="20"/>
  <c r="G46" i="19"/>
  <c r="H46" i="19" s="1"/>
  <c r="F62" i="19"/>
  <c r="F37" i="4"/>
  <c r="F39" i="4"/>
  <c r="G56" i="20"/>
  <c r="H56" i="20" s="1"/>
  <c r="H925" i="3"/>
  <c r="H897" i="3"/>
  <c r="G46" i="16"/>
  <c r="H46" i="16" s="1"/>
  <c r="G39" i="15"/>
  <c r="H39" i="15" s="1"/>
  <c r="F97" i="7"/>
  <c r="G41" i="15"/>
  <c r="G21" i="9"/>
  <c r="H21" i="9" s="1"/>
  <c r="H781" i="3"/>
  <c r="H773" i="3"/>
  <c r="F33" i="18"/>
  <c r="H749" i="3"/>
  <c r="F13" i="12"/>
  <c r="F37" i="15"/>
  <c r="F76" i="7"/>
  <c r="F124" i="19"/>
  <c r="G123" i="19"/>
  <c r="H123" i="19" s="1"/>
  <c r="G16" i="18"/>
  <c r="G12" i="12"/>
  <c r="F74" i="7"/>
  <c r="F37" i="8"/>
  <c r="G40" i="6"/>
  <c r="H40" i="6" s="1"/>
  <c r="G15" i="18"/>
  <c r="H15" i="18" s="1"/>
  <c r="F34" i="16"/>
  <c r="G35" i="16"/>
  <c r="G41" i="21"/>
  <c r="G69" i="20"/>
  <c r="F66" i="7"/>
  <c r="F32" i="11"/>
  <c r="G21" i="18"/>
  <c r="H21" i="18" s="1"/>
  <c r="F82" i="4"/>
  <c r="F164" i="5"/>
  <c r="G33" i="7"/>
  <c r="F4" i="17"/>
  <c r="F18" i="13"/>
  <c r="G19" i="16"/>
  <c r="H19" i="16" s="1"/>
  <c r="F48" i="15"/>
  <c r="F101" i="20"/>
  <c r="G9" i="9"/>
  <c r="H9" i="9" s="1"/>
  <c r="G129" i="5"/>
  <c r="H129" i="5" s="1"/>
  <c r="F63" i="4"/>
  <c r="F50" i="6"/>
  <c r="F21" i="21"/>
  <c r="F65" i="4"/>
  <c r="G44" i="6"/>
  <c r="F61" i="15"/>
  <c r="F98" i="7"/>
  <c r="F40" i="13"/>
  <c r="G39" i="16"/>
  <c r="H39" i="16" s="1"/>
  <c r="G35" i="18"/>
  <c r="H35" i="18" s="1"/>
  <c r="G38" i="11"/>
  <c r="H38" i="11" s="1"/>
  <c r="G15" i="9"/>
  <c r="H15" i="9" s="1"/>
  <c r="F14" i="17"/>
  <c r="G92" i="7"/>
  <c r="H92" i="7" s="1"/>
  <c r="H741" i="3"/>
  <c r="G41" i="11"/>
  <c r="H41" i="11" s="1"/>
  <c r="G26" i="10"/>
  <c r="H26" i="10" s="1"/>
  <c r="G120" i="19"/>
  <c r="H120" i="19" s="1"/>
  <c r="F16" i="18"/>
  <c r="F12" i="12"/>
  <c r="G71" i="7"/>
  <c r="H71" i="7" s="1"/>
  <c r="F21" i="10"/>
  <c r="F26" i="14"/>
  <c r="F30" i="13"/>
  <c r="F41" i="21"/>
  <c r="F69" i="20"/>
  <c r="G39" i="7"/>
  <c r="H39" i="7" s="1"/>
  <c r="G50" i="7"/>
  <c r="H50" i="7" s="1"/>
  <c r="G13" i="18"/>
  <c r="H13" i="18" s="1"/>
  <c r="G115" i="19"/>
  <c r="H115" i="19" s="1"/>
  <c r="F24" i="10"/>
  <c r="G105" i="19"/>
  <c r="H105" i="19" s="1"/>
  <c r="G61" i="7"/>
  <c r="F19" i="15"/>
  <c r="F102" i="19"/>
  <c r="G70" i="20"/>
  <c r="H70" i="20" s="1"/>
  <c r="G20" i="10"/>
  <c r="H20" i="10" s="1"/>
  <c r="F112" i="19"/>
  <c r="G64" i="20"/>
  <c r="H64" i="20" s="1"/>
  <c r="F44" i="6"/>
  <c r="G80" i="20"/>
  <c r="F98" i="5"/>
  <c r="G59" i="7"/>
  <c r="G47" i="6"/>
  <c r="H47" i="6" s="1"/>
  <c r="F48" i="4"/>
  <c r="F52" i="4"/>
  <c r="F28" i="15"/>
  <c r="F15" i="10"/>
  <c r="G87" i="19"/>
  <c r="F9" i="14"/>
  <c r="G6" i="14"/>
  <c r="H6" i="14" s="1"/>
  <c r="F5" i="9"/>
  <c r="F13" i="13"/>
  <c r="G21" i="7"/>
  <c r="H21" i="7" s="1"/>
  <c r="G5" i="13"/>
  <c r="H5" i="13" s="1"/>
  <c r="F68" i="5"/>
  <c r="F56" i="19"/>
  <c r="G4" i="7"/>
  <c r="H4" i="7" s="1"/>
  <c r="C12" i="1"/>
  <c r="F85" i="5"/>
  <c r="G80" i="19"/>
  <c r="H80" i="19" s="1"/>
  <c r="F155" i="5"/>
  <c r="F41" i="20"/>
  <c r="G13" i="11"/>
  <c r="H13" i="11" s="1"/>
  <c r="F65" i="20"/>
  <c r="F15" i="8"/>
  <c r="G151" i="5"/>
  <c r="F12" i="8"/>
  <c r="G34" i="20"/>
  <c r="F145" i="5"/>
  <c r="G11" i="8"/>
  <c r="G32" i="20"/>
  <c r="H32" i="20" s="1"/>
  <c r="F41" i="19"/>
  <c r="F35" i="20"/>
  <c r="G8" i="8"/>
  <c r="H8" i="8" s="1"/>
  <c r="G30" i="20"/>
  <c r="G8" i="11"/>
  <c r="G38" i="4"/>
  <c r="F18" i="20"/>
  <c r="G28" i="4"/>
  <c r="H28" i="4" s="1"/>
  <c r="F33" i="4"/>
  <c r="G4" i="8"/>
  <c r="H4" i="8" s="1"/>
  <c r="G58" i="5"/>
  <c r="H58" i="5" s="1"/>
  <c r="F22" i="4"/>
  <c r="G5" i="20"/>
  <c r="G70" i="5"/>
  <c r="H70" i="5" s="1"/>
  <c r="G102" i="5"/>
  <c r="G3" i="20"/>
  <c r="H3" i="20" s="1"/>
  <c r="F2" i="20"/>
  <c r="B7" i="1"/>
  <c r="F56" i="5"/>
  <c r="F36" i="5"/>
  <c r="G38" i="5"/>
  <c r="G2" i="11"/>
  <c r="H2" i="11" s="1"/>
  <c r="C11" i="1"/>
  <c r="F39" i="5"/>
  <c r="G53" i="5"/>
  <c r="F19" i="5"/>
  <c r="G9" i="5"/>
  <c r="H561" i="3"/>
  <c r="H529" i="3"/>
  <c r="F85" i="19"/>
  <c r="G13" i="21"/>
  <c r="H13" i="21" s="1"/>
  <c r="H507" i="3"/>
  <c r="F55" i="20"/>
  <c r="G75" i="19"/>
  <c r="H75" i="19" s="1"/>
  <c r="F59" i="7"/>
  <c r="G96" i="19"/>
  <c r="G45" i="7"/>
  <c r="H45" i="7" s="1"/>
  <c r="H443" i="3"/>
  <c r="F44" i="20"/>
  <c r="G162" i="5"/>
  <c r="H162" i="5" s="1"/>
  <c r="H419" i="3"/>
  <c r="F138" i="5"/>
  <c r="H407" i="3"/>
  <c r="G48" i="20"/>
  <c r="H48" i="20" s="1"/>
  <c r="G86" i="19"/>
  <c r="H86" i="19" s="1"/>
  <c r="H375" i="3"/>
  <c r="F62" i="20"/>
  <c r="G11" i="7"/>
  <c r="H11" i="7" s="1"/>
  <c r="F89" i="20"/>
  <c r="G3" i="7"/>
  <c r="H3" i="7" s="1"/>
  <c r="G45" i="19"/>
  <c r="G78" i="20"/>
  <c r="H78" i="20" s="1"/>
  <c r="G7" i="7"/>
  <c r="G55" i="19"/>
  <c r="H55" i="19" s="1"/>
  <c r="F43" i="7"/>
  <c r="G50" i="19"/>
  <c r="G25" i="7"/>
  <c r="H25" i="7" s="1"/>
  <c r="F58" i="19"/>
  <c r="G66" i="20"/>
  <c r="H66" i="20" s="1"/>
  <c r="F2" i="13"/>
  <c r="B13" i="1"/>
  <c r="H247" i="3"/>
  <c r="F27" i="20"/>
  <c r="H231" i="3"/>
  <c r="F13" i="8"/>
  <c r="G39" i="4"/>
  <c r="F35" i="19"/>
  <c r="G27" i="19"/>
  <c r="G144" i="5"/>
  <c r="F4" i="13"/>
  <c r="G41" i="5"/>
  <c r="G26" i="6"/>
  <c r="F30" i="20"/>
  <c r="G9" i="11"/>
  <c r="G93" i="5"/>
  <c r="F27" i="4"/>
  <c r="G19" i="20"/>
  <c r="G21" i="20"/>
  <c r="F19" i="19"/>
  <c r="F124" i="5"/>
  <c r="G16" i="20"/>
  <c r="H16" i="20" s="1"/>
  <c r="G120" i="5"/>
  <c r="H120" i="5" s="1"/>
  <c r="G67" i="5"/>
  <c r="H67" i="5" s="1"/>
  <c r="F40" i="5"/>
  <c r="G6" i="11"/>
  <c r="G92" i="5"/>
  <c r="G10" i="6"/>
  <c r="G46" i="5"/>
  <c r="F8" i="4"/>
  <c r="F3" i="5"/>
  <c r="G13" i="9"/>
  <c r="F49" i="6"/>
  <c r="G23" i="7"/>
  <c r="H501" i="3"/>
  <c r="F18" i="18"/>
  <c r="F21" i="14"/>
  <c r="G8" i="18"/>
  <c r="G19" i="14"/>
  <c r="G98" i="19"/>
  <c r="H98" i="19" s="1"/>
  <c r="G10" i="21"/>
  <c r="H437" i="3"/>
  <c r="G27" i="8"/>
  <c r="H27" i="8" s="1"/>
  <c r="H421" i="3"/>
  <c r="F16" i="10"/>
  <c r="F8" i="13"/>
  <c r="H403" i="3"/>
  <c r="H400" i="3"/>
  <c r="F22" i="8"/>
  <c r="F7" i="15"/>
  <c r="G75" i="20"/>
  <c r="H75" i="20" s="1"/>
  <c r="F37" i="20"/>
  <c r="G117" i="5"/>
  <c r="H117" i="5" s="1"/>
  <c r="G126" i="5"/>
  <c r="H126" i="5" s="1"/>
  <c r="F17" i="10"/>
  <c r="G103" i="5"/>
  <c r="G60" i="4"/>
  <c r="H60" i="4" s="1"/>
  <c r="F25" i="11"/>
  <c r="G89" i="5"/>
  <c r="H89" i="5" s="1"/>
  <c r="F77" i="5"/>
  <c r="G27" i="11"/>
  <c r="F7" i="7"/>
  <c r="G76" i="20"/>
  <c r="F54" i="20"/>
  <c r="G31" i="6"/>
  <c r="F50" i="19"/>
  <c r="H275" i="3"/>
  <c r="G39" i="6"/>
  <c r="H39" i="6" s="1"/>
  <c r="F50" i="20"/>
  <c r="G137" i="5"/>
  <c r="H137" i="5" s="1"/>
  <c r="H243" i="3"/>
  <c r="H240" i="3"/>
  <c r="F60" i="19"/>
  <c r="H227" i="3"/>
  <c r="G42" i="19"/>
  <c r="F53" i="19"/>
  <c r="H211" i="3"/>
  <c r="F30" i="6"/>
  <c r="F38" i="20"/>
  <c r="G6" i="8"/>
  <c r="F5" i="10"/>
  <c r="F87" i="5"/>
  <c r="G3" i="10"/>
  <c r="H3" i="10" s="1"/>
  <c r="C5" i="1"/>
  <c r="G30" i="4"/>
  <c r="G25" i="19"/>
  <c r="F19" i="20"/>
  <c r="F21" i="20"/>
  <c r="F7" i="8"/>
  <c r="G54" i="5"/>
  <c r="G18" i="6"/>
  <c r="G113" i="5"/>
  <c r="H113" i="5" s="1"/>
  <c r="F3" i="11"/>
  <c r="F23" i="4"/>
  <c r="F6" i="11"/>
  <c r="G2" i="8"/>
  <c r="C8" i="1"/>
  <c r="G8" i="6"/>
  <c r="F13" i="19"/>
  <c r="F53" i="5"/>
  <c r="F23" i="5"/>
  <c r="F45" i="5"/>
  <c r="F27" i="5"/>
  <c r="G4" i="19"/>
  <c r="G9" i="4"/>
  <c r="F26" i="5"/>
  <c r="F8" i="5"/>
  <c r="F17" i="5"/>
  <c r="F16" i="5"/>
  <c r="F7" i="5"/>
  <c r="F9" i="5"/>
  <c r="H725" i="3"/>
  <c r="H522" i="3"/>
  <c r="H530" i="3"/>
  <c r="H538" i="3"/>
  <c r="H546" i="3"/>
  <c r="H554" i="3"/>
  <c r="H562" i="3"/>
  <c r="H570" i="3"/>
  <c r="H578" i="3"/>
  <c r="H586" i="3"/>
  <c r="H594" i="3"/>
  <c r="H602" i="3"/>
  <c r="H610" i="3"/>
  <c r="H618" i="3"/>
  <c r="H626" i="3"/>
  <c r="H634" i="3"/>
  <c r="H642" i="3"/>
  <c r="H650" i="3"/>
  <c r="H658" i="3"/>
  <c r="H666" i="3"/>
  <c r="H674" i="3"/>
  <c r="H682" i="3"/>
  <c r="H690" i="3"/>
  <c r="H698" i="3"/>
  <c r="H706" i="3"/>
  <c r="H714" i="3"/>
  <c r="H722" i="3"/>
  <c r="H730" i="3"/>
  <c r="H738" i="3"/>
  <c r="H746" i="3"/>
  <c r="H774" i="3"/>
  <c r="H806" i="3"/>
  <c r="H775" i="3"/>
  <c r="H807" i="3"/>
  <c r="H778" i="3"/>
  <c r="H810" i="3"/>
  <c r="H826" i="3"/>
  <c r="H834" i="3"/>
  <c r="H842" i="3"/>
  <c r="H938" i="3"/>
  <c r="H946" i="3"/>
  <c r="H954" i="3"/>
  <c r="H962" i="3"/>
  <c r="H851" i="3"/>
  <c r="H859" i="3"/>
  <c r="H1058" i="3"/>
  <c r="H1066" i="3"/>
  <c r="H1088" i="3"/>
  <c r="H1096" i="3"/>
  <c r="H1104" i="3"/>
  <c r="F17" i="19"/>
  <c r="F14" i="19"/>
  <c r="G12" i="6"/>
  <c r="H12" i="6" s="1"/>
  <c r="H45" i="3"/>
  <c r="F21" i="5"/>
  <c r="H17" i="3"/>
  <c r="H553" i="3"/>
  <c r="H543" i="3"/>
  <c r="H521" i="3"/>
  <c r="H514" i="3"/>
  <c r="F44" i="7"/>
  <c r="G51" i="20"/>
  <c r="H51" i="20" s="1"/>
  <c r="H487" i="3"/>
  <c r="F82" i="20"/>
  <c r="H471" i="3"/>
  <c r="F19" i="14"/>
  <c r="G23" i="14"/>
  <c r="H458" i="3"/>
  <c r="F89" i="19"/>
  <c r="G71" i="4"/>
  <c r="H442" i="3"/>
  <c r="F47" i="4"/>
  <c r="H431" i="3"/>
  <c r="F42" i="7"/>
  <c r="G9" i="21"/>
  <c r="H415" i="3"/>
  <c r="F73" i="19"/>
  <c r="G9" i="14"/>
  <c r="H9" i="14" s="1"/>
  <c r="H396" i="3"/>
  <c r="F17" i="13"/>
  <c r="F128" i="5"/>
  <c r="G5" i="9"/>
  <c r="H5" i="9" s="1"/>
  <c r="G30" i="8"/>
  <c r="H30" i="8" s="1"/>
  <c r="F63" i="19"/>
  <c r="F16" i="11"/>
  <c r="G13" i="13"/>
  <c r="H364" i="3"/>
  <c r="H358" i="3"/>
  <c r="F55" i="7"/>
  <c r="G42" i="20"/>
  <c r="H42" i="20" s="1"/>
  <c r="F12" i="10"/>
  <c r="F6" i="15"/>
  <c r="G49" i="19"/>
  <c r="H49" i="19" s="1"/>
  <c r="G56" i="19"/>
  <c r="H310" i="3"/>
  <c r="F4" i="9"/>
  <c r="G13" i="7"/>
  <c r="H13" i="7" s="1"/>
  <c r="G66" i="19"/>
  <c r="H66" i="19" s="1"/>
  <c r="H278" i="3"/>
  <c r="F44" i="4"/>
  <c r="H268" i="3"/>
  <c r="H262" i="3"/>
  <c r="F3" i="9"/>
  <c r="B16" i="1"/>
  <c r="G41" i="20"/>
  <c r="H41" i="20" s="1"/>
  <c r="F28" i="20"/>
  <c r="H239" i="3"/>
  <c r="H233" i="3"/>
  <c r="F14" i="8"/>
  <c r="F20" i="11"/>
  <c r="G47" i="5"/>
  <c r="H47" i="5" s="1"/>
  <c r="F36" i="4"/>
  <c r="G145" i="5"/>
  <c r="H204" i="3"/>
  <c r="F45" i="20"/>
  <c r="F130" i="5"/>
  <c r="F9" i="8"/>
  <c r="H183" i="3"/>
  <c r="G35" i="20"/>
  <c r="H35" i="20" s="1"/>
  <c r="G119" i="5"/>
  <c r="F114" i="5"/>
  <c r="F107" i="5"/>
  <c r="H163" i="3"/>
  <c r="G23" i="6"/>
  <c r="H23" i="6" s="1"/>
  <c r="G18" i="20"/>
  <c r="H18" i="20" s="1"/>
  <c r="H147" i="3"/>
  <c r="G14" i="20"/>
  <c r="H14" i="20" s="1"/>
  <c r="G26" i="19"/>
  <c r="H26" i="19" s="1"/>
  <c r="G23" i="19"/>
  <c r="H127" i="3"/>
  <c r="G5" i="11"/>
  <c r="G118" i="5"/>
  <c r="G10" i="20"/>
  <c r="H10" i="20" s="1"/>
  <c r="H107" i="3"/>
  <c r="H103" i="3"/>
  <c r="F29" i="4"/>
  <c r="H95" i="3"/>
  <c r="H91" i="3"/>
  <c r="G18" i="4"/>
  <c r="H18" i="4" s="1"/>
  <c r="F71" i="5"/>
  <c r="H71" i="3"/>
  <c r="F8" i="6"/>
  <c r="F52" i="5"/>
  <c r="F15" i="4"/>
  <c r="F34" i="5"/>
  <c r="F37" i="5"/>
  <c r="F22" i="5"/>
  <c r="F3" i="6"/>
  <c r="F12" i="4"/>
  <c r="F9" i="4"/>
  <c r="G17" i="19"/>
  <c r="H17" i="19" s="1"/>
  <c r="F12" i="19"/>
  <c r="H54" i="3"/>
  <c r="F25" i="5"/>
  <c r="G5" i="19"/>
  <c r="H18" i="3"/>
  <c r="F3" i="4"/>
  <c r="H6" i="3"/>
  <c r="H81" i="3"/>
  <c r="G29" i="5"/>
  <c r="G17" i="5"/>
  <c r="H17" i="5" s="1"/>
  <c r="F13" i="5"/>
  <c r="F13" i="9"/>
  <c r="G161" i="5"/>
  <c r="H161" i="5" s="1"/>
  <c r="G15" i="21"/>
  <c r="H15" i="21" s="1"/>
  <c r="F94" i="19"/>
  <c r="F96" i="19"/>
  <c r="F23" i="14"/>
  <c r="F132" i="5"/>
  <c r="F73" i="5"/>
  <c r="F71" i="4"/>
  <c r="G163" i="5"/>
  <c r="H163" i="5" s="1"/>
  <c r="F9" i="21"/>
  <c r="G70" i="19"/>
  <c r="G50" i="8"/>
  <c r="H50" i="8" s="1"/>
  <c r="H829" i="3"/>
  <c r="G128" i="19"/>
  <c r="H128" i="19" s="1"/>
  <c r="G82" i="7"/>
  <c r="H82" i="7" s="1"/>
  <c r="G33" i="18"/>
  <c r="F31" i="21"/>
  <c r="F38" i="21"/>
  <c r="F70" i="7"/>
  <c r="G74" i="7"/>
  <c r="H74" i="7" s="1"/>
  <c r="F86" i="4"/>
  <c r="G122" i="19"/>
  <c r="H122" i="19" s="1"/>
  <c r="F6" i="17"/>
  <c r="F18" i="16"/>
  <c r="F28" i="16"/>
  <c r="G117" i="19"/>
  <c r="H117" i="19" s="1"/>
  <c r="F26" i="11"/>
  <c r="G29" i="11"/>
  <c r="F36" i="21"/>
  <c r="F70" i="4"/>
  <c r="F29" i="17"/>
  <c r="F23" i="13"/>
  <c r="F32" i="7"/>
  <c r="H32" i="7" s="1"/>
  <c r="F53" i="6"/>
  <c r="G63" i="4"/>
  <c r="H63" i="4" s="1"/>
  <c r="F109" i="19"/>
  <c r="G108" i="19"/>
  <c r="H108" i="19" s="1"/>
  <c r="F25" i="18"/>
  <c r="G64" i="7"/>
  <c r="H64" i="7" s="1"/>
  <c r="G63" i="7"/>
  <c r="H63" i="7" s="1"/>
  <c r="F160" i="5"/>
  <c r="F11" i="14"/>
  <c r="F12" i="18"/>
  <c r="F46" i="4"/>
  <c r="G98" i="5"/>
  <c r="H98" i="5" s="1"/>
  <c r="G25" i="8"/>
  <c r="H25" i="8" s="1"/>
  <c r="G17" i="15"/>
  <c r="H17" i="15" s="1"/>
  <c r="F22" i="7"/>
  <c r="F23" i="11"/>
  <c r="F79" i="19"/>
  <c r="F17" i="16"/>
  <c r="G19" i="11"/>
  <c r="F10" i="16"/>
  <c r="F28" i="8"/>
  <c r="F70" i="19"/>
  <c r="G14" i="13"/>
  <c r="G5" i="16"/>
  <c r="H5" i="16" s="1"/>
  <c r="G67" i="19"/>
  <c r="H67" i="19" s="1"/>
  <c r="F6" i="18"/>
  <c r="G7" i="21"/>
  <c r="H7" i="21" s="1"/>
  <c r="G24" i="7"/>
  <c r="H24" i="7" s="1"/>
  <c r="F40" i="20"/>
  <c r="G8" i="21"/>
  <c r="F69" i="4"/>
  <c r="F22" i="21"/>
  <c r="F7" i="13"/>
  <c r="F9" i="16"/>
  <c r="F8" i="16"/>
  <c r="G6" i="16"/>
  <c r="H6" i="16" s="1"/>
  <c r="G84" i="5"/>
  <c r="G45" i="4"/>
  <c r="H45" i="4" s="1"/>
  <c r="F156" i="5"/>
  <c r="G51" i="19"/>
  <c r="H51" i="19" s="1"/>
  <c r="F71" i="20"/>
  <c r="F44" i="19"/>
  <c r="G3" i="16"/>
  <c r="G61" i="4"/>
  <c r="G58" i="19"/>
  <c r="G54" i="19"/>
  <c r="F57" i="19"/>
  <c r="F153" i="5"/>
  <c r="G65" i="20"/>
  <c r="F151" i="5"/>
  <c r="G41" i="4"/>
  <c r="H41" i="4" s="1"/>
  <c r="F42" i="19"/>
  <c r="G37" i="19"/>
  <c r="F4" i="14"/>
  <c r="F31" i="20"/>
  <c r="H917" i="3"/>
  <c r="H873" i="3"/>
  <c r="F87" i="7"/>
  <c r="F80" i="4"/>
  <c r="G37" i="13"/>
  <c r="H37" i="13" s="1"/>
  <c r="G63" i="6"/>
  <c r="H63" i="6" s="1"/>
  <c r="G59" i="6"/>
  <c r="H59" i="6" s="1"/>
  <c r="G100" i="20"/>
  <c r="H100" i="20" s="1"/>
  <c r="F130" i="19"/>
  <c r="G78" i="7"/>
  <c r="G9" i="17"/>
  <c r="H9" i="17" s="1"/>
  <c r="G27" i="15"/>
  <c r="H27" i="15" s="1"/>
  <c r="G43" i="8"/>
  <c r="F44" i="21"/>
  <c r="F33" i="14"/>
  <c r="F108" i="20"/>
  <c r="G36" i="11"/>
  <c r="F34" i="21"/>
  <c r="G7" i="9"/>
  <c r="H7" i="9" s="1"/>
  <c r="F64" i="15"/>
  <c r="F35" i="21"/>
  <c r="G25" i="13"/>
  <c r="H25" i="13" s="1"/>
  <c r="F19" i="18"/>
  <c r="F73" i="7"/>
  <c r="F28" i="13"/>
  <c r="G30" i="14"/>
  <c r="G32" i="14"/>
  <c r="G61" i="6"/>
  <c r="F56" i="7"/>
  <c r="F8" i="17"/>
  <c r="F29" i="11"/>
  <c r="F72" i="20"/>
  <c r="G11" i="18"/>
  <c r="H11" i="18" s="1"/>
  <c r="G53" i="15"/>
  <c r="H53" i="15" s="1"/>
  <c r="F24" i="13"/>
  <c r="G47" i="15"/>
  <c r="H47" i="15" s="1"/>
  <c r="G74" i="20"/>
  <c r="H74" i="20" s="1"/>
  <c r="F73" i="20"/>
  <c r="G19" i="10"/>
  <c r="H19" i="10" s="1"/>
  <c r="G112" i="19"/>
  <c r="H112" i="19" s="1"/>
  <c r="G41" i="7"/>
  <c r="F33" i="8"/>
  <c r="G65" i="7"/>
  <c r="G111" i="5"/>
  <c r="H111" i="5" s="1"/>
  <c r="F54" i="6"/>
  <c r="H837" i="3"/>
  <c r="F40" i="15"/>
  <c r="H40" i="15" s="1"/>
  <c r="F37" i="18"/>
  <c r="F110" i="20"/>
  <c r="F41" i="15"/>
  <c r="G48" i="8"/>
  <c r="H48" i="8" s="1"/>
  <c r="G37" i="11"/>
  <c r="H37" i="11" s="1"/>
  <c r="F114" i="19"/>
  <c r="F78" i="7"/>
  <c r="H745" i="3"/>
  <c r="F17" i="14"/>
  <c r="G18" i="12"/>
  <c r="H18" i="12" s="1"/>
  <c r="F43" i="8"/>
  <c r="G28" i="21"/>
  <c r="H28" i="21" s="1"/>
  <c r="G24" i="16"/>
  <c r="H24" i="16" s="1"/>
  <c r="G30" i="11"/>
  <c r="H30" i="11" s="1"/>
  <c r="F36" i="11"/>
  <c r="F29" i="13"/>
  <c r="G28" i="11"/>
  <c r="H28" i="11" s="1"/>
  <c r="G62" i="15"/>
  <c r="H62" i="15" s="1"/>
  <c r="G26" i="13"/>
  <c r="H26" i="13" s="1"/>
  <c r="F35" i="16"/>
  <c r="G30" i="16"/>
  <c r="H30" i="16" s="1"/>
  <c r="G39" i="8"/>
  <c r="H39" i="8" s="1"/>
  <c r="F30" i="14"/>
  <c r="F32" i="14"/>
  <c r="F61" i="6"/>
  <c r="G37" i="21"/>
  <c r="H37" i="21" s="1"/>
  <c r="G11" i="9"/>
  <c r="H11" i="9" s="1"/>
  <c r="F33" i="7"/>
  <c r="G18" i="21"/>
  <c r="H18" i="21" s="1"/>
  <c r="G166" i="5"/>
  <c r="H166" i="5" s="1"/>
  <c r="F78" i="4"/>
  <c r="F33" i="21"/>
  <c r="F24" i="15"/>
  <c r="H557" i="3"/>
  <c r="H525" i="3"/>
  <c r="G11" i="16"/>
  <c r="H11" i="16" s="1"/>
  <c r="F136" i="5"/>
  <c r="G32" i="15"/>
  <c r="H32" i="15" s="1"/>
  <c r="G99" i="19"/>
  <c r="F10" i="13"/>
  <c r="G37" i="6"/>
  <c r="H37" i="6" s="1"/>
  <c r="F19" i="11"/>
  <c r="G22" i="18"/>
  <c r="H22" i="18" s="1"/>
  <c r="G33" i="6"/>
  <c r="H33" i="6" s="1"/>
  <c r="F64" i="5"/>
  <c r="G7" i="18"/>
  <c r="H7" i="18" s="1"/>
  <c r="F18" i="11"/>
  <c r="F16" i="13"/>
  <c r="G131" i="5"/>
  <c r="H131" i="5" s="1"/>
  <c r="F49" i="7"/>
  <c r="G62" i="20"/>
  <c r="H62" i="20" s="1"/>
  <c r="G22" i="21"/>
  <c r="H22" i="21" s="1"/>
  <c r="F81" i="5"/>
  <c r="G15" i="7"/>
  <c r="H15" i="7" s="1"/>
  <c r="F84" i="5"/>
  <c r="F81" i="20"/>
  <c r="G61" i="5"/>
  <c r="H61" i="5" s="1"/>
  <c r="F143" i="5"/>
  <c r="G5" i="7"/>
  <c r="G25" i="6"/>
  <c r="H25" i="6" s="1"/>
  <c r="G43" i="7"/>
  <c r="G59" i="5"/>
  <c r="H59" i="5" s="1"/>
  <c r="F61" i="4"/>
  <c r="F54" i="4"/>
  <c r="G64" i="19"/>
  <c r="H64" i="19" s="1"/>
  <c r="F99" i="5"/>
  <c r="G2" i="13"/>
  <c r="G59" i="20"/>
  <c r="H59" i="20" s="1"/>
  <c r="G27" i="20"/>
  <c r="F2" i="9"/>
  <c r="F39" i="19"/>
  <c r="F3" i="15"/>
  <c r="G80" i="5"/>
  <c r="H80" i="5" s="1"/>
  <c r="G24" i="20"/>
  <c r="H24" i="20" s="1"/>
  <c r="G66" i="5"/>
  <c r="H66" i="5" s="1"/>
  <c r="F119" i="5"/>
  <c r="G31" i="19"/>
  <c r="H31" i="19" s="1"/>
  <c r="G15" i="20"/>
  <c r="H15" i="20" s="1"/>
  <c r="G27" i="4"/>
  <c r="F22" i="20"/>
  <c r="F29" i="6"/>
  <c r="G19" i="19"/>
  <c r="F23" i="19"/>
  <c r="G10" i="10"/>
  <c r="H10" i="10" s="1"/>
  <c r="F5" i="11"/>
  <c r="F118" i="5"/>
  <c r="G57" i="5"/>
  <c r="G48" i="5"/>
  <c r="G50" i="5"/>
  <c r="H50" i="5" s="1"/>
  <c r="G8" i="19"/>
  <c r="H8" i="19" s="1"/>
  <c r="F31" i="5"/>
  <c r="G18" i="5"/>
  <c r="G32" i="5"/>
  <c r="H32" i="5" s="1"/>
  <c r="G20" i="4"/>
  <c r="H20" i="4" s="1"/>
  <c r="G15" i="5"/>
  <c r="H15" i="5" s="1"/>
  <c r="G40" i="7"/>
  <c r="H40" i="7" s="1"/>
  <c r="F33" i="11"/>
  <c r="G12" i="14"/>
  <c r="H12" i="14" s="1"/>
  <c r="H499" i="3"/>
  <c r="F97" i="20"/>
  <c r="G16" i="21"/>
  <c r="H16" i="21" s="1"/>
  <c r="H475" i="3"/>
  <c r="F99" i="19"/>
  <c r="G12" i="21"/>
  <c r="H12" i="21" s="1"/>
  <c r="H459" i="3"/>
  <c r="F17" i="7"/>
  <c r="G158" i="5"/>
  <c r="H158" i="5" s="1"/>
  <c r="F21" i="15"/>
  <c r="G34" i="6"/>
  <c r="H34" i="6" s="1"/>
  <c r="F14" i="13"/>
  <c r="F87" i="19"/>
  <c r="G9" i="18"/>
  <c r="F91" i="20"/>
  <c r="H391" i="3"/>
  <c r="F30" i="7"/>
  <c r="G6" i="7"/>
  <c r="H6" i="7" s="1"/>
  <c r="F21" i="8"/>
  <c r="G63" i="20"/>
  <c r="H343" i="3"/>
  <c r="F24" i="6"/>
  <c r="H327" i="3"/>
  <c r="F17" i="18"/>
  <c r="H311" i="3"/>
  <c r="F5" i="7"/>
  <c r="H295" i="3"/>
  <c r="F3" i="14"/>
  <c r="H279" i="3"/>
  <c r="H263" i="3"/>
  <c r="F154" i="5"/>
  <c r="G4" i="18"/>
  <c r="H4" i="18" s="1"/>
  <c r="F57" i="20"/>
  <c r="G5" i="14"/>
  <c r="H5" i="14" s="1"/>
  <c r="F37" i="19"/>
  <c r="G53" i="19"/>
  <c r="G4" i="14"/>
  <c r="F10" i="18"/>
  <c r="G47" i="19"/>
  <c r="H47" i="19" s="1"/>
  <c r="F2" i="17"/>
  <c r="B19" i="1"/>
  <c r="F11" i="8"/>
  <c r="G13" i="20"/>
  <c r="H13" i="20" s="1"/>
  <c r="G94" i="5"/>
  <c r="H94" i="5" s="1"/>
  <c r="F8" i="11"/>
  <c r="F38" i="4"/>
  <c r="G9" i="10"/>
  <c r="H9" i="10" s="1"/>
  <c r="F21" i="19"/>
  <c r="G43" i="5"/>
  <c r="H43" i="5" s="1"/>
  <c r="F31" i="4"/>
  <c r="G4" i="11"/>
  <c r="H4" i="11" s="1"/>
  <c r="G65" i="5"/>
  <c r="H65" i="5" s="1"/>
  <c r="F18" i="19"/>
  <c r="G21" i="4"/>
  <c r="F48" i="5"/>
  <c r="F11" i="4"/>
  <c r="F38" i="5"/>
  <c r="F14" i="4"/>
  <c r="F18" i="5"/>
  <c r="F24" i="5"/>
  <c r="F2" i="4"/>
  <c r="H721" i="3"/>
  <c r="G45" i="6"/>
  <c r="H45" i="6" s="1"/>
  <c r="F41" i="7"/>
  <c r="H533" i="3"/>
  <c r="H509" i="3"/>
  <c r="F5" i="12"/>
  <c r="G82" i="5"/>
  <c r="H82" i="5" s="1"/>
  <c r="G82" i="20"/>
  <c r="H82" i="20" s="1"/>
  <c r="G93" i="19"/>
  <c r="H93" i="19" s="1"/>
  <c r="H461" i="3"/>
  <c r="H453" i="3"/>
  <c r="H445" i="3"/>
  <c r="F150" i="5"/>
  <c r="H429" i="3"/>
  <c r="F9" i="13"/>
  <c r="F12" i="13"/>
  <c r="F9" i="18"/>
  <c r="G17" i="11"/>
  <c r="H17" i="11" s="1"/>
  <c r="G128" i="5"/>
  <c r="G10" i="14"/>
  <c r="H10" i="14" s="1"/>
  <c r="G16" i="11"/>
  <c r="H16" i="11" s="1"/>
  <c r="G78" i="19"/>
  <c r="H78" i="19" s="1"/>
  <c r="H355" i="3"/>
  <c r="G68" i="19"/>
  <c r="H68" i="19" s="1"/>
  <c r="G59" i="19"/>
  <c r="H59" i="19" s="1"/>
  <c r="F45" i="19"/>
  <c r="H323" i="3"/>
  <c r="H320" i="3"/>
  <c r="F4" i="16"/>
  <c r="G156" i="5"/>
  <c r="H156" i="5" s="1"/>
  <c r="H291" i="3"/>
  <c r="H288" i="3"/>
  <c r="F3" i="16"/>
  <c r="F47" i="7"/>
  <c r="G44" i="4"/>
  <c r="H44" i="4" s="1"/>
  <c r="H272" i="3"/>
  <c r="F10" i="7"/>
  <c r="G3" i="9"/>
  <c r="H3" i="9" s="1"/>
  <c r="F60" i="20"/>
  <c r="G69" i="5"/>
  <c r="F75" i="5"/>
  <c r="F52" i="20"/>
  <c r="G139" i="5"/>
  <c r="H139" i="5" s="1"/>
  <c r="H224" i="3"/>
  <c r="F8" i="7"/>
  <c r="G55" i="4"/>
  <c r="H55" i="4" s="1"/>
  <c r="H208" i="3"/>
  <c r="F27" i="19"/>
  <c r="F144" i="5"/>
  <c r="F47" i="20"/>
  <c r="F39" i="20"/>
  <c r="F2" i="15"/>
  <c r="G35" i="4"/>
  <c r="F34" i="19"/>
  <c r="F41" i="5"/>
  <c r="F26" i="6"/>
  <c r="G107" i="5"/>
  <c r="H107" i="5" s="1"/>
  <c r="F17" i="20"/>
  <c r="F9" i="11"/>
  <c r="F93" i="5"/>
  <c r="G6" i="21"/>
  <c r="H6" i="21" s="1"/>
  <c r="G24" i="19"/>
  <c r="H24" i="19" s="1"/>
  <c r="G23" i="20"/>
  <c r="H23" i="20" s="1"/>
  <c r="G122" i="5"/>
  <c r="H122" i="5" s="1"/>
  <c r="G15" i="19"/>
  <c r="H15" i="19" s="1"/>
  <c r="G72" i="5"/>
  <c r="H72" i="5" s="1"/>
  <c r="F20" i="19"/>
  <c r="F6" i="20"/>
  <c r="F19" i="6"/>
  <c r="G29" i="4"/>
  <c r="H29" i="4" s="1"/>
  <c r="F92" i="5"/>
  <c r="F10" i="6"/>
  <c r="F46" i="5"/>
  <c r="F21" i="4"/>
  <c r="G52" i="5"/>
  <c r="G15" i="4"/>
  <c r="H15" i="4" s="1"/>
  <c r="F29" i="5"/>
  <c r="G34" i="5"/>
  <c r="G37" i="5"/>
  <c r="H37" i="5" s="1"/>
  <c r="G22" i="5"/>
  <c r="G3" i="19"/>
  <c r="G7" i="6"/>
  <c r="G6" i="4"/>
  <c r="G20" i="5"/>
  <c r="G4" i="4"/>
  <c r="G11" i="5"/>
  <c r="H11" i="5" s="1"/>
  <c r="G6" i="5"/>
  <c r="H6" i="5" s="1"/>
  <c r="H573" i="3"/>
  <c r="H581" i="3"/>
  <c r="H589" i="3"/>
  <c r="H597" i="3"/>
  <c r="H605" i="3"/>
  <c r="H613" i="3"/>
  <c r="H621" i="3"/>
  <c r="H629" i="3"/>
  <c r="H637" i="3"/>
  <c r="H645" i="3"/>
  <c r="H653" i="3"/>
  <c r="H661" i="3"/>
  <c r="H669" i="3"/>
  <c r="H677" i="3"/>
  <c r="H685" i="3"/>
  <c r="H693" i="3"/>
  <c r="H701" i="3"/>
  <c r="H709" i="3"/>
  <c r="H717" i="3"/>
  <c r="H737" i="3"/>
  <c r="H766" i="3"/>
  <c r="H798" i="3"/>
  <c r="H783" i="3"/>
  <c r="H815" i="3"/>
  <c r="H751" i="3"/>
  <c r="H770" i="3"/>
  <c r="H802" i="3"/>
  <c r="H933" i="3"/>
  <c r="H941" i="3"/>
  <c r="H949" i="3"/>
  <c r="H866" i="3"/>
  <c r="H874" i="3"/>
  <c r="H882" i="3"/>
  <c r="H890" i="3"/>
  <c r="H898" i="3"/>
  <c r="H906" i="3"/>
  <c r="H914" i="3"/>
  <c r="H922" i="3"/>
  <c r="H919" i="3"/>
  <c r="H955" i="3"/>
  <c r="H963" i="3"/>
  <c r="H971" i="3"/>
  <c r="H979" i="3"/>
  <c r="H987" i="3"/>
  <c r="H995" i="3"/>
  <c r="H1003" i="3"/>
  <c r="H976" i="3"/>
  <c r="H984" i="3"/>
  <c r="H992" i="3"/>
  <c r="H1000" i="3"/>
  <c r="H1008" i="3"/>
  <c r="H1016" i="3"/>
  <c r="H1024" i="3"/>
  <c r="H1032" i="3"/>
  <c r="H1045" i="3"/>
  <c r="H1053" i="3"/>
  <c r="H1061" i="3"/>
  <c r="H1069" i="3"/>
  <c r="H1042" i="3"/>
  <c r="H1116" i="3"/>
  <c r="H2" i="3"/>
  <c r="G27" i="5"/>
  <c r="H27" i="5" s="1"/>
  <c r="F5" i="19"/>
  <c r="F6" i="6"/>
  <c r="F51" i="7"/>
  <c r="G28" i="14"/>
  <c r="H28" i="14" s="1"/>
  <c r="F65" i="7"/>
  <c r="H511" i="3"/>
  <c r="H506" i="3"/>
  <c r="F10" i="15"/>
  <c r="G73" i="4"/>
  <c r="H73" i="4" s="1"/>
  <c r="H482" i="3"/>
  <c r="F8" i="18"/>
  <c r="G66" i="4"/>
  <c r="H66" i="4" s="1"/>
  <c r="H466" i="3"/>
  <c r="H455" i="3"/>
  <c r="F10" i="21"/>
  <c r="G29" i="8"/>
  <c r="H29" i="8" s="1"/>
  <c r="H439" i="3"/>
  <c r="F96" i="5"/>
  <c r="G148" i="5"/>
  <c r="H148" i="5" s="1"/>
  <c r="H426" i="3"/>
  <c r="G61" i="20"/>
  <c r="H61" i="20" s="1"/>
  <c r="H409" i="3"/>
  <c r="H399" i="3"/>
  <c r="F81" i="19"/>
  <c r="F84" i="19"/>
  <c r="G16" i="13"/>
  <c r="H377" i="3"/>
  <c r="F8" i="21"/>
  <c r="F27" i="7"/>
  <c r="G69" i="4"/>
  <c r="F13" i="10"/>
  <c r="F77" i="19"/>
  <c r="G7" i="13"/>
  <c r="G68" i="5"/>
  <c r="H68" i="5" s="1"/>
  <c r="G8" i="16"/>
  <c r="H329" i="3"/>
  <c r="F27" i="11"/>
  <c r="H319" i="3"/>
  <c r="F36" i="6"/>
  <c r="F76" i="20"/>
  <c r="G3" i="18"/>
  <c r="H3" i="18" s="1"/>
  <c r="C14" i="1"/>
  <c r="H297" i="3"/>
  <c r="F31" i="6"/>
  <c r="H287" i="3"/>
  <c r="H284" i="3"/>
  <c r="F42" i="4"/>
  <c r="F8" i="14"/>
  <c r="G54" i="4"/>
  <c r="F54" i="19"/>
  <c r="F88" i="5"/>
  <c r="G57" i="19"/>
  <c r="H249" i="3"/>
  <c r="F69" i="5"/>
  <c r="G15" i="8"/>
  <c r="H15" i="8" s="1"/>
  <c r="H236" i="3"/>
  <c r="H230" i="3"/>
  <c r="G147" i="5"/>
  <c r="H147" i="5" s="1"/>
  <c r="H217" i="3"/>
  <c r="F28" i="19"/>
  <c r="H207" i="3"/>
  <c r="H203" i="3"/>
  <c r="F14" i="7"/>
  <c r="G3" i="13"/>
  <c r="H3" i="13" s="1"/>
  <c r="C13" i="1"/>
  <c r="G121" i="5"/>
  <c r="H121" i="5" s="1"/>
  <c r="G133" i="5"/>
  <c r="H133" i="5" s="1"/>
  <c r="F35" i="4"/>
  <c r="H179" i="3"/>
  <c r="H175" i="3"/>
  <c r="G28" i="7"/>
  <c r="H28" i="7" s="1"/>
  <c r="F6" i="8"/>
  <c r="F8" i="10"/>
  <c r="F33" i="19"/>
  <c r="F30" i="4"/>
  <c r="F25" i="19"/>
  <c r="H139" i="3"/>
  <c r="H135" i="3"/>
  <c r="H131" i="3"/>
  <c r="F54" i="5"/>
  <c r="G11" i="11"/>
  <c r="H11" i="11" s="1"/>
  <c r="F17" i="6"/>
  <c r="F24" i="4"/>
  <c r="F7" i="20"/>
  <c r="F3" i="8"/>
  <c r="F15" i="6"/>
  <c r="F13" i="6"/>
  <c r="F11" i="6"/>
  <c r="G12" i="19"/>
  <c r="H12" i="19" s="1"/>
  <c r="F2" i="8"/>
  <c r="B8" i="1"/>
  <c r="F42" i="5"/>
  <c r="F2" i="10"/>
  <c r="G49" i="5"/>
  <c r="H49" i="5" s="1"/>
  <c r="G36" i="5"/>
  <c r="H36" i="5" s="1"/>
  <c r="F11" i="19"/>
  <c r="F13" i="4"/>
  <c r="F9" i="19"/>
  <c r="G5" i="6"/>
  <c r="H5" i="6" s="1"/>
  <c r="G31" i="5"/>
  <c r="H31" i="5" s="1"/>
  <c r="G4" i="6"/>
  <c r="H4" i="6" s="1"/>
  <c r="F4" i="19"/>
  <c r="F3" i="19"/>
  <c r="F7" i="6"/>
  <c r="F6" i="4"/>
  <c r="F20" i="5"/>
  <c r="F4" i="4"/>
  <c r="H11" i="3"/>
  <c r="H3" i="3"/>
  <c r="H86" i="3"/>
  <c r="G4" i="20"/>
  <c r="H74" i="3"/>
  <c r="H66" i="3"/>
  <c r="H58" i="3"/>
  <c r="F44" i="5"/>
  <c r="H38" i="3"/>
  <c r="H22" i="3"/>
  <c r="F5" i="4"/>
  <c r="F2" i="19"/>
  <c r="B6" i="1"/>
  <c r="F5" i="5"/>
  <c r="F4" i="20"/>
  <c r="G45" i="5"/>
  <c r="G16" i="5"/>
  <c r="H16" i="5" s="1"/>
  <c r="H16" i="13" l="1"/>
  <c r="H128" i="5"/>
  <c r="H53" i="19"/>
  <c r="H63" i="20"/>
  <c r="H19" i="19"/>
  <c r="H36" i="11"/>
  <c r="H43" i="8"/>
  <c r="H61" i="4"/>
  <c r="H18" i="6"/>
  <c r="H21" i="20"/>
  <c r="H16" i="18"/>
  <c r="H31" i="7"/>
  <c r="H30" i="5"/>
  <c r="H2" i="21"/>
  <c r="H67" i="20"/>
  <c r="H90" i="19"/>
  <c r="H27" i="18"/>
  <c r="H95" i="5"/>
  <c r="H7" i="19"/>
  <c r="H2" i="16"/>
  <c r="H32" i="6"/>
  <c r="H52" i="19"/>
  <c r="H125" i="5"/>
  <c r="H16" i="7"/>
  <c r="H75" i="7"/>
  <c r="H83" i="7"/>
  <c r="H107" i="20"/>
  <c r="H16" i="17"/>
  <c r="H15" i="17"/>
  <c r="H32" i="12"/>
  <c r="H82" i="16"/>
  <c r="H69" i="16"/>
  <c r="H41" i="16"/>
  <c r="H118" i="20"/>
  <c r="H47" i="16"/>
  <c r="H34" i="12"/>
  <c r="H22" i="9"/>
  <c r="E13" i="1"/>
  <c r="H54" i="4"/>
  <c r="H7" i="13"/>
  <c r="H7" i="6"/>
  <c r="H34" i="5"/>
  <c r="H27" i="20"/>
  <c r="H43" i="7"/>
  <c r="H3" i="16"/>
  <c r="H14" i="13"/>
  <c r="H19" i="11"/>
  <c r="H29" i="11"/>
  <c r="H33" i="18"/>
  <c r="H9" i="21"/>
  <c r="H23" i="14"/>
  <c r="H8" i="6"/>
  <c r="H54" i="5"/>
  <c r="H25" i="19"/>
  <c r="H8" i="18"/>
  <c r="H23" i="7"/>
  <c r="H6" i="11"/>
  <c r="H19" i="20"/>
  <c r="H53" i="5"/>
  <c r="H38" i="5"/>
  <c r="H5" i="20"/>
  <c r="H8" i="11"/>
  <c r="H34" i="20"/>
  <c r="H87" i="19"/>
  <c r="H80" i="20"/>
  <c r="H61" i="7"/>
  <c r="H44" i="6"/>
  <c r="H85" i="5"/>
  <c r="H12" i="13"/>
  <c r="H52" i="4"/>
  <c r="H18" i="13"/>
  <c r="H164" i="5"/>
  <c r="H34" i="16"/>
  <c r="H29" i="16"/>
  <c r="H13" i="19"/>
  <c r="H155" i="5"/>
  <c r="H68" i="4"/>
  <c r="H79" i="5"/>
  <c r="H26" i="20"/>
  <c r="H37" i="4"/>
  <c r="H19" i="7"/>
  <c r="H44" i="7"/>
  <c r="H20" i="6"/>
  <c r="H18" i="7"/>
  <c r="H74" i="19"/>
  <c r="H76" i="5"/>
  <c r="H105" i="20"/>
  <c r="H27" i="16"/>
  <c r="H35" i="5"/>
  <c r="H33" i="20"/>
  <c r="H142" i="5"/>
  <c r="H12" i="20"/>
  <c r="H112" i="5"/>
  <c r="H21" i="11"/>
  <c r="H46" i="15"/>
  <c r="H6" i="13"/>
  <c r="H129" i="19"/>
  <c r="H14" i="21"/>
  <c r="H14" i="16"/>
  <c r="H42" i="8"/>
  <c r="H7" i="17"/>
  <c r="H145" i="19"/>
  <c r="H55" i="11"/>
  <c r="H91" i="4"/>
  <c r="H40" i="9"/>
  <c r="H25" i="17"/>
  <c r="H33" i="9"/>
  <c r="H76" i="16"/>
  <c r="H85" i="16"/>
  <c r="H4" i="4"/>
  <c r="H3" i="19"/>
  <c r="H30" i="4"/>
  <c r="H10" i="21"/>
  <c r="H26" i="6"/>
  <c r="H27" i="19"/>
  <c r="H54" i="20"/>
  <c r="H25" i="4"/>
  <c r="H43" i="4"/>
  <c r="H51" i="8"/>
  <c r="H95" i="4"/>
  <c r="H158" i="19"/>
  <c r="H5" i="19"/>
  <c r="H5" i="11"/>
  <c r="D6" i="1"/>
  <c r="H9" i="18"/>
  <c r="H48" i="5"/>
  <c r="H56" i="19"/>
  <c r="H13" i="13"/>
  <c r="H71" i="4"/>
  <c r="H9" i="4"/>
  <c r="E8" i="1"/>
  <c r="H31" i="6"/>
  <c r="H27" i="11"/>
  <c r="H46" i="5"/>
  <c r="H50" i="19"/>
  <c r="H96" i="19"/>
  <c r="H30" i="20"/>
  <c r="H63" i="19"/>
  <c r="H22" i="8"/>
  <c r="H48" i="4"/>
  <c r="H23" i="11"/>
  <c r="H2" i="20"/>
  <c r="H33" i="4"/>
  <c r="H32" i="19"/>
  <c r="H6" i="15"/>
  <c r="H89" i="19"/>
  <c r="H20" i="19"/>
  <c r="H7" i="8"/>
  <c r="H22" i="6"/>
  <c r="H2" i="15"/>
  <c r="H8" i="7"/>
  <c r="H60" i="20"/>
  <c r="H65" i="19"/>
  <c r="H23" i="8"/>
  <c r="H3" i="5"/>
  <c r="H40" i="5"/>
  <c r="D9" i="1"/>
  <c r="H17" i="7"/>
  <c r="H49" i="6"/>
  <c r="H24" i="11"/>
  <c r="H33" i="21"/>
  <c r="H23" i="16"/>
  <c r="H30" i="13"/>
  <c r="H34" i="14"/>
  <c r="H30" i="19"/>
  <c r="H10" i="7"/>
  <c r="H36" i="6"/>
  <c r="H18" i="11"/>
  <c r="H140" i="5"/>
  <c r="H20" i="7"/>
  <c r="H21" i="21"/>
  <c r="H56" i="6"/>
  <c r="H31" i="13"/>
  <c r="H37" i="8"/>
  <c r="H44" i="21"/>
  <c r="H51" i="6"/>
  <c r="H22" i="7"/>
  <c r="H46" i="4"/>
  <c r="H106" i="19"/>
  <c r="H70" i="7"/>
  <c r="H3" i="4"/>
  <c r="H7" i="4"/>
  <c r="H44" i="5"/>
  <c r="H16" i="6"/>
  <c r="H9" i="6"/>
  <c r="H7" i="10"/>
  <c r="H67" i="4"/>
  <c r="H149" i="5"/>
  <c r="H64" i="5"/>
  <c r="H94" i="19"/>
  <c r="E4" i="1"/>
  <c r="H9" i="19"/>
  <c r="H13" i="6"/>
  <c r="H24" i="4"/>
  <c r="H8" i="10"/>
  <c r="E10" i="1"/>
  <c r="H45" i="20"/>
  <c r="H36" i="4"/>
  <c r="H36" i="20"/>
  <c r="H8" i="14"/>
  <c r="H4" i="9"/>
  <c r="H47" i="4"/>
  <c r="H16" i="19"/>
  <c r="H23" i="4"/>
  <c r="H5" i="10"/>
  <c r="H62" i="19"/>
  <c r="H47" i="7"/>
  <c r="H115" i="5"/>
  <c r="H100" i="19"/>
  <c r="H24" i="5"/>
  <c r="H21" i="19"/>
  <c r="H4" i="13"/>
  <c r="H13" i="8"/>
  <c r="D18" i="1"/>
  <c r="H44" i="20"/>
  <c r="H102" i="19"/>
  <c r="H29" i="13"/>
  <c r="H99" i="20"/>
  <c r="H62" i="6"/>
  <c r="H10" i="18"/>
  <c r="H105" i="5"/>
  <c r="H4" i="21"/>
  <c r="H8" i="15"/>
  <c r="H89" i="20"/>
  <c r="H12" i="16"/>
  <c r="H74" i="4"/>
  <c r="H48" i="15"/>
  <c r="H82" i="4"/>
  <c r="H66" i="7"/>
  <c r="H36" i="8"/>
  <c r="H34" i="21"/>
  <c r="H124" i="19"/>
  <c r="H3" i="12"/>
  <c r="H20" i="18"/>
  <c r="H6" i="9"/>
  <c r="H16" i="16"/>
  <c r="H90" i="20"/>
  <c r="H72" i="7"/>
  <c r="H41" i="8"/>
  <c r="H125" i="19"/>
  <c r="H99" i="7"/>
  <c r="H13" i="17"/>
  <c r="H39" i="19"/>
  <c r="H9" i="20"/>
  <c r="H23" i="13"/>
  <c r="H67" i="7"/>
  <c r="H79" i="7"/>
  <c r="H138" i="19"/>
  <c r="H95" i="7"/>
  <c r="H46" i="13"/>
  <c r="H45" i="18"/>
  <c r="H150" i="19"/>
  <c r="H149" i="19"/>
  <c r="H23" i="10"/>
  <c r="H87" i="7"/>
  <c r="H62" i="16"/>
  <c r="H87" i="15"/>
  <c r="H51" i="18"/>
  <c r="H52" i="17"/>
  <c r="H8" i="4"/>
  <c r="H64" i="15"/>
  <c r="H24" i="18"/>
  <c r="H31" i="21"/>
  <c r="H134" i="19"/>
  <c r="H54" i="15"/>
  <c r="H92" i="4"/>
  <c r="H54" i="21"/>
  <c r="H137" i="19"/>
  <c r="H48" i="16"/>
  <c r="H42" i="13"/>
  <c r="H48" i="13"/>
  <c r="H45" i="17"/>
  <c r="H2" i="18"/>
  <c r="H22" i="14"/>
  <c r="H126" i="19"/>
  <c r="H38" i="18"/>
  <c r="H71" i="6"/>
  <c r="H75" i="15"/>
  <c r="H17" i="16"/>
  <c r="H53" i="8"/>
  <c r="H19" i="12"/>
  <c r="H65" i="15"/>
  <c r="H121" i="20"/>
  <c r="H91" i="7"/>
  <c r="H42" i="21"/>
  <c r="H37" i="9"/>
  <c r="H34" i="15"/>
  <c r="H73" i="15"/>
  <c r="H44" i="8"/>
  <c r="H69" i="6"/>
  <c r="H59" i="15"/>
  <c r="H52" i="11"/>
  <c r="H25" i="12"/>
  <c r="H63" i="16"/>
  <c r="H42" i="9"/>
  <c r="H56" i="17"/>
  <c r="H17" i="17"/>
  <c r="H94" i="20"/>
  <c r="H161" i="19"/>
  <c r="H27" i="21"/>
  <c r="H18" i="16"/>
  <c r="H93" i="20"/>
  <c r="H5" i="12"/>
  <c r="H17" i="9"/>
  <c r="H85" i="4"/>
  <c r="H51" i="21"/>
  <c r="H52" i="6"/>
  <c r="H60" i="11"/>
  <c r="H45" i="21"/>
  <c r="H140" i="19"/>
  <c r="H55" i="16"/>
  <c r="H29" i="9"/>
  <c r="H25" i="16"/>
  <c r="H22" i="17"/>
  <c r="H45" i="16"/>
  <c r="H26" i="17"/>
  <c r="H47" i="18"/>
  <c r="H43" i="18"/>
  <c r="H52" i="18"/>
  <c r="H78" i="15"/>
  <c r="H36" i="12"/>
  <c r="H159" i="19"/>
  <c r="H53" i="17"/>
  <c r="H19" i="9"/>
  <c r="H10" i="9"/>
  <c r="H66" i="16"/>
  <c r="H57" i="19"/>
  <c r="H35" i="4"/>
  <c r="H21" i="4"/>
  <c r="H18" i="5"/>
  <c r="H65" i="7"/>
  <c r="H32" i="14"/>
  <c r="H54" i="19"/>
  <c r="H8" i="21"/>
  <c r="H70" i="19"/>
  <c r="H45" i="5"/>
  <c r="H4" i="20"/>
  <c r="D8" i="1"/>
  <c r="H8" i="16"/>
  <c r="H20" i="5"/>
  <c r="H22" i="5"/>
  <c r="H69" i="5"/>
  <c r="D19" i="1"/>
  <c r="H4" i="14"/>
  <c r="H57" i="5"/>
  <c r="H27" i="4"/>
  <c r="H2" i="13"/>
  <c r="H5" i="7"/>
  <c r="H99" i="19"/>
  <c r="H30" i="14"/>
  <c r="H78" i="7"/>
  <c r="H37" i="19"/>
  <c r="H65" i="20"/>
  <c r="H58" i="19"/>
  <c r="H84" i="5"/>
  <c r="H23" i="19"/>
  <c r="H145" i="5"/>
  <c r="H4" i="19"/>
  <c r="H2" i="8"/>
  <c r="E5" i="1"/>
  <c r="H6" i="8"/>
  <c r="H103" i="5"/>
  <c r="H13" i="9"/>
  <c r="H10" i="6"/>
  <c r="H93" i="5"/>
  <c r="H41" i="5"/>
  <c r="H45" i="19"/>
  <c r="H9" i="5"/>
  <c r="E11" i="1"/>
  <c r="H102" i="5"/>
  <c r="H11" i="8"/>
  <c r="H151" i="5"/>
  <c r="E12" i="1"/>
  <c r="H59" i="7"/>
  <c r="H69" i="20"/>
  <c r="H12" i="12"/>
  <c r="H41" i="15"/>
  <c r="H25" i="20"/>
  <c r="H15" i="10"/>
  <c r="H10" i="13"/>
  <c r="H24" i="13"/>
  <c r="H4" i="17"/>
  <c r="H19" i="18"/>
  <c r="H109" i="19"/>
  <c r="H70" i="4"/>
  <c r="H21" i="5"/>
  <c r="D4" i="1"/>
  <c r="E6" i="1"/>
  <c r="F6" i="1" s="1"/>
  <c r="E9" i="1"/>
  <c r="F9" i="1" s="1"/>
  <c r="H12" i="4"/>
  <c r="H42" i="5"/>
  <c r="H28" i="20"/>
  <c r="H48" i="19"/>
  <c r="H42" i="7"/>
  <c r="H31" i="8"/>
  <c r="H14" i="11"/>
  <c r="H39" i="20"/>
  <c r="H7" i="14"/>
  <c r="H49" i="4"/>
  <c r="H77" i="5"/>
  <c r="H6" i="18"/>
  <c r="H8" i="13"/>
  <c r="H6" i="6"/>
  <c r="H104" i="5"/>
  <c r="H11" i="20"/>
  <c r="H3" i="14"/>
  <c r="H21" i="8"/>
  <c r="H78" i="4"/>
  <c r="H33" i="13"/>
  <c r="H84" i="20"/>
  <c r="H26" i="15"/>
  <c r="H14" i="17"/>
  <c r="H110" i="20"/>
  <c r="H5" i="15"/>
  <c r="H17" i="13"/>
  <c r="H21" i="14"/>
  <c r="H72" i="20"/>
  <c r="H35" i="21"/>
  <c r="H28" i="8"/>
  <c r="H43" i="6"/>
  <c r="H12" i="18"/>
  <c r="E17" i="1"/>
  <c r="H32" i="13"/>
  <c r="H28" i="16"/>
  <c r="H38" i="21"/>
  <c r="H13" i="5"/>
  <c r="H17" i="4"/>
  <c r="H5" i="4"/>
  <c r="H39" i="5"/>
  <c r="H10" i="4"/>
  <c r="H83" i="5"/>
  <c r="H10" i="11"/>
  <c r="H41" i="19"/>
  <c r="E16" i="1"/>
  <c r="E18" i="1"/>
  <c r="F18" i="1" s="1"/>
  <c r="H3" i="17"/>
  <c r="H26" i="5"/>
  <c r="H2" i="6"/>
  <c r="H13" i="4"/>
  <c r="H15" i="6"/>
  <c r="H17" i="6"/>
  <c r="H2" i="14"/>
  <c r="H55" i="7"/>
  <c r="H84" i="19"/>
  <c r="H7" i="5"/>
  <c r="H3" i="11"/>
  <c r="H97" i="5"/>
  <c r="H30" i="6"/>
  <c r="H60" i="19"/>
  <c r="H134" i="5"/>
  <c r="H7" i="15"/>
  <c r="H23" i="5"/>
  <c r="H12" i="11"/>
  <c r="H17" i="21"/>
  <c r="E15" i="1"/>
  <c r="H82" i="19"/>
  <c r="H15" i="13"/>
  <c r="H86" i="20"/>
  <c r="H85" i="19"/>
  <c r="H51" i="7"/>
  <c r="H80" i="7"/>
  <c r="H26" i="14"/>
  <c r="H168" i="5"/>
  <c r="H56" i="4"/>
  <c r="H75" i="5"/>
  <c r="H3" i="21"/>
  <c r="H40" i="4"/>
  <c r="H150" i="5"/>
  <c r="H18" i="18"/>
  <c r="D17" i="1"/>
  <c r="H16" i="9"/>
  <c r="H22" i="15"/>
  <c r="H73" i="7"/>
  <c r="H90" i="7"/>
  <c r="H130" i="19"/>
  <c r="H33" i="17"/>
  <c r="H46" i="7"/>
  <c r="H77" i="4"/>
  <c r="H25" i="18"/>
  <c r="H53" i="6"/>
  <c r="H25" i="21"/>
  <c r="H20" i="15"/>
  <c r="H26" i="18"/>
  <c r="H40" i="11"/>
  <c r="H4" i="10"/>
  <c r="H104" i="19"/>
  <c r="H60" i="6"/>
  <c r="H102" i="7"/>
  <c r="H20" i="12"/>
  <c r="H36" i="17"/>
  <c r="H36" i="18"/>
  <c r="H95" i="20"/>
  <c r="H54" i="8"/>
  <c r="H28" i="12"/>
  <c r="H53" i="13"/>
  <c r="H152" i="19"/>
  <c r="H116" i="5"/>
  <c r="H33" i="11"/>
  <c r="H20" i="20"/>
  <c r="H34" i="18"/>
  <c r="H67" i="6"/>
  <c r="H47" i="11"/>
  <c r="H107" i="7"/>
  <c r="H31" i="17"/>
  <c r="H18" i="19"/>
  <c r="H29" i="17"/>
  <c r="H66" i="6"/>
  <c r="H111" i="20"/>
  <c r="H32" i="16"/>
  <c r="H10" i="16"/>
  <c r="H55" i="8"/>
  <c r="H151" i="19"/>
  <c r="H142" i="19"/>
  <c r="H69" i="15"/>
  <c r="H133" i="19"/>
  <c r="H60" i="8"/>
  <c r="H68" i="15"/>
  <c r="H37" i="15"/>
  <c r="H119" i="20"/>
  <c r="H30" i="18"/>
  <c r="H45" i="8"/>
  <c r="H61" i="15"/>
  <c r="H72" i="15"/>
  <c r="H53" i="16"/>
  <c r="H141" i="19"/>
  <c r="H41" i="17"/>
  <c r="H56" i="16"/>
  <c r="H58" i="13"/>
  <c r="H86" i="16"/>
  <c r="H94" i="4"/>
  <c r="H65" i="16"/>
  <c r="H31" i="9"/>
  <c r="H23" i="9"/>
  <c r="H16" i="12"/>
  <c r="H108" i="20"/>
  <c r="H113" i="20"/>
  <c r="H2" i="10"/>
  <c r="H46" i="6"/>
  <c r="H79" i="19"/>
  <c r="H86" i="4"/>
  <c r="H7" i="12"/>
  <c r="H10" i="12"/>
  <c r="H6" i="12"/>
  <c r="H112" i="20"/>
  <c r="H27" i="9"/>
  <c r="H60" i="15"/>
  <c r="H48" i="6"/>
  <c r="H65" i="6"/>
  <c r="H17" i="12"/>
  <c r="H49" i="13"/>
  <c r="H26" i="12"/>
  <c r="H44" i="16"/>
  <c r="H46" i="21"/>
  <c r="H44" i="18"/>
  <c r="H80" i="4"/>
  <c r="H43" i="15"/>
  <c r="H43" i="13"/>
  <c r="H49" i="21"/>
  <c r="H54" i="13"/>
  <c r="H59" i="17"/>
  <c r="H29" i="12"/>
  <c r="H119" i="19"/>
  <c r="H14" i="9"/>
  <c r="H61" i="16"/>
  <c r="H75" i="16"/>
  <c r="H61" i="6"/>
  <c r="E14" i="1"/>
  <c r="H69" i="4"/>
  <c r="H6" i="4"/>
  <c r="H52" i="5"/>
  <c r="H41" i="7"/>
  <c r="H29" i="5"/>
  <c r="H118" i="5"/>
  <c r="H119" i="5"/>
  <c r="D16" i="1"/>
  <c r="H42" i="19"/>
  <c r="H76" i="20"/>
  <c r="H19" i="14"/>
  <c r="H92" i="5"/>
  <c r="H9" i="11"/>
  <c r="H39" i="4"/>
  <c r="D7" i="1"/>
  <c r="H38" i="4"/>
  <c r="H41" i="21"/>
  <c r="H99" i="5"/>
  <c r="H73" i="19"/>
  <c r="H33" i="8"/>
  <c r="H56" i="7"/>
  <c r="H36" i="21"/>
  <c r="H14" i="19"/>
  <c r="H2" i="19"/>
  <c r="H22" i="4"/>
  <c r="H29" i="6"/>
  <c r="H44" i="19"/>
  <c r="H81" i="5"/>
  <c r="H2" i="4"/>
  <c r="H3" i="6"/>
  <c r="H71" i="5"/>
  <c r="H114" i="5"/>
  <c r="H28" i="19"/>
  <c r="H15" i="15"/>
  <c r="H96" i="5"/>
  <c r="H19" i="6"/>
  <c r="H34" i="19"/>
  <c r="H52" i="20"/>
  <c r="H71" i="20"/>
  <c r="H40" i="20"/>
  <c r="E19" i="1"/>
  <c r="F19" i="1" s="1"/>
  <c r="H154" i="5"/>
  <c r="H24" i="6"/>
  <c r="H138" i="5"/>
  <c r="H19" i="15"/>
  <c r="H37" i="18"/>
  <c r="H12" i="8"/>
  <c r="H42" i="4"/>
  <c r="D14" i="1"/>
  <c r="H62" i="5"/>
  <c r="H14" i="14"/>
  <c r="H16" i="10"/>
  <c r="H50" i="6"/>
  <c r="H32" i="8"/>
  <c r="H38" i="8"/>
  <c r="H33" i="14"/>
  <c r="H30" i="15"/>
  <c r="H159" i="5"/>
  <c r="H11" i="14"/>
  <c r="H36" i="7"/>
  <c r="H14" i="5"/>
  <c r="H56" i="5"/>
  <c r="H2" i="7"/>
  <c r="H29" i="20"/>
  <c r="H40" i="19"/>
  <c r="H2" i="9"/>
  <c r="H81" i="20"/>
  <c r="H15" i="11"/>
  <c r="H24" i="8"/>
  <c r="H73" i="5"/>
  <c r="H11" i="19"/>
  <c r="H3" i="8"/>
  <c r="H33" i="5"/>
  <c r="H9" i="8"/>
  <c r="H20" i="11"/>
  <c r="H58" i="4"/>
  <c r="D15" i="1"/>
  <c r="H8" i="5"/>
  <c r="H47" i="20"/>
  <c r="H50" i="20"/>
  <c r="H4" i="16"/>
  <c r="H132" i="5"/>
  <c r="H10" i="19"/>
  <c r="H19" i="5"/>
  <c r="H5" i="8"/>
  <c r="H10" i="8"/>
  <c r="H106" i="5"/>
  <c r="H77" i="20"/>
  <c r="H4" i="15"/>
  <c r="H83" i="20"/>
  <c r="H77" i="7"/>
  <c r="H40" i="13"/>
  <c r="H71" i="19"/>
  <c r="H143" i="5"/>
  <c r="H62" i="4"/>
  <c r="H152" i="5"/>
  <c r="H26" i="7"/>
  <c r="H11" i="21"/>
  <c r="H107" i="19"/>
  <c r="H101" i="20"/>
  <c r="H32" i="11"/>
  <c r="H76" i="7"/>
  <c r="H95" i="19"/>
  <c r="H25" i="10"/>
  <c r="H27" i="14"/>
  <c r="H52" i="7"/>
  <c r="H24" i="21"/>
  <c r="H57" i="7"/>
  <c r="H31" i="15"/>
  <c r="H31" i="14"/>
  <c r="H34" i="13"/>
  <c r="H20" i="8"/>
  <c r="H9" i="13"/>
  <c r="H60" i="7"/>
  <c r="H20" i="9"/>
  <c r="H114" i="19"/>
  <c r="H115" i="20"/>
  <c r="H42" i="11"/>
  <c r="H50" i="11"/>
  <c r="H43" i="9"/>
  <c r="H34" i="4"/>
  <c r="H120" i="20"/>
  <c r="H43" i="16"/>
  <c r="H19" i="13"/>
  <c r="H153" i="19"/>
  <c r="H22" i="13"/>
  <c r="H29" i="14"/>
  <c r="H36" i="16"/>
  <c r="H58" i="16"/>
  <c r="H92" i="20"/>
  <c r="H109" i="20"/>
  <c r="H106" i="20"/>
  <c r="H58" i="15"/>
  <c r="H74" i="15"/>
  <c r="H54" i="16"/>
  <c r="H13" i="10"/>
  <c r="H94" i="15"/>
  <c r="H38" i="17"/>
  <c r="H8" i="20"/>
  <c r="H141" i="5"/>
  <c r="H24" i="10"/>
  <c r="H92" i="19"/>
  <c r="H61" i="8"/>
  <c r="H52" i="16"/>
  <c r="H36" i="14"/>
  <c r="H103" i="20"/>
  <c r="H58" i="6"/>
  <c r="H57" i="6"/>
  <c r="H72" i="6"/>
  <c r="H101" i="7"/>
  <c r="H55" i="15"/>
  <c r="H117" i="20"/>
  <c r="H46" i="17"/>
  <c r="H29" i="21"/>
  <c r="H24" i="9"/>
  <c r="H24" i="12"/>
  <c r="H93" i="4"/>
  <c r="H77" i="16"/>
  <c r="H55" i="13"/>
  <c r="H97" i="4"/>
  <c r="H111" i="7"/>
  <c r="H144" i="5"/>
  <c r="D13" i="1"/>
  <c r="F13" i="1" s="1"/>
  <c r="H7" i="7"/>
  <c r="H33" i="7"/>
  <c r="H35" i="16"/>
  <c r="H25" i="11"/>
  <c r="H49" i="7"/>
  <c r="H81" i="19"/>
  <c r="H136" i="5"/>
  <c r="H54" i="6"/>
  <c r="H5" i="5"/>
  <c r="E7" i="1"/>
  <c r="F7" i="1" s="1"/>
  <c r="D5" i="1"/>
  <c r="H31" i="20"/>
  <c r="E2" i="1"/>
  <c r="H88" i="5"/>
  <c r="H77" i="19"/>
  <c r="H27" i="7"/>
  <c r="H6" i="20"/>
  <c r="H87" i="5"/>
  <c r="H38" i="20"/>
  <c r="H9" i="16"/>
  <c r="H14" i="4"/>
  <c r="H124" i="5"/>
  <c r="H2" i="17"/>
  <c r="H57" i="20"/>
  <c r="H30" i="7"/>
  <c r="H55" i="20"/>
  <c r="H12" i="9"/>
  <c r="H24" i="15"/>
  <c r="H20" i="21"/>
  <c r="H116" i="19"/>
  <c r="H17" i="14"/>
  <c r="H35" i="19"/>
  <c r="H14" i="8"/>
  <c r="H17" i="10"/>
  <c r="H37" i="20"/>
  <c r="H146" i="5"/>
  <c r="H65" i="4"/>
  <c r="H8" i="17"/>
  <c r="H25" i="15"/>
  <c r="H57" i="4"/>
  <c r="H160" i="5"/>
  <c r="H110" i="19"/>
  <c r="H6" i="17"/>
  <c r="H51" i="5"/>
  <c r="D2" i="1"/>
  <c r="E3" i="1"/>
  <c r="H12" i="5"/>
  <c r="H25" i="5"/>
  <c r="H19" i="4"/>
  <c r="H22" i="20"/>
  <c r="D10" i="1"/>
  <c r="H3" i="15"/>
  <c r="H38" i="19"/>
  <c r="H72" i="19"/>
  <c r="H12" i="7"/>
  <c r="H11" i="6"/>
  <c r="H7" i="20"/>
  <c r="H33" i="19"/>
  <c r="H130" i="5"/>
  <c r="H43" i="19"/>
  <c r="D12" i="1"/>
  <c r="H10" i="15"/>
  <c r="D11" i="1"/>
  <c r="H17" i="20"/>
  <c r="H153" i="5"/>
  <c r="H12" i="15"/>
  <c r="H48" i="7"/>
  <c r="H28" i="6"/>
  <c r="H86" i="5"/>
  <c r="H11" i="4"/>
  <c r="H31" i="4"/>
  <c r="H11" i="10"/>
  <c r="H17" i="18"/>
  <c r="H91" i="20"/>
  <c r="H21" i="15"/>
  <c r="H97" i="20"/>
  <c r="H21" i="10"/>
  <c r="H98" i="7"/>
  <c r="H101" i="5"/>
  <c r="H12" i="10"/>
  <c r="H28" i="15"/>
  <c r="H9" i="15"/>
  <c r="H23" i="21"/>
  <c r="H20" i="16"/>
  <c r="H16" i="15"/>
  <c r="H38" i="7"/>
  <c r="H28" i="13"/>
  <c r="H42" i="6"/>
  <c r="H157" i="5"/>
  <c r="H11" i="13"/>
  <c r="H75" i="4"/>
  <c r="H54" i="7"/>
  <c r="H26" i="11"/>
  <c r="H55" i="6"/>
  <c r="H36" i="13"/>
  <c r="H14" i="7"/>
  <c r="H165" i="5"/>
  <c r="H72" i="4"/>
  <c r="H121" i="19"/>
  <c r="H46" i="18"/>
  <c r="H64" i="6"/>
  <c r="H84" i="4"/>
  <c r="H29" i="18"/>
  <c r="H53" i="21"/>
  <c r="H47" i="17"/>
  <c r="H51" i="13"/>
  <c r="D3" i="1"/>
  <c r="H35" i="8"/>
  <c r="H13" i="16"/>
  <c r="H81" i="15"/>
  <c r="H66" i="15"/>
  <c r="H44" i="15"/>
  <c r="H18" i="17"/>
  <c r="H68" i="6"/>
  <c r="H40" i="18"/>
  <c r="H154" i="19"/>
  <c r="H32" i="17"/>
  <c r="H73" i="20"/>
  <c r="H64" i="16"/>
  <c r="H28" i="5"/>
  <c r="H76" i="4"/>
  <c r="H18" i="14"/>
  <c r="H97" i="19"/>
  <c r="H15" i="12"/>
  <c r="H13" i="12"/>
  <c r="H38" i="16"/>
  <c r="H30" i="17"/>
  <c r="H35" i="17"/>
  <c r="H39" i="14"/>
  <c r="H50" i="16"/>
  <c r="H76" i="15"/>
  <c r="H63" i="15"/>
  <c r="H43" i="11"/>
  <c r="H26" i="9"/>
  <c r="H30" i="9"/>
  <c r="H42" i="18"/>
  <c r="H35" i="14"/>
  <c r="H94" i="7"/>
  <c r="H40" i="14"/>
  <c r="H155" i="19"/>
  <c r="H97" i="7"/>
  <c r="H60" i="17"/>
  <c r="F3" i="1" l="1"/>
  <c r="F12" i="1"/>
  <c r="F11" i="1"/>
  <c r="F2" i="1"/>
  <c r="F5" i="1"/>
  <c r="F10" i="1"/>
  <c r="F14" i="1"/>
  <c r="F15" i="1"/>
  <c r="F4" i="1"/>
  <c r="F8" i="1"/>
  <c r="F16" i="1"/>
  <c r="F17" i="1"/>
</calcChain>
</file>

<file path=xl/sharedStrings.xml><?xml version="1.0" encoding="utf-8"?>
<sst xmlns="http://schemas.openxmlformats.org/spreadsheetml/2006/main" count="9489" uniqueCount="3769">
  <si>
    <r>
      <rPr>
        <sz val="12"/>
        <rFont val="標楷體"/>
        <family val="4"/>
        <charset val="136"/>
      </rPr>
      <t>學群</t>
    </r>
    <phoneticPr fontId="4" type="noConversion"/>
  </si>
  <si>
    <r>
      <rPr>
        <sz val="12"/>
        <color rgb="FF000000"/>
        <rFont val="標楷體"/>
        <family val="4"/>
        <charset val="136"/>
      </rPr>
      <t>平均分數</t>
    </r>
    <phoneticPr fontId="4" type="noConversion"/>
  </si>
  <si>
    <r>
      <rPr>
        <sz val="12"/>
        <color theme="1"/>
        <rFont val="標楷體"/>
        <family val="4"/>
        <charset val="136"/>
      </rPr>
      <t>平均薪資</t>
    </r>
    <r>
      <rPr>
        <sz val="12"/>
        <color theme="1"/>
        <rFont val="Times New Roman"/>
        <family val="1"/>
      </rPr>
      <t>(K)</t>
    </r>
    <phoneticPr fontId="4" type="noConversion"/>
  </si>
  <si>
    <r>
      <rPr>
        <sz val="12"/>
        <color theme="1"/>
        <rFont val="標楷體"/>
        <family val="4"/>
        <charset val="136"/>
      </rPr>
      <t xml:space="preserve">分數百分位
</t>
    </r>
    <r>
      <rPr>
        <sz val="12"/>
        <color theme="1"/>
        <rFont val="Times New Roman"/>
        <family val="1"/>
      </rPr>
      <t>(P)</t>
    </r>
    <phoneticPr fontId="4" type="noConversion"/>
  </si>
  <si>
    <r>
      <rPr>
        <sz val="12"/>
        <color theme="1"/>
        <rFont val="標楷體"/>
        <family val="4"/>
        <charset val="136"/>
      </rPr>
      <t xml:space="preserve">薪資百分位
</t>
    </r>
    <r>
      <rPr>
        <sz val="12"/>
        <color theme="1"/>
        <rFont val="Times New Roman"/>
        <family val="1"/>
      </rPr>
      <t>(C)</t>
    </r>
    <phoneticPr fontId="4" type="noConversion"/>
  </si>
  <si>
    <r>
      <t>CP</t>
    </r>
    <r>
      <rPr>
        <sz val="12"/>
        <color theme="1"/>
        <rFont val="標楷體"/>
        <family val="4"/>
        <charset val="136"/>
      </rPr>
      <t xml:space="preserve">值
</t>
    </r>
    <r>
      <rPr>
        <sz val="12"/>
        <color theme="1"/>
        <rFont val="Times New Roman"/>
        <family val="1"/>
      </rPr>
      <t>(C-P)</t>
    </r>
    <phoneticPr fontId="4" type="noConversion"/>
  </si>
  <si>
    <r>
      <rPr>
        <u/>
        <sz val="12"/>
        <color rgb="FF0000FF"/>
        <rFont val="標楷體"/>
        <family val="4"/>
        <charset val="136"/>
      </rPr>
      <t>工程學群</t>
    </r>
  </si>
  <si>
    <r>
      <rPr>
        <u/>
        <sz val="12"/>
        <color rgb="FF0000FF"/>
        <rFont val="標楷體"/>
        <family val="4"/>
        <charset val="136"/>
      </rPr>
      <t>資訊學群</t>
    </r>
  </si>
  <si>
    <r>
      <rPr>
        <u/>
        <sz val="12"/>
        <color rgb="FF0000FF"/>
        <rFont val="標楷體"/>
        <family val="4"/>
        <charset val="136"/>
      </rPr>
      <t>數理化學群</t>
    </r>
  </si>
  <si>
    <r>
      <rPr>
        <u/>
        <sz val="12"/>
        <color rgb="FF0000FF"/>
        <rFont val="標楷體"/>
        <family val="4"/>
        <charset val="136"/>
      </rPr>
      <t>地球與環境學群</t>
    </r>
  </si>
  <si>
    <r>
      <rPr>
        <u/>
        <sz val="12"/>
        <color rgb="FF0000FF"/>
        <rFont val="標楷體"/>
        <family val="4"/>
        <charset val="136"/>
      </rPr>
      <t>管理學群</t>
    </r>
  </si>
  <si>
    <r>
      <rPr>
        <u/>
        <sz val="12"/>
        <color rgb="FF0000FF"/>
        <rFont val="標楷體"/>
        <family val="4"/>
        <charset val="136"/>
      </rPr>
      <t>財經學群</t>
    </r>
  </si>
  <si>
    <t>生命科學學群</t>
    <phoneticPr fontId="4" type="noConversion"/>
  </si>
  <si>
    <r>
      <rPr>
        <u/>
        <sz val="12"/>
        <color rgb="FF0000FF"/>
        <rFont val="標楷體"/>
        <family val="4"/>
        <charset val="136"/>
      </rPr>
      <t>遊憩與運動學群</t>
    </r>
  </si>
  <si>
    <r>
      <rPr>
        <u/>
        <sz val="12"/>
        <color rgb="FF0000FF"/>
        <rFont val="標楷體"/>
        <family val="4"/>
        <charset val="136"/>
      </rPr>
      <t>大眾傳播學群</t>
    </r>
  </si>
  <si>
    <r>
      <rPr>
        <u/>
        <sz val="12"/>
        <color rgb="FF0000FF"/>
        <rFont val="標楷體"/>
        <family val="4"/>
        <charset val="136"/>
      </rPr>
      <t>建築與設計學群</t>
    </r>
  </si>
  <si>
    <r>
      <rPr>
        <u/>
        <sz val="12"/>
        <color rgb="FF0000FF"/>
        <rFont val="標楷體"/>
        <family val="4"/>
        <charset val="136"/>
      </rPr>
      <t>醫藥衛生學群</t>
    </r>
  </si>
  <si>
    <r>
      <rPr>
        <u/>
        <sz val="12"/>
        <color rgb="FF0000FF"/>
        <rFont val="標楷體"/>
        <family val="4"/>
        <charset val="136"/>
      </rPr>
      <t>社會與心理學群</t>
    </r>
  </si>
  <si>
    <r>
      <rPr>
        <u/>
        <sz val="12"/>
        <color rgb="FF0000FF"/>
        <rFont val="標楷體"/>
        <family val="4"/>
        <charset val="136"/>
      </rPr>
      <t>法政學群</t>
    </r>
  </si>
  <si>
    <r>
      <rPr>
        <u/>
        <sz val="12"/>
        <color rgb="FF0000FF"/>
        <rFont val="標楷體"/>
        <family val="4"/>
        <charset val="136"/>
      </rPr>
      <t>外語學群</t>
    </r>
  </si>
  <si>
    <r>
      <rPr>
        <u/>
        <sz val="12"/>
        <color rgb="FF0000FF"/>
        <rFont val="標楷體"/>
        <family val="4"/>
        <charset val="136"/>
      </rPr>
      <t>生物資源學群</t>
    </r>
  </si>
  <si>
    <r>
      <rPr>
        <u/>
        <sz val="12"/>
        <color rgb="FF0000FF"/>
        <rFont val="標楷體"/>
        <family val="4"/>
        <charset val="136"/>
      </rPr>
      <t>藝術學群</t>
    </r>
  </si>
  <si>
    <r>
      <rPr>
        <u/>
        <sz val="12"/>
        <color rgb="FF0000FF"/>
        <rFont val="標楷體"/>
        <family val="4"/>
        <charset val="136"/>
      </rPr>
      <t>文史哲學群</t>
    </r>
  </si>
  <si>
    <r>
      <rPr>
        <u/>
        <sz val="12"/>
        <color rgb="FF0000FF"/>
        <rFont val="標楷體"/>
        <family val="4"/>
        <charset val="136"/>
      </rPr>
      <t>教育學群</t>
    </r>
  </si>
  <si>
    <t>校名</t>
  </si>
  <si>
    <r>
      <rPr>
        <sz val="12"/>
        <color theme="1"/>
        <rFont val="標楷體"/>
        <family val="4"/>
        <charset val="136"/>
      </rPr>
      <t>平均分數</t>
    </r>
  </si>
  <si>
    <r>
      <rPr>
        <sz val="12"/>
        <color theme="1"/>
        <rFont val="標楷體"/>
        <family val="4"/>
        <charset val="136"/>
      </rPr>
      <t>平均薪資</t>
    </r>
    <r>
      <rPr>
        <sz val="12"/>
        <color theme="1"/>
        <rFont val="Times New Roman"/>
        <family val="1"/>
      </rPr>
      <t>(K)</t>
    </r>
  </si>
  <si>
    <r>
      <rPr>
        <sz val="12"/>
        <color theme="1"/>
        <rFont val="標楷體"/>
        <family val="4"/>
        <charset val="136"/>
      </rPr>
      <t xml:space="preserve">分數百分位
</t>
    </r>
    <r>
      <rPr>
        <sz val="12"/>
        <color theme="1"/>
        <rFont val="Times New Roman"/>
        <family val="1"/>
      </rPr>
      <t>(P)</t>
    </r>
  </si>
  <si>
    <r>
      <rPr>
        <sz val="12"/>
        <color theme="1"/>
        <rFont val="標楷體"/>
        <family val="4"/>
        <charset val="136"/>
      </rPr>
      <t xml:space="preserve">薪資百分位
</t>
    </r>
    <r>
      <rPr>
        <sz val="12"/>
        <color theme="1"/>
        <rFont val="Times New Roman"/>
        <family val="1"/>
      </rPr>
      <t>(C)</t>
    </r>
  </si>
  <si>
    <r>
      <t>CP</t>
    </r>
    <r>
      <rPr>
        <sz val="12"/>
        <color theme="1"/>
        <rFont val="標楷體"/>
        <family val="4"/>
        <charset val="136"/>
      </rPr>
      <t xml:space="preserve">值
</t>
    </r>
    <r>
      <rPr>
        <sz val="12"/>
        <color theme="1"/>
        <rFont val="Times New Roman"/>
        <family val="1"/>
      </rPr>
      <t>(C-P)</t>
    </r>
  </si>
  <si>
    <t>元智大學</t>
  </si>
  <si>
    <t>中華大學</t>
  </si>
  <si>
    <t>大同大學</t>
  </si>
  <si>
    <t>華梵大學</t>
  </si>
  <si>
    <t>逢甲大學</t>
  </si>
  <si>
    <t>中原大學</t>
  </si>
  <si>
    <t>中國文化大學</t>
  </si>
  <si>
    <t>淡江大學</t>
  </si>
  <si>
    <t>大葉大學</t>
  </si>
  <si>
    <t>真理大學</t>
  </si>
  <si>
    <t>國立臺灣海洋大學</t>
  </si>
  <si>
    <t>康寧大學</t>
  </si>
  <si>
    <t>國立聯合大學</t>
  </si>
  <si>
    <t>實踐大學</t>
  </si>
  <si>
    <t>義守大學</t>
  </si>
  <si>
    <t>東海大學</t>
  </si>
  <si>
    <t>銘傳大學</t>
  </si>
  <si>
    <t>慈濟大學</t>
  </si>
  <si>
    <t>開南大學</t>
  </si>
  <si>
    <t>東吳大學</t>
  </si>
  <si>
    <t>長榮大學</t>
  </si>
  <si>
    <t>國立宜蘭大學</t>
  </si>
  <si>
    <t>臺北醫學大學</t>
  </si>
  <si>
    <t>國立中央大學</t>
  </si>
  <si>
    <t>國立交通大學</t>
  </si>
  <si>
    <t>國立成功大學</t>
  </si>
  <si>
    <t>靜宜大學</t>
  </si>
  <si>
    <t>南華大學</t>
  </si>
  <si>
    <t>玄奘大學</t>
  </si>
  <si>
    <t>輔仁大學</t>
  </si>
  <si>
    <t>世新大學</t>
  </si>
  <si>
    <t>中國醫藥大學</t>
  </si>
  <si>
    <t>長庚大學</t>
  </si>
  <si>
    <t>國立臺灣大學</t>
  </si>
  <si>
    <t>國立中山大學</t>
  </si>
  <si>
    <t>國立臺灣體育運動大學</t>
  </si>
  <si>
    <t>國立政治大學</t>
  </si>
  <si>
    <t>國立彰化師範大學</t>
  </si>
  <si>
    <t>國立中興大學</t>
  </si>
  <si>
    <t>高雄醫學大學</t>
  </si>
  <si>
    <t>佛光大學</t>
  </si>
  <si>
    <t>國立陽明大學</t>
  </si>
  <si>
    <t>國立體育大學</t>
  </si>
  <si>
    <t>國立清華大學</t>
  </si>
  <si>
    <t>中山醫學大學</t>
  </si>
  <si>
    <t>國立中正大學</t>
  </si>
  <si>
    <t>國立東華大學</t>
  </si>
  <si>
    <t>國立臺東大學</t>
  </si>
  <si>
    <t>國立高雄大學</t>
  </si>
  <si>
    <t>國立臺灣師範大學</t>
  </si>
  <si>
    <t>國立暨南國際大學</t>
  </si>
  <si>
    <t>國立臺北大學</t>
  </si>
  <si>
    <t>國立嘉義大學</t>
  </si>
  <si>
    <t>國立臺灣藝術大學</t>
  </si>
  <si>
    <t>亞洲大學</t>
  </si>
  <si>
    <t>國立臺北教育大學</t>
  </si>
  <si>
    <t>國立高雄師範大學</t>
  </si>
  <si>
    <t>國立金門大學</t>
  </si>
  <si>
    <t>國立臺南大學</t>
  </si>
  <si>
    <t>國立屏東大學</t>
  </si>
  <si>
    <t>國立臺南藝術大學</t>
  </si>
  <si>
    <t>國立臺中教育大學</t>
  </si>
  <si>
    <r>
      <rPr>
        <sz val="12"/>
        <color theme="1"/>
        <rFont val="標楷體"/>
        <family val="4"/>
        <charset val="136"/>
      </rPr>
      <t>校名</t>
    </r>
  </si>
  <si>
    <r>
      <rPr>
        <sz val="12"/>
        <color theme="1"/>
        <rFont val="標楷體"/>
        <family val="4"/>
        <charset val="136"/>
      </rPr>
      <t>系名</t>
    </r>
  </si>
  <si>
    <r>
      <rPr>
        <sz val="12"/>
        <color theme="1"/>
        <rFont val="標楷體"/>
        <family val="4"/>
        <charset val="136"/>
      </rPr>
      <t>校系名</t>
    </r>
  </si>
  <si>
    <r>
      <rPr>
        <sz val="12"/>
        <color rgb="FF000000"/>
        <rFont val="標楷體"/>
        <family val="4"/>
        <charset val="136"/>
      </rPr>
      <t>平均分數</t>
    </r>
  </si>
  <si>
    <r>
      <rPr>
        <sz val="12"/>
        <color theme="1"/>
        <rFont val="標楷體"/>
        <family val="4"/>
        <charset val="136"/>
      </rPr>
      <t>中國文化大學</t>
    </r>
  </si>
  <si>
    <r>
      <rPr>
        <sz val="12"/>
        <color theme="1"/>
        <rFont val="標楷體"/>
        <family val="4"/>
        <charset val="136"/>
      </rPr>
      <t>光電物理學系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</si>
  <si>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光電物理學系</t>
    </r>
  </si>
  <si>
    <r>
      <rPr>
        <sz val="12"/>
        <color theme="1"/>
        <rFont val="標楷體"/>
        <family val="4"/>
        <charset val="136"/>
      </rPr>
      <t>大葉大學</t>
    </r>
  </si>
  <si>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</si>
  <si>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</si>
  <si>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中華大學</t>
    </r>
  </si>
  <si>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</si>
  <si>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</si>
  <si>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華梵大學</t>
    </r>
  </si>
  <si>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</si>
  <si>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</si>
  <si>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</si>
  <si>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</si>
  <si>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淡江大學</t>
    </r>
  </si>
  <si>
    <r>
      <rPr>
        <sz val="12"/>
        <color theme="1"/>
        <rFont val="標楷體"/>
        <family val="4"/>
        <charset val="136"/>
      </rPr>
      <t>資訊創新與科技學系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</si>
  <si>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資訊創新與科技學系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</si>
  <si>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</si>
  <si>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</si>
  <si>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</si>
  <si>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光機電與材料學士學位學程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</si>
  <si>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光機電與材料學士學位學程</t>
    </r>
  </si>
  <si>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</si>
  <si>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</si>
  <si>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</si>
  <si>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</si>
  <si>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</si>
  <si>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</si>
  <si>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</si>
  <si>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</si>
  <si>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</si>
  <si>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</si>
  <si>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真理大學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</si>
  <si>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</si>
  <si>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義守大學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</si>
  <si>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</si>
  <si>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</si>
  <si>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</si>
  <si>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</si>
  <si>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大同大學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</si>
  <si>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</si>
  <si>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</si>
  <si>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</si>
  <si>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</si>
  <si>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</si>
  <si>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逢甲大學</t>
    </r>
  </si>
  <si>
    <r>
      <rPr>
        <sz val="12"/>
        <color theme="1"/>
        <rFont val="標楷體"/>
        <family val="4"/>
        <charset val="136"/>
      </rPr>
      <t>光電學系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</si>
  <si>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光電學系</t>
    </r>
  </si>
  <si>
    <r>
      <rPr>
        <sz val="12"/>
        <color theme="1"/>
        <rFont val="標楷體"/>
        <family val="4"/>
        <charset val="136"/>
      </rPr>
      <t>數學學系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</si>
  <si>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</si>
  <si>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</si>
  <si>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</si>
  <si>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</si>
  <si>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</si>
  <si>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</si>
  <si>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東海大學</t>
    </r>
  </si>
  <si>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</si>
  <si>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</si>
  <si>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</si>
  <si>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</si>
  <si>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</si>
  <si>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</si>
  <si>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</si>
  <si>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</si>
  <si>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東吳大學</t>
    </r>
  </si>
  <si>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</si>
  <si>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</si>
  <si>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</si>
  <si>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</si>
  <si>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</si>
  <si>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多媒體數位內容學位學程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</si>
  <si>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多媒體數位內容學位學程</t>
    </r>
  </si>
  <si>
    <r>
      <rPr>
        <sz val="12"/>
        <color theme="1"/>
        <rFont val="標楷體"/>
        <family val="4"/>
        <charset val="136"/>
      </rPr>
      <t>元智大學</t>
    </r>
  </si>
  <si>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</si>
  <si>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</si>
  <si>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自動控制工程學系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</si>
  <si>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自動控制工程學系</t>
    </r>
  </si>
  <si>
    <r>
      <rPr>
        <sz val="12"/>
        <color theme="1"/>
        <rFont val="標楷體"/>
        <family val="4"/>
        <charset val="136"/>
      </rPr>
      <t>中原大學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</si>
  <si>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</si>
  <si>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</si>
  <si>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</si>
  <si>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</si>
  <si>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</si>
  <si>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精密系統設計學士學位學程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</si>
  <si>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精密系統設計學士學位學程</t>
    </r>
  </si>
  <si>
    <r>
      <rPr>
        <sz val="12"/>
        <color theme="1"/>
        <rFont val="標楷體"/>
        <family val="4"/>
        <charset val="136"/>
      </rPr>
      <t>纖維與複合材料學系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</si>
  <si>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纖維與複合材料學系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</si>
  <si>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</si>
  <si>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</si>
  <si>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工業與系統工程學系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</si>
  <si>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工業與系統工程學系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</si>
  <si>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</si>
  <si>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實踐大學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</si>
  <si>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</si>
  <si>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</si>
  <si>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</si>
  <si>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輔仁大學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</si>
  <si>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</si>
  <si>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</si>
  <si>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</si>
  <si>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靜宜大學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</si>
  <si>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</si>
  <si>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機械與電腦輔助工程學系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</si>
  <si>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機械與電腦輔助工程學系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</si>
  <si>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</si>
  <si>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</si>
  <si>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</si>
  <si>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</si>
  <si>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工業工程與系統管理學系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</si>
  <si>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工業工程與系統管理學系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</si>
  <si>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</si>
  <si>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土木與生態工程學系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</si>
  <si>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土木與生態工程學系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</si>
  <si>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</si>
  <si>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</si>
  <si>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</si>
  <si>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國立聯合大學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</si>
  <si>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</si>
  <si>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地質學系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</si>
  <si>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地質學系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</si>
  <si>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</si>
  <si>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</si>
  <si>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</si>
  <si>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</si>
  <si>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</si>
  <si>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</si>
  <si>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銘傳大學</t>
    </r>
  </si>
  <si>
    <r>
      <rPr>
        <sz val="12"/>
        <color theme="1"/>
        <rFont val="標楷體"/>
        <family val="4"/>
        <charset val="136"/>
      </rPr>
      <t>應用統計與資料科學學系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</si>
  <si>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應用統計與資料科學學系</t>
    </r>
  </si>
  <si>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</si>
  <si>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</si>
  <si>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</si>
  <si>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</si>
  <si>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</si>
  <si>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</si>
  <si>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長榮大學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</si>
  <si>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</si>
  <si>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</si>
  <si>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世新大學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</si>
  <si>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</si>
  <si>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</si>
  <si>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</si>
  <si>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</si>
  <si>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</si>
  <si>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</si>
  <si>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</si>
  <si>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</si>
  <si>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</si>
  <si>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慈濟大學</t>
    </r>
  </si>
  <si>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</si>
  <si>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</si>
  <si>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</si>
  <si>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</si>
  <si>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</si>
  <si>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</si>
  <si>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</si>
  <si>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</si>
  <si>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航太與系統工程學系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</si>
  <si>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航太與系統工程學系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</si>
  <si>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</si>
  <si>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</si>
  <si>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</si>
  <si>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</si>
  <si>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都市計劃與開發管理學系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</si>
  <si>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都市計劃與開發管理學系</t>
    </r>
  </si>
  <si>
    <r>
      <rPr>
        <sz val="12"/>
        <color theme="1"/>
        <rFont val="標楷體"/>
        <family val="4"/>
        <charset val="136"/>
      </rPr>
      <t>國立東華大學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</si>
  <si>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</si>
  <si>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</si>
  <si>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</si>
  <si>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</si>
  <si>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</si>
  <si>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</si>
  <si>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</si>
  <si>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</si>
  <si>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</si>
  <si>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</si>
  <si>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</si>
  <si>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水利工程與資源保育學系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</si>
  <si>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水利工程與資源保育學系</t>
    </r>
  </si>
  <si>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</si>
  <si>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</si>
  <si>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</si>
  <si>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</si>
  <si>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</si>
  <si>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</si>
  <si>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</si>
  <si>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</si>
  <si>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水資源及環境工程學系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</si>
  <si>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水資源及環境工程學系</t>
    </r>
  </si>
  <si>
    <r>
      <rPr>
        <sz val="12"/>
        <color theme="1"/>
        <rFont val="標楷體"/>
        <family val="4"/>
        <charset val="136"/>
      </rPr>
      <t>建築與都市計畫學系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</si>
  <si>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建築與都市計畫學系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</si>
  <si>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</si>
  <si>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</si>
  <si>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國立宜蘭大學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</si>
  <si>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</si>
  <si>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紡織工程學系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</si>
  <si>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紡織工程學系</t>
    </r>
  </si>
  <si>
    <r>
      <rPr>
        <sz val="12"/>
        <color theme="1"/>
        <rFont val="標楷體"/>
        <family val="4"/>
        <charset val="136"/>
      </rPr>
      <t>長庚大學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</si>
  <si>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</si>
  <si>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建築及都市設計學系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</si>
  <si>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建築及都市設計學系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</si>
  <si>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</si>
  <si>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化學工程與材料科學學系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</si>
  <si>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化學工程與材料科學學系</t>
    </r>
  </si>
  <si>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</si>
  <si>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</si>
  <si>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資訊模擬與設計學系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</si>
  <si>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資訊模擬與設計學系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</si>
  <si>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</si>
  <si>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</si>
  <si>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</si>
  <si>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</si>
  <si>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</si>
  <si>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</si>
  <si>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</si>
  <si>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</si>
  <si>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</si>
  <si>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</si>
  <si>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</si>
  <si>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</si>
  <si>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</si>
  <si>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材料工程學系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</si>
  <si>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</si>
  <si>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</si>
  <si>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</si>
  <si>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資訊科技與管理學系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</si>
  <si>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資訊科技與管理學系</t>
    </r>
  </si>
  <si>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</si>
  <si>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</si>
  <si>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</si>
  <si>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</si>
  <si>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</si>
  <si>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</si>
  <si>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</si>
  <si>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</si>
  <si>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</si>
  <si>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</si>
  <si>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</si>
  <si>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</si>
  <si>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</si>
  <si>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</si>
  <si>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</si>
  <si>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</si>
  <si>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</si>
  <si>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</si>
  <si>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</si>
  <si>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</si>
  <si>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</si>
  <si>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南華大學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</si>
  <si>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</si>
  <si>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經濟與金融學系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</si>
  <si>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經濟與金融學系</t>
    </r>
  </si>
  <si>
    <r>
      <rPr>
        <sz val="12"/>
        <color theme="1"/>
        <rFont val="標楷體"/>
        <family val="4"/>
        <charset val="136"/>
      </rPr>
      <t>國立臺灣海洋大學</t>
    </r>
  </si>
  <si>
    <r>
      <rPr>
        <sz val="12"/>
        <color theme="1"/>
        <rFont val="標楷體"/>
        <family val="4"/>
        <charset val="136"/>
      </rPr>
      <t>系統工程暨造船學系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</si>
  <si>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系統工程暨造船學系</t>
    </r>
  </si>
  <si>
    <r>
      <rPr>
        <sz val="12"/>
        <color theme="1"/>
        <rFont val="標楷體"/>
        <family val="4"/>
        <charset val="136"/>
      </rPr>
      <t>能源工程學系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</si>
  <si>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能源工程學系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</si>
  <si>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</si>
  <si>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</si>
  <si>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通訊與導航工程學系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</si>
  <si>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通訊與導航工程學系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</si>
  <si>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</si>
  <si>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</si>
  <si>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景觀建築學系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</si>
  <si>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景觀建築學系</t>
    </r>
  </si>
  <si>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</si>
  <si>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</si>
  <si>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</si>
  <si>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服飾設計與經營學系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</si>
  <si>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服飾設計與經營學系</t>
    </r>
  </si>
  <si>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</si>
  <si>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</si>
  <si>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環境工程與科學學系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</si>
  <si>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環境工程與科學學系</t>
    </r>
  </si>
  <si>
    <r>
      <rPr>
        <sz val="12"/>
        <color theme="1"/>
        <rFont val="標楷體"/>
        <family val="4"/>
        <charset val="136"/>
      </rPr>
      <t>輪機工程學系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</si>
  <si>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輪機工程學系</t>
    </r>
  </si>
  <si>
    <r>
      <rPr>
        <sz val="12"/>
        <color theme="1"/>
        <rFont val="標楷體"/>
        <family val="4"/>
        <charset val="136"/>
      </rPr>
      <t>會計暨稅務學系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</si>
  <si>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會計暨稅務學系</t>
    </r>
  </si>
  <si>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</si>
  <si>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</si>
  <si>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</si>
  <si>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</si>
  <si>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</si>
  <si>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環境與安全衛生工程學系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</si>
  <si>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環境與安全衛生工程學系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</si>
  <si>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</si>
  <si>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</si>
  <si>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醫療器材設計與材料學士學位學程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</si>
  <si>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醫療器材設計與材料學士學位學程</t>
    </r>
  </si>
  <si>
    <r>
      <rPr>
        <sz val="12"/>
        <color theme="1"/>
        <rFont val="標楷體"/>
        <family val="4"/>
        <charset val="136"/>
      </rPr>
      <t>全球商務學士學位學程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</si>
  <si>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全球商務學士學位學程</t>
    </r>
  </si>
  <si>
    <r>
      <rPr>
        <sz val="12"/>
        <color theme="1"/>
        <rFont val="標楷體"/>
        <family val="4"/>
        <charset val="136"/>
      </rPr>
      <t>運輸與物流學系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</si>
  <si>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運輸與物流學系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</si>
  <si>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</si>
  <si>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保險學系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</si>
  <si>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保險學系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</si>
  <si>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</si>
  <si>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</si>
  <si>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</si>
  <si>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</si>
  <si>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</si>
  <si>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管理科學學系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</si>
  <si>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管理科學學系</t>
    </r>
  </si>
  <si>
    <r>
      <rPr>
        <sz val="12"/>
        <color theme="1"/>
        <rFont val="標楷體"/>
        <family val="4"/>
        <charset val="136"/>
      </rPr>
      <t>生物工程學系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</si>
  <si>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生物工程學系</t>
    </r>
  </si>
  <si>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</si>
  <si>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</si>
  <si>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</si>
  <si>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</si>
  <si>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</si>
  <si>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財務與精算學系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</si>
  <si>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財務與精算學系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</si>
  <si>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</si>
  <si>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</si>
  <si>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</si>
  <si>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</si>
  <si>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</si>
  <si>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心理輔導學系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</si>
  <si>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心理輔導學系</t>
    </r>
  </si>
  <si>
    <r>
      <rPr>
        <sz val="12"/>
        <color theme="1"/>
        <rFont val="標楷體"/>
        <family val="4"/>
        <charset val="136"/>
      </rPr>
      <t>康寧大學</t>
    </r>
  </si>
  <si>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</si>
  <si>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</si>
  <si>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</si>
  <si>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</si>
  <si>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商船學系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</si>
  <si>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商船學系</t>
    </r>
  </si>
  <si>
    <r>
      <rPr>
        <sz val="12"/>
        <color theme="1"/>
        <rFont val="標楷體"/>
        <family val="4"/>
        <charset val="136"/>
      </rPr>
      <t>景觀設計學系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</si>
  <si>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景觀設計學系</t>
    </r>
  </si>
  <si>
    <r>
      <rPr>
        <sz val="12"/>
        <color theme="1"/>
        <rFont val="標楷體"/>
        <family val="4"/>
        <charset val="136"/>
      </rPr>
      <t>人力資源暨公共關係學系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</si>
  <si>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人力資源暨公共關係學系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</si>
  <si>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</si>
  <si>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</si>
  <si>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</si>
  <si>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土地資源學系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</si>
  <si>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土地資源學系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</si>
  <si>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</si>
  <si>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園藝暨生物技術學系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</si>
  <si>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園藝暨生物技術學系</t>
    </r>
  </si>
  <si>
    <r>
      <rPr>
        <sz val="12"/>
        <color theme="1"/>
        <rFont val="標楷體"/>
        <family val="4"/>
        <charset val="136"/>
      </rPr>
      <t>國立嘉義大學</t>
    </r>
  </si>
  <si>
    <r>
      <rPr>
        <sz val="12"/>
        <color theme="1"/>
        <rFont val="標楷體"/>
        <family val="4"/>
        <charset val="136"/>
      </rPr>
      <t>土木與水資源工程學系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</si>
  <si>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土木與水資源工程學系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</si>
  <si>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</si>
  <si>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</si>
  <si>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</si>
  <si>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開南大學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</si>
  <si>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</si>
  <si>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</si>
  <si>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</si>
  <si>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</si>
  <si>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高雄醫學大學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</si>
  <si>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</si>
  <si>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</si>
  <si>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</si>
  <si>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國立中興大學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</si>
  <si>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</si>
  <si>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分子生物科技學系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</si>
  <si>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分子生物科技學系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</si>
  <si>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</si>
  <si>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</si>
  <si>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國立中山大學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</si>
  <si>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</si>
  <si>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</si>
  <si>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</si>
  <si>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</si>
  <si>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國立中央大學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</si>
  <si>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</si>
  <si>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</si>
  <si>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</si>
  <si>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</si>
  <si>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</si>
  <si>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</si>
  <si>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廣告學系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</si>
  <si>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廣告學系</t>
    </r>
  </si>
  <si>
    <r>
      <rPr>
        <sz val="12"/>
        <color theme="1"/>
        <rFont val="標楷體"/>
        <family val="4"/>
        <charset val="136"/>
      </rPr>
      <t>合作經濟暨社會事業經營學系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</si>
  <si>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合作經濟暨社會事業經營學系</t>
    </r>
  </si>
  <si>
    <r>
      <rPr>
        <sz val="12"/>
        <color theme="1"/>
        <rFont val="標楷體"/>
        <family val="4"/>
        <charset val="136"/>
      </rPr>
      <t>工業管理與經營資訊學系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</si>
  <si>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工業管理與經營資訊學系</t>
    </r>
  </si>
  <si>
    <r>
      <rPr>
        <sz val="12"/>
        <color theme="1"/>
        <rFont val="標楷體"/>
        <family val="4"/>
        <charset val="136"/>
      </rPr>
      <t>河海工程學系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</si>
  <si>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河海工程學系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</si>
  <si>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</si>
  <si>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</si>
  <si>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</si>
  <si>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醫藥科學產業學系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</si>
  <si>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醫藥科學產業學系</t>
    </r>
  </si>
  <si>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</si>
  <si>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</si>
  <si>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休閒遊憩事業學系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</si>
  <si>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休閒遊憩事業學系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</si>
  <si>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</si>
  <si>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</si>
  <si>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</si>
  <si>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</si>
  <si>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生物產業科技學系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</si>
  <si>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生物產業科技學系</t>
    </r>
  </si>
  <si>
    <r>
      <rPr>
        <sz val="12"/>
        <color theme="1"/>
        <rFont val="標楷體"/>
        <family val="4"/>
        <charset val="136"/>
      </rPr>
      <t>運輸科學系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</si>
  <si>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運輸科學系</t>
    </r>
  </si>
  <si>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</si>
  <si>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</si>
  <si>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</si>
  <si>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</si>
  <si>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</si>
  <si>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建築專業學院學士班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</si>
  <si>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建築專業學院學士班</t>
    </r>
  </si>
  <si>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</si>
  <si>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</si>
  <si>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</si>
  <si>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</si>
  <si>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</si>
  <si>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</si>
  <si>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</si>
  <si>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管理學院國際企業學士學位學程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</si>
  <si>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管理學院國際企業學士學位學程</t>
    </r>
  </si>
  <si>
    <r>
      <rPr>
        <sz val="12"/>
        <color theme="1"/>
        <rFont val="標楷體"/>
        <family val="4"/>
        <charset val="136"/>
      </rPr>
      <t>國立中正大學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</si>
  <si>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</si>
  <si>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國立高雄大學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</si>
  <si>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</si>
  <si>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</si>
  <si>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</si>
  <si>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</si>
  <si>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休閒產業管理學系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</si>
  <si>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休閒產業管理學系</t>
    </r>
  </si>
  <si>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</si>
  <si>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</si>
  <si>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</si>
  <si>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</si>
  <si>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</si>
  <si>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</si>
  <si>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</si>
  <si>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</si>
  <si>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</si>
  <si>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</si>
  <si>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</si>
  <si>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</si>
  <si>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資訊與圖書館學系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</si>
  <si>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資訊與圖書館學系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</si>
  <si>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</si>
  <si>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</si>
  <si>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</si>
  <si>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</si>
  <si>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人文與資訊學系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</si>
  <si>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人文與資訊學系</t>
    </r>
  </si>
  <si>
    <r>
      <rPr>
        <sz val="12"/>
        <color theme="1"/>
        <rFont val="標楷體"/>
        <family val="4"/>
        <charset val="136"/>
      </rPr>
      <t>國立彰化師範大學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</si>
  <si>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</si>
  <si>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電腦與通訊工程學系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</si>
  <si>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電腦與通訊工程學系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</si>
  <si>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</si>
  <si>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運動與健康促進學系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</si>
  <si>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運動與健康促進學系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</si>
  <si>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</si>
  <si>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應用中文學系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</si>
  <si>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應用中文學系</t>
    </r>
  </si>
  <si>
    <r>
      <rPr>
        <sz val="12"/>
        <color theme="1"/>
        <rFont val="標楷體"/>
        <family val="4"/>
        <charset val="136"/>
      </rPr>
      <t>國立成功大學</t>
    </r>
  </si>
  <si>
    <r>
      <rPr>
        <sz val="12"/>
        <color theme="1"/>
        <rFont val="標楷體"/>
        <family val="4"/>
        <charset val="136"/>
      </rPr>
      <t>系統及船舶機電工程學系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</si>
  <si>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系統及船舶機電工程學系</t>
    </r>
  </si>
  <si>
    <r>
      <rPr>
        <sz val="12"/>
        <color theme="1"/>
        <rFont val="標楷體"/>
        <family val="4"/>
        <charset val="136"/>
      </rPr>
      <t>傳播管理學系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</si>
  <si>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傳播管理學系</t>
    </r>
  </si>
  <si>
    <r>
      <rPr>
        <sz val="12"/>
        <color theme="1"/>
        <rFont val="標楷體"/>
        <family val="4"/>
        <charset val="136"/>
      </rPr>
      <t>職業安全與衛生學系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</si>
  <si>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職業安全與衛生學系</t>
    </r>
  </si>
  <si>
    <r>
      <rPr>
        <sz val="12"/>
        <color theme="1"/>
        <rFont val="標楷體"/>
        <family val="4"/>
        <charset val="136"/>
      </rPr>
      <t>社會心理學系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</si>
  <si>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社會心理學系</t>
    </r>
  </si>
  <si>
    <r>
      <rPr>
        <sz val="12"/>
        <color theme="1"/>
        <rFont val="標楷體"/>
        <family val="4"/>
        <charset val="136"/>
      </rPr>
      <t>企業與創業管理學系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</si>
  <si>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企業與創業管理學系</t>
    </r>
  </si>
  <si>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</si>
  <si>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</si>
  <si>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</si>
  <si>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國立臺灣師範大學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</si>
  <si>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</si>
  <si>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微生物學系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</si>
  <si>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微生物學系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</si>
  <si>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</si>
  <si>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</si>
  <si>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</si>
  <si>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</si>
  <si>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國際企業經營學系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</si>
  <si>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國際企業經營學系</t>
    </r>
  </si>
  <si>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</si>
  <si>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</si>
  <si>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</si>
  <si>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財政稅務學系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</si>
  <si>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財政稅務學系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</si>
  <si>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</si>
  <si>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中國醫藥大學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</si>
  <si>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</si>
  <si>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</si>
  <si>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</si>
  <si>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觀光數位知識學系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</si>
  <si>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觀光數位知識學系</t>
    </r>
  </si>
  <si>
    <r>
      <rPr>
        <sz val="12"/>
        <color theme="1"/>
        <rFont val="標楷體"/>
        <family val="4"/>
        <charset val="136"/>
      </rPr>
      <t>土地管理學系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</si>
  <si>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土地管理學系</t>
    </r>
  </si>
  <si>
    <r>
      <rPr>
        <sz val="12"/>
        <color theme="1"/>
        <rFont val="標楷體"/>
        <family val="4"/>
        <charset val="136"/>
      </rPr>
      <t>香粧品學系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</si>
  <si>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香粧品學系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</si>
  <si>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</si>
  <si>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</si>
  <si>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</si>
  <si>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</si>
  <si>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森林暨自然保育學系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</si>
  <si>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森林暨自然保育學系</t>
    </r>
  </si>
  <si>
    <r>
      <rPr>
        <sz val="12"/>
        <color theme="1"/>
        <rFont val="標楷體"/>
        <family val="4"/>
        <charset val="136"/>
      </rPr>
      <t>醫藥暨應用化學系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</si>
  <si>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醫藥暨應用化學系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</si>
  <si>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</si>
  <si>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</si>
  <si>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</si>
  <si>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公共衛生學院大一不分系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</si>
  <si>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公共衛生學院大一不分系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</si>
  <si>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</si>
  <si>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</si>
  <si>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</si>
  <si>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土地管理與開發學系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</si>
  <si>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土地管理與開發學系</t>
    </r>
  </si>
  <si>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</si>
  <si>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</si>
  <si>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</si>
  <si>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國際財務金融學系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</si>
  <si>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國際財務金融學系</t>
    </r>
  </si>
  <si>
    <r>
      <rPr>
        <sz val="12"/>
        <color theme="1"/>
        <rFont val="標楷體"/>
        <family val="4"/>
        <charset val="136"/>
      </rPr>
      <t>國立政治大學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</si>
  <si>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</si>
  <si>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</si>
  <si>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</si>
  <si>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</si>
  <si>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</si>
  <si>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</si>
  <si>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</si>
  <si>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</si>
  <si>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寰宇管理學士學位學程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</si>
  <si>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寰宇管理學士學位學程</t>
    </r>
  </si>
  <si>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</si>
  <si>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</si>
  <si>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物流與航運管理學系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</si>
  <si>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物流與航運管理學系</t>
    </r>
  </si>
  <si>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</si>
  <si>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</si>
  <si>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</si>
  <si>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</si>
  <si>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</si>
  <si>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玄奘大學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</si>
  <si>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</si>
  <si>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</si>
  <si>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空運管理學系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</si>
  <si>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空運管理學系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</si>
  <si>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</si>
  <si>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美術與文創學系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</si>
  <si>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美術與文創學系</t>
    </r>
  </si>
  <si>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</si>
  <si>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</si>
  <si>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</si>
  <si>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</si>
  <si>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運輸科技與管理學系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</si>
  <si>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運輸科技與管理學系</t>
    </r>
  </si>
  <si>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</si>
  <si>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</si>
  <si>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</si>
  <si>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</si>
  <si>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</si>
  <si>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</si>
  <si>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臺北醫學大學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</si>
  <si>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</si>
  <si>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織品服裝學系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</si>
  <si>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織品服裝學系</t>
    </r>
  </si>
  <si>
    <r>
      <rPr>
        <sz val="12"/>
        <color theme="1"/>
        <rFont val="標楷體"/>
        <family val="4"/>
        <charset val="136"/>
      </rPr>
      <t>國立臺灣大學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</si>
  <si>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</si>
  <si>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英美語言文化學系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</si>
  <si>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英美語言文化學系</t>
    </r>
  </si>
  <si>
    <r>
      <rPr>
        <sz val="12"/>
        <color theme="1"/>
        <rFont val="標楷體"/>
        <family val="4"/>
        <charset val="136"/>
      </rPr>
      <t>兒童與家庭學系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</si>
  <si>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兒童與家庭學系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</si>
  <si>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</si>
  <si>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家庭研究與兒童發展學系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</si>
  <si>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家庭研究與兒童發展學系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</si>
  <si>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</si>
  <si>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</si>
  <si>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</si>
  <si>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</si>
  <si>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醫療資訊與管理學系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</si>
  <si>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醫療資訊與管理學系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</si>
  <si>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</si>
  <si>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地球科學學系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</si>
  <si>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</si>
  <si>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</si>
  <si>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藥用化妝品學系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</si>
  <si>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藥用化妝品學系</t>
    </r>
  </si>
  <si>
    <r>
      <rPr>
        <sz val="12"/>
        <color theme="1"/>
        <rFont val="標楷體"/>
        <family val="4"/>
        <charset val="136"/>
      </rPr>
      <t>測量及空間資訊學系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</si>
  <si>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測量及空間資訊學系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</si>
  <si>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</si>
  <si>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</si>
  <si>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</si>
  <si>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</si>
  <si>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水利及海洋工程學系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</si>
  <si>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水利及海洋工程學系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</si>
  <si>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</si>
  <si>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</si>
  <si>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</si>
  <si>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</si>
  <si>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</si>
  <si>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</si>
  <si>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營建管理學系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</si>
  <si>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營建管理學系</t>
    </r>
  </si>
  <si>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</si>
  <si>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</si>
  <si>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空間設計學系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</si>
  <si>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空間設計學系</t>
    </r>
  </si>
  <si>
    <r>
      <rPr>
        <sz val="12"/>
        <color theme="1"/>
        <rFont val="標楷體"/>
        <family val="4"/>
        <charset val="136"/>
      </rPr>
      <t>運動資訊傳播學系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</si>
  <si>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運動資訊傳播學系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</si>
  <si>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</si>
  <si>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</si>
  <si>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</si>
  <si>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史學系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</si>
  <si>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</si>
  <si>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國立交通大學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</si>
  <si>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</si>
  <si>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</si>
  <si>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</si>
  <si>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</si>
  <si>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</si>
  <si>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</si>
  <si>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生態人文學系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</si>
  <si>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生態人文學系</t>
    </r>
  </si>
  <si>
    <r>
      <rPr>
        <sz val="12"/>
        <color theme="1"/>
        <rFont val="標楷體"/>
        <family val="4"/>
        <charset val="136"/>
      </rPr>
      <t>都市計畫與空間資訊學系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</si>
  <si>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都市計畫與空間資訊學系</t>
    </r>
  </si>
  <si>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</si>
  <si>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</si>
  <si>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產業經濟學系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</si>
  <si>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產業經濟學系</t>
    </r>
  </si>
  <si>
    <r>
      <rPr>
        <sz val="12"/>
        <color theme="1"/>
        <rFont val="標楷體"/>
        <family val="4"/>
        <charset val="136"/>
      </rPr>
      <t>運輸科技與物流管理學系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</si>
  <si>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運輸科技與物流管理學系</t>
    </r>
  </si>
  <si>
    <r>
      <rPr>
        <sz val="12"/>
        <color theme="1"/>
        <rFont val="標楷體"/>
        <family val="4"/>
        <charset val="136"/>
      </rPr>
      <t>生活應用科學系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</si>
  <si>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生活應用科學系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</si>
  <si>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</si>
  <si>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</si>
  <si>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</si>
  <si>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</si>
  <si>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</si>
  <si>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全球政治經濟學系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</si>
  <si>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全球政治經濟學系</t>
    </r>
  </si>
  <si>
    <r>
      <rPr>
        <sz val="12"/>
        <color theme="1"/>
        <rFont val="標楷體"/>
        <family val="4"/>
        <charset val="136"/>
      </rPr>
      <t>圖文傳播暨數位出版學系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</si>
  <si>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圖文傳播暨數位出版學系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</si>
  <si>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</si>
  <si>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國立清華大學</t>
    </r>
  </si>
  <si>
    <r>
      <rPr>
        <sz val="12"/>
        <color theme="1"/>
        <rFont val="標楷體"/>
        <family val="4"/>
        <charset val="136"/>
      </rPr>
      <t>工業工程與工程管理學系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</si>
  <si>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工業工程與工程管理學系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</si>
  <si>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</si>
  <si>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</si>
  <si>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</si>
  <si>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</si>
  <si>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</si>
  <si>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財務工程與精算數學系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</si>
  <si>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財務工程與精算數學系</t>
    </r>
  </si>
  <si>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</si>
  <si>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</si>
  <si>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</si>
  <si>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運輸與物流管理學系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</si>
  <si>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運輸與物流管理學系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</si>
  <si>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</si>
  <si>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</si>
  <si>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</si>
  <si>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</si>
  <si>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</si>
  <si>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宗教學系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</si>
  <si>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宗教學系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</si>
  <si>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</si>
  <si>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行銷管理學系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</si>
  <si>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行銷管理學系</t>
    </r>
  </si>
  <si>
    <r>
      <rPr>
        <sz val="12"/>
        <color theme="1"/>
        <rFont val="標楷體"/>
        <family val="4"/>
        <charset val="136"/>
      </rPr>
      <t>科技管理學系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</si>
  <si>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科技管理學系</t>
    </r>
  </si>
  <si>
    <r>
      <rPr>
        <sz val="12"/>
        <color theme="1"/>
        <rFont val="標楷體"/>
        <family val="4"/>
        <charset val="136"/>
      </rPr>
      <t>宗教文化與組織管理學系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</si>
  <si>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宗教文化與組織管理學系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</si>
  <si>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</si>
  <si>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</si>
  <si>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</si>
  <si>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大氣科學學系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</si>
  <si>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大氣科學學系</t>
    </r>
  </si>
  <si>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</si>
  <si>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</si>
  <si>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</si>
  <si>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</si>
  <si>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</si>
  <si>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工程科學系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</si>
  <si>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工程科學系</t>
    </r>
  </si>
  <si>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</si>
  <si>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</si>
  <si>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</si>
  <si>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</si>
  <si>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</si>
  <si>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動力機械工程學系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</si>
  <si>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動力機械工程學系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</si>
  <si>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</si>
  <si>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中山醫學大學</t>
    </r>
  </si>
  <si>
    <r>
      <rPr>
        <sz val="12"/>
        <color theme="1"/>
        <rFont val="標楷體"/>
        <family val="4"/>
        <charset val="136"/>
      </rPr>
      <t>職業安全衛生學系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</si>
  <si>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職業安全衛生學系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</si>
  <si>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</si>
  <si>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</si>
  <si>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</si>
  <si>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</si>
  <si>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</si>
  <si>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運輸管理學系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</si>
  <si>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</si>
  <si>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</si>
  <si>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</si>
  <si>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媒體設計科技學系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</si>
  <si>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媒體設計科技學系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</si>
  <si>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</si>
  <si>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</si>
  <si>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</si>
  <si>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</si>
  <si>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</si>
  <si>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</si>
  <si>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</si>
  <si>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</si>
  <si>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</si>
  <si>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</si>
  <si>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</si>
  <si>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</si>
  <si>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國立臺北教育大學</t>
    </r>
  </si>
  <si>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</si>
  <si>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</si>
  <si>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</si>
  <si>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</si>
  <si>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</si>
  <si>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</si>
  <si>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</si>
  <si>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</si>
  <si>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</si>
  <si>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</si>
  <si>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中國藥學暨中藥資源學系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</si>
  <si>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中國藥學暨中藥資源學系</t>
    </r>
  </si>
  <si>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</si>
  <si>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</si>
  <si>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數位內容設計學系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</si>
  <si>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數位內容設計學系</t>
    </r>
  </si>
  <si>
    <r>
      <rPr>
        <sz val="12"/>
        <color theme="1"/>
        <rFont val="標楷體"/>
        <family val="4"/>
        <charset val="136"/>
      </rPr>
      <t>生物環境系統工程學系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</si>
  <si>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生物環境系統工程學系</t>
    </r>
  </si>
  <si>
    <r>
      <rPr>
        <sz val="12"/>
        <color theme="1"/>
        <rFont val="標楷體"/>
        <family val="4"/>
        <charset val="136"/>
      </rPr>
      <t>新媒體暨傳播管理學系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</si>
  <si>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新媒體暨傳播管理學系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</si>
  <si>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</si>
  <si>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牙體技術學系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</si>
  <si>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牙體技術學系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</si>
  <si>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</si>
  <si>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</si>
  <si>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</si>
  <si>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</si>
  <si>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運動管理學系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</si>
  <si>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</si>
  <si>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</si>
  <si>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</si>
  <si>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</si>
  <si>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教育科技學系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</si>
  <si>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教育科技學系</t>
    </r>
  </si>
  <si>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</si>
  <si>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</si>
  <si>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</si>
  <si>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</si>
  <si>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</si>
  <si>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地政學系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</si>
  <si>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地政學系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</si>
  <si>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</si>
  <si>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</si>
  <si>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</si>
  <si>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</si>
  <si>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</si>
  <si>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</si>
  <si>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</si>
  <si>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觀光與餐飲旅館學系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</si>
  <si>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觀光與餐飲旅館學系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</si>
  <si>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</si>
  <si>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</si>
  <si>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</si>
  <si>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</si>
  <si>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</si>
  <si>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</si>
  <si>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</si>
  <si>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</si>
  <si>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</si>
  <si>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</si>
  <si>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</si>
  <si>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廣告暨策略行銷學系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</si>
  <si>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廣告暨策略行銷學系</t>
    </r>
  </si>
  <si>
    <r>
      <rPr>
        <sz val="12"/>
        <color theme="1"/>
        <rFont val="標楷體"/>
        <family val="4"/>
        <charset val="136"/>
      </rPr>
      <t>會計與資訊科技學系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</si>
  <si>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會計與資訊科技學系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</si>
  <si>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</si>
  <si>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</si>
  <si>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</si>
  <si>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應用社會學系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</si>
  <si>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應用社會學系</t>
    </r>
  </si>
  <si>
    <r>
      <rPr>
        <sz val="12"/>
        <color theme="1"/>
        <rFont val="標楷體"/>
        <family val="4"/>
        <charset val="136"/>
      </rPr>
      <t>德國文化學系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</si>
  <si>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德國文化學系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</si>
  <si>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</si>
  <si>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</si>
  <si>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</si>
  <si>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</si>
  <si>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</si>
  <si>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</si>
  <si>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</si>
  <si>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</si>
  <si>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</si>
  <si>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圖文傳播學系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</si>
  <si>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圖文傳播學系</t>
    </r>
  </si>
  <si>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</si>
  <si>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</si>
  <si>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</si>
  <si>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</si>
  <si>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</si>
  <si>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</si>
  <si>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</si>
  <si>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</si>
  <si>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</si>
  <si>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</si>
  <si>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國立臺中教育大學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</si>
  <si>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</si>
  <si>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</si>
  <si>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</si>
  <si>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</si>
  <si>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地質科學系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</si>
  <si>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地質科學系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</si>
  <si>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</si>
  <si>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化粧品科學系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</si>
  <si>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化粧品科學系</t>
    </r>
  </si>
  <si>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</si>
  <si>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</si>
  <si>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海洋環境資訊系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</si>
  <si>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海洋環境資訊系</t>
    </r>
  </si>
  <si>
    <r>
      <rPr>
        <sz val="12"/>
        <color theme="1"/>
        <rFont val="標楷體"/>
        <family val="4"/>
        <charset val="136"/>
      </rPr>
      <t>管理科學系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</si>
  <si>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</si>
  <si>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</si>
  <si>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中國文學學系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</si>
  <si>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中國文學學系</t>
    </r>
  </si>
  <si>
    <r>
      <rPr>
        <sz val="12"/>
        <color theme="1"/>
        <rFont val="標楷體"/>
        <family val="4"/>
        <charset val="136"/>
      </rPr>
      <t>口語傳播學系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</si>
  <si>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口語傳播學系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</si>
  <si>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</si>
  <si>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</si>
  <si>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</si>
  <si>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</si>
  <si>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</si>
  <si>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</si>
  <si>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</si>
  <si>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</si>
  <si>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旅遊管理學系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</si>
  <si>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旅遊管理學系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</si>
  <si>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</si>
  <si>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國立臺北大學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</si>
  <si>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</si>
  <si>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</si>
  <si>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</si>
  <si>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營養科學系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</si>
  <si>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</si>
  <si>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</si>
  <si>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</si>
  <si>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</si>
  <si>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</si>
  <si>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醫學應用化學系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</si>
  <si>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醫學應用化學系</t>
    </r>
  </si>
  <si>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</si>
  <si>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</si>
  <si>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</si>
  <si>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</si>
  <si>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休閒遊憩規劃與管理學系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</si>
  <si>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休閒遊憩規劃與管理學系</t>
    </r>
  </si>
  <si>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</si>
  <si>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</si>
  <si>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畜產與生物科技學系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</si>
  <si>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畜產與生物科技學系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</si>
  <si>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</si>
  <si>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造形藝術學系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</si>
  <si>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造形藝術學系</t>
    </r>
  </si>
  <si>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</si>
  <si>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</si>
  <si>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</si>
  <si>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國立臺東大學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</si>
  <si>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</si>
  <si>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佛光大學</t>
    </r>
  </si>
  <si>
    <r>
      <rPr>
        <sz val="12"/>
        <color theme="1"/>
        <rFont val="標楷體"/>
        <family val="4"/>
        <charset val="136"/>
      </rPr>
      <t>中國文學與應用學系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</si>
  <si>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中國文學與應用學系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</si>
  <si>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</si>
  <si>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</si>
  <si>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</si>
  <si>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</si>
  <si>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財務工程與精算學士學位學程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</si>
  <si>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財務工程與精算學士學位學程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</si>
  <si>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</si>
  <si>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消防安全學士學位學程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</si>
  <si>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消防安全學士學位學程</t>
    </r>
  </si>
  <si>
    <r>
      <rPr>
        <sz val="12"/>
        <color theme="1"/>
        <rFont val="標楷體"/>
        <family val="4"/>
        <charset val="136"/>
      </rPr>
      <t>生物醫學影像暨放射科學學系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</si>
  <si>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生物醫學影像暨放射科學學系</t>
    </r>
  </si>
  <si>
    <r>
      <rPr>
        <sz val="12"/>
        <color theme="1"/>
        <rFont val="標楷體"/>
        <family val="4"/>
        <charset val="136"/>
      </rPr>
      <t>觀光旅遊學系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</si>
  <si>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觀光旅遊學系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</si>
  <si>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</si>
  <si>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高齡健康管理學系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</si>
  <si>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高齡健康管理學系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</si>
  <si>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</si>
  <si>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臨床心理學系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</si>
  <si>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臨床心理學系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</si>
  <si>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</si>
  <si>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環境生物與漁業科學學系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</si>
  <si>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環境生物與漁業科學學系</t>
    </r>
  </si>
  <si>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</si>
  <si>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</si>
  <si>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國立陽明大學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</si>
  <si>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</si>
  <si>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公共關係暨廣告學系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</si>
  <si>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公共關係暨廣告學系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</si>
  <si>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</si>
  <si>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</si>
  <si>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人類發展與心理學系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</si>
  <si>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人類發展與心理學系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</si>
  <si>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</si>
  <si>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</si>
  <si>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</si>
  <si>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</si>
  <si>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廣播與電視新聞學系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</si>
  <si>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廣播與電視新聞學系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</si>
  <si>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</si>
  <si>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東方語文學系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</si>
  <si>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東方語文學系</t>
    </r>
  </si>
  <si>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</si>
  <si>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</si>
  <si>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生死學系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</si>
  <si>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生死學系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</si>
  <si>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</si>
  <si>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</si>
  <si>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</si>
  <si>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健康心理學系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</si>
  <si>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健康心理學系</t>
    </r>
  </si>
  <si>
    <r>
      <rPr>
        <sz val="12"/>
        <color theme="1"/>
        <rFont val="標楷體"/>
        <family val="4"/>
        <charset val="136"/>
      </rPr>
      <t>生物醫學科學學系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</si>
  <si>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生物醫學科學學系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</si>
  <si>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</si>
  <si>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</si>
  <si>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</si>
  <si>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</si>
  <si>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</si>
  <si>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亞洲大學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</si>
  <si>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</si>
  <si>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</si>
  <si>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</si>
  <si>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</si>
  <si>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科技應用與人力資源發展學系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</si>
  <si>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科技應用與人力資源發展學系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</si>
  <si>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</si>
  <si>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翻譯學系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</si>
  <si>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翻譯學系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</si>
  <si>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</si>
  <si>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</si>
  <si>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</si>
  <si>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數學暨資訊教育學系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</si>
  <si>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數學暨資訊教育學系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</si>
  <si>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</si>
  <si>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國立臺灣體育運動大學</t>
    </r>
  </si>
  <si>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</si>
  <si>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</si>
  <si>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</si>
  <si>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</si>
  <si>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運動資訊與傳播學系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</si>
  <si>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運動資訊與傳播學系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</si>
  <si>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</si>
  <si>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</si>
  <si>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</si>
  <si>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國際觀光餐旅學系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</si>
  <si>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國際觀光餐旅學系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</si>
  <si>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</si>
  <si>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商品設計學系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</si>
  <si>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商品設計學系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</si>
  <si>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</si>
  <si>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</si>
  <si>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水產養殖學系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</si>
  <si>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水產養殖學系</t>
    </r>
  </si>
  <si>
    <r>
      <rPr>
        <sz val="12"/>
        <color theme="1"/>
        <rFont val="標楷體"/>
        <family val="4"/>
        <charset val="136"/>
      </rPr>
      <t>地理環境資源學系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</si>
  <si>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地理環境資源學系</t>
    </r>
  </si>
  <si>
    <r>
      <rPr>
        <sz val="12"/>
        <color theme="1"/>
        <rFont val="標楷體"/>
        <family val="4"/>
        <charset val="136"/>
      </rPr>
      <t>行動商務與多媒體應用學系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</si>
  <si>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行動商務與多媒體應用學系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</si>
  <si>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</si>
  <si>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應用中國文學系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</si>
  <si>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應用中國文學系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</si>
  <si>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</si>
  <si>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</si>
  <si>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</si>
  <si>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</si>
  <si>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觀光與會展學系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</si>
  <si>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觀光與會展學系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</si>
  <si>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</si>
  <si>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</si>
  <si>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</si>
  <si>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文化資產與創意學系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</si>
  <si>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文化資產與創意學系</t>
    </r>
  </si>
  <si>
    <r>
      <rPr>
        <sz val="12"/>
        <color theme="1"/>
        <rFont val="標楷體"/>
        <family val="4"/>
        <charset val="136"/>
      </rPr>
      <t>金融學系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</si>
  <si>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金融學系</t>
    </r>
  </si>
  <si>
    <r>
      <rPr>
        <sz val="12"/>
        <color theme="1"/>
        <rFont val="標楷體"/>
        <family val="4"/>
        <charset val="136"/>
      </rPr>
      <t>自然科學教育學系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</si>
  <si>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自然科學教育學系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</si>
  <si>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</si>
  <si>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國際商務學系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</si>
  <si>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國際商務學系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</si>
  <si>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</si>
  <si>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</si>
  <si>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</si>
  <si>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</si>
  <si>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</si>
  <si>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</si>
  <si>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</si>
  <si>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會計與資訊學系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</si>
  <si>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會計與資訊學系</t>
    </r>
  </si>
  <si>
    <r>
      <rPr>
        <sz val="12"/>
        <color theme="1"/>
        <rFont val="標楷體"/>
        <family val="4"/>
        <charset val="136"/>
      </rPr>
      <t>生物醫學影像暨放射科學系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</si>
  <si>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生物醫學影像暨放射科學系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</si>
  <si>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</si>
  <si>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</si>
  <si>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</si>
  <si>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</si>
  <si>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</si>
  <si>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</si>
  <si>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應用心理學系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</si>
  <si>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應用心理學系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</si>
  <si>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</si>
  <si>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人類發展與家庭學系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</si>
  <si>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人類發展與家庭學系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</si>
  <si>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</si>
  <si>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</si>
  <si>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生物科技學士學位學程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</si>
  <si>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</si>
  <si>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</si>
  <si>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</si>
  <si>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</si>
  <si>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</si>
  <si>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</si>
  <si>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食品營養學系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</si>
  <si>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食品營養學系</t>
    </r>
  </si>
  <si>
    <r>
      <rPr>
        <sz val="12"/>
        <color theme="1"/>
        <rFont val="標楷體"/>
        <family val="4"/>
        <charset val="136"/>
      </rPr>
      <t>數學教育學系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</si>
  <si>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數學教育學系</t>
    </r>
  </si>
  <si>
    <r>
      <rPr>
        <sz val="12"/>
        <color theme="1"/>
        <rFont val="標楷體"/>
        <family val="4"/>
        <charset val="136"/>
      </rPr>
      <t>文學系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</si>
  <si>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</si>
  <si>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</si>
  <si>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行政管理暨政策學系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</si>
  <si>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行政管理暨政策學系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</si>
  <si>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</si>
  <si>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</si>
  <si>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應用哲學系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</si>
  <si>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應用哲學系</t>
    </r>
  </si>
  <si>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</si>
  <si>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</si>
  <si>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應用科學系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</si>
  <si>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應用科學系</t>
    </r>
  </si>
  <si>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</si>
  <si>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</si>
  <si>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</si>
  <si>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未來與樂活產業學系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</si>
  <si>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未來與樂活產業學系</t>
    </r>
  </si>
  <si>
    <r>
      <rPr>
        <sz val="12"/>
        <color theme="1"/>
        <rFont val="標楷體"/>
        <family val="4"/>
        <charset val="136"/>
      </rPr>
      <t>國立屏東大學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</si>
  <si>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</si>
  <si>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民族學系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</si>
  <si>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民族學系</t>
    </r>
  </si>
  <si>
    <r>
      <rPr>
        <sz val="12"/>
        <color theme="1"/>
        <rFont val="標楷體"/>
        <family val="4"/>
        <charset val="136"/>
      </rPr>
      <t>廣播電視電影學系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</si>
  <si>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廣播電視電影學系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</si>
  <si>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</si>
  <si>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</si>
  <si>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</si>
  <si>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</si>
  <si>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</si>
  <si>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生物學系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</si>
  <si>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</si>
  <si>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</si>
  <si>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國立體育大學</t>
    </r>
  </si>
  <si>
    <r>
      <rPr>
        <sz val="12"/>
        <color theme="1"/>
        <rFont val="標楷體"/>
        <family val="4"/>
        <charset val="136"/>
      </rPr>
      <t>適應體育學系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</si>
  <si>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適應體育學系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</si>
  <si>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</si>
  <si>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生命科學暨生物科技學系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</si>
  <si>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生命科學暨生物科技學系</t>
    </r>
  </si>
  <si>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</si>
  <si>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</si>
  <si>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</si>
  <si>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應用日文學系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</si>
  <si>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應用日文學系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</si>
  <si>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</si>
  <si>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</si>
  <si>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海洋科學系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</si>
  <si>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海洋科學系</t>
    </r>
  </si>
  <si>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</si>
  <si>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</si>
  <si>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</si>
  <si>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</si>
  <si>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國立高雄師範大學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</si>
  <si>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</si>
  <si>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諮商與工商心理學系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</si>
  <si>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諮商與工商心理學系</t>
    </r>
  </si>
  <si>
    <r>
      <rPr>
        <sz val="12"/>
        <color theme="1"/>
        <rFont val="標楷體"/>
        <family val="4"/>
        <charset val="136"/>
      </rPr>
      <t>運動保健學系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</si>
  <si>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運動保健學系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</si>
  <si>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</si>
  <si>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</si>
  <si>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</si>
  <si>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</si>
  <si>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</si>
  <si>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</si>
  <si>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藝術與創意設計學系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</si>
  <si>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藝術與創意設計學系</t>
    </r>
  </si>
  <si>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</si>
  <si>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</si>
  <si>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</si>
  <si>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海洋生物科技暨資源學系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</si>
  <si>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海洋生物科技暨資源學系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</si>
  <si>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</si>
  <si>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財稅學系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</si>
  <si>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財稅學系</t>
    </r>
  </si>
  <si>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</si>
  <si>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</si>
  <si>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</si>
  <si>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</si>
  <si>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</si>
  <si>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</si>
  <si>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</si>
  <si>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</si>
  <si>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</si>
  <si>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</si>
  <si>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</si>
  <si>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</si>
  <si>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</si>
  <si>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</si>
  <si>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</si>
  <si>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</si>
  <si>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金融與國際企業學系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</si>
  <si>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金融與國際企業學系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</si>
  <si>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</si>
  <si>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</si>
  <si>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</si>
  <si>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</si>
  <si>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休閒運動學系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</si>
  <si>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休閒運動學系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</si>
  <si>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</si>
  <si>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健康促進與衛生教育學系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</si>
  <si>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健康促進與衛生教育學系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</si>
  <si>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</si>
  <si>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</si>
  <si>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生物科學系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</si>
  <si>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</si>
  <si>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</si>
  <si>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</si>
  <si>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</si>
  <si>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地球與環境科學系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</si>
  <si>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地球與環境科學系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</si>
  <si>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</si>
  <si>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</si>
  <si>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休閒產業經營學系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</si>
  <si>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休閒產業經營學系</t>
    </r>
  </si>
  <si>
    <r>
      <rPr>
        <sz val="12"/>
        <color theme="1"/>
        <rFont val="標楷體"/>
        <family val="4"/>
        <charset val="136"/>
      </rPr>
      <t>視覺藝術與設計學系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</si>
  <si>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視覺藝術與設計學系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</si>
  <si>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</si>
  <si>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</si>
  <si>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國立臺南大學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</si>
  <si>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</si>
  <si>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</si>
  <si>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新聞傳播學系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</si>
  <si>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新聞傳播學系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</si>
  <si>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</si>
  <si>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</si>
  <si>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物理治療暨輔助科技學系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</si>
  <si>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物理治療暨輔助科技學系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</si>
  <si>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</si>
  <si>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影劇藝術學系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</si>
  <si>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影劇藝術學系</t>
    </r>
  </si>
  <si>
    <r>
      <rPr>
        <sz val="12"/>
        <color theme="1"/>
        <rFont val="標楷體"/>
        <family val="4"/>
        <charset val="136"/>
      </rPr>
      <t>影像傳播學系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</si>
  <si>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影像傳播學系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</si>
  <si>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</si>
  <si>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科學教育與應用學系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</si>
  <si>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科學教育與應用學系</t>
    </r>
  </si>
  <si>
    <r>
      <rPr>
        <sz val="12"/>
        <color theme="1"/>
        <rFont val="標楷體"/>
        <family val="4"/>
        <charset val="136"/>
      </rPr>
      <t>健康管理學系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</si>
  <si>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健康管理學系</t>
    </r>
  </si>
  <si>
    <r>
      <rPr>
        <sz val="12"/>
        <color theme="1"/>
        <rFont val="標楷體"/>
        <family val="4"/>
        <charset val="136"/>
      </rPr>
      <t>工業教育學系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</si>
  <si>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工業教育學系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</si>
  <si>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</si>
  <si>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</si>
  <si>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</si>
  <si>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義大利語文學系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</si>
  <si>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義大利語文學系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</si>
  <si>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</si>
  <si>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</si>
  <si>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</si>
  <si>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</si>
  <si>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</si>
  <si>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</si>
  <si>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</si>
  <si>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水生生物科學系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</si>
  <si>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水生生物科學系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</si>
  <si>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</si>
  <si>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廣告傳播學系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</si>
  <si>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廣告傳播學系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</si>
  <si>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</si>
  <si>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財金法律學系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</si>
  <si>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財金法律學系</t>
    </r>
  </si>
  <si>
    <r>
      <rPr>
        <sz val="12"/>
        <color theme="1"/>
        <rFont val="標楷體"/>
        <family val="4"/>
        <charset val="136"/>
      </rPr>
      <t>工業科技教育學系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</si>
  <si>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工業科技教育學系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</si>
  <si>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</si>
  <si>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</si>
  <si>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</si>
  <si>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生物資訊與醫學工程學系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</si>
  <si>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生物資訊與醫學工程學系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</si>
  <si>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</si>
  <si>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化學暨生物化學系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</si>
  <si>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化學暨生物化學系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</si>
  <si>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</si>
  <si>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</si>
  <si>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都市規劃與防災學系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</si>
  <si>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都市規劃與防災學系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</si>
  <si>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</si>
  <si>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</si>
  <si>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外交學系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</si>
  <si>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外交學系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</si>
  <si>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</si>
  <si>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社會工作與兒童少年福利學系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</si>
  <si>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社會工作與兒童少年福利學系</t>
    </r>
  </si>
  <si>
    <r>
      <rPr>
        <sz val="12"/>
        <color theme="1"/>
        <rFont val="標楷體"/>
        <family val="4"/>
        <charset val="136"/>
      </rPr>
      <t>運動學系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</si>
  <si>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運動學系</t>
    </r>
  </si>
  <si>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</si>
  <si>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</si>
  <si>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</si>
  <si>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</si>
  <si>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</si>
  <si>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</si>
  <si>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</si>
  <si>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</si>
  <si>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</si>
  <si>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</si>
  <si>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</si>
  <si>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</si>
  <si>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</si>
  <si>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</si>
  <si>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國立臺灣藝術大學</t>
    </r>
  </si>
  <si>
    <r>
      <rPr>
        <sz val="12"/>
        <color theme="1"/>
        <rFont val="標楷體"/>
        <family val="4"/>
        <charset val="136"/>
      </rPr>
      <t>雕塑學系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</si>
  <si>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雕塑學系</t>
    </r>
  </si>
  <si>
    <r>
      <rPr>
        <sz val="12"/>
        <color theme="1"/>
        <rFont val="標楷體"/>
        <family val="4"/>
        <charset val="136"/>
      </rPr>
      <t>國立暨南國際大學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</si>
  <si>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</si>
  <si>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</si>
  <si>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</si>
  <si>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</si>
  <si>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工藝設計學系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</si>
  <si>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工藝設計學系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</si>
  <si>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</si>
  <si>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</si>
  <si>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</si>
  <si>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數位學習科技學系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</si>
  <si>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數位學習科技學系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</si>
  <si>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</si>
  <si>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公共行政暨政策學系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</si>
  <si>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公共行政暨政策學系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</si>
  <si>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</si>
  <si>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</si>
  <si>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</si>
  <si>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</si>
  <si>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森林學系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</si>
  <si>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</si>
  <si>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</si>
  <si>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公共行政與政策學系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</si>
  <si>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公共行政與政策學系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</si>
  <si>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</si>
  <si>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犯罪防治學系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</si>
  <si>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犯罪防治學系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</si>
  <si>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</si>
  <si>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</si>
  <si>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</si>
  <si>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</si>
  <si>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</si>
  <si>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</si>
  <si>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</si>
  <si>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</si>
  <si>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</si>
  <si>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木質材料與設計學系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</si>
  <si>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木質材料與設計學系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</si>
  <si>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</si>
  <si>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</si>
  <si>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</si>
  <si>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</si>
  <si>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德語語文學系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</si>
  <si>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德語語文學系</t>
    </r>
  </si>
  <si>
    <r>
      <rPr>
        <sz val="12"/>
        <color theme="1"/>
        <rFont val="標楷體"/>
        <family val="4"/>
        <charset val="136"/>
      </rPr>
      <t>媒體設計學系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</si>
  <si>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媒體設計學系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</si>
  <si>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</si>
  <si>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</si>
  <si>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諮商與臨床心理學系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</si>
  <si>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諮商與臨床心理學系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</si>
  <si>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</si>
  <si>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</si>
  <si>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土耳其語文學系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</si>
  <si>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土耳其語文學系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</si>
  <si>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</si>
  <si>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</si>
  <si>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應用華語文學系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</si>
  <si>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應用華語文學系</t>
    </r>
  </si>
  <si>
    <r>
      <rPr>
        <sz val="12"/>
        <color theme="1"/>
        <rFont val="標楷體"/>
        <family val="4"/>
        <charset val="136"/>
      </rPr>
      <t>體育推廣學系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</si>
  <si>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體育推廣學系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</si>
  <si>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</si>
  <si>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</si>
  <si>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數位學習設計與管理學系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</si>
  <si>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數位學習設計與管理學系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</si>
  <si>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</si>
  <si>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</si>
  <si>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土壤環境科學系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</si>
  <si>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土壤環境科學系</t>
    </r>
  </si>
  <si>
    <r>
      <rPr>
        <sz val="12"/>
        <color theme="1"/>
        <rFont val="標楷體"/>
        <family val="4"/>
        <charset val="136"/>
      </rPr>
      <t>服裝設計學系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</si>
  <si>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服裝設計學系</t>
    </r>
  </si>
  <si>
    <r>
      <rPr>
        <sz val="12"/>
        <color theme="1"/>
        <rFont val="標楷體"/>
        <family val="4"/>
        <charset val="136"/>
      </rPr>
      <t>生物技術與動物科學系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</si>
  <si>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生物技術與動物科學系</t>
    </r>
  </si>
  <si>
    <r>
      <rPr>
        <sz val="12"/>
        <color theme="1"/>
        <rFont val="標楷體"/>
        <family val="4"/>
        <charset val="136"/>
      </rPr>
      <t>斯拉夫語文學系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</si>
  <si>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斯拉夫語文學系</t>
    </r>
  </si>
  <si>
    <r>
      <rPr>
        <sz val="12"/>
        <color theme="1"/>
        <rFont val="標楷體"/>
        <family val="4"/>
        <charset val="136"/>
      </rPr>
      <t>阿拉伯語文學系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</si>
  <si>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阿拉伯語文學系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</si>
  <si>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</si>
  <si>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</si>
  <si>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</si>
  <si>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</si>
  <si>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</si>
  <si>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</si>
  <si>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</si>
  <si>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</si>
  <si>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</si>
  <si>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數位媒體與文教產業學系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</si>
  <si>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數位媒體與文教產業學系</t>
    </r>
  </si>
  <si>
    <r>
      <rPr>
        <sz val="12"/>
        <color theme="1"/>
        <rFont val="標楷體"/>
        <family val="4"/>
        <charset val="136"/>
      </rPr>
      <t>藝術與造形設計學系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</si>
  <si>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藝術與造形設計學系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</si>
  <si>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</si>
  <si>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</si>
  <si>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</si>
  <si>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</si>
  <si>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</si>
  <si>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</si>
  <si>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運動事業管理學系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</si>
  <si>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運動事業管理學系</t>
    </r>
  </si>
  <si>
    <r>
      <rPr>
        <sz val="12"/>
        <color theme="1"/>
        <rFont val="標楷體"/>
        <family val="4"/>
        <charset val="136"/>
      </rPr>
      <t>人類學系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</si>
  <si>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</si>
  <si>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</si>
  <si>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日本語言文化學系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</si>
  <si>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日本語言文化學系</t>
    </r>
  </si>
  <si>
    <r>
      <rPr>
        <sz val="12"/>
        <color theme="1"/>
        <rFont val="標楷體"/>
        <family val="4"/>
        <charset val="136"/>
      </rPr>
      <t>語言治療與聽力學系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</si>
  <si>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語言治療與聽力學系</t>
    </r>
  </si>
  <si>
    <r>
      <rPr>
        <sz val="12"/>
        <color theme="1"/>
        <rFont val="標楷體"/>
        <family val="4"/>
        <charset val="136"/>
      </rPr>
      <t>水土保持學系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</si>
  <si>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水土保持學系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</si>
  <si>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</si>
  <si>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華語文教學系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</si>
  <si>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華語文教學系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</si>
  <si>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</si>
  <si>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</si>
  <si>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</si>
  <si>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歐洲語文學系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</si>
  <si>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歐洲語文學系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</si>
  <si>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</si>
  <si>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</si>
  <si>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</si>
  <si>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</si>
  <si>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社會教育學系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</si>
  <si>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社會教育學系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</si>
  <si>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</si>
  <si>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</si>
  <si>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</si>
  <si>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</si>
  <si>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</si>
  <si>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公民教育與活動領導學系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</si>
  <si>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公民教育與活動領導學系</t>
    </r>
  </si>
  <si>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</si>
  <si>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</si>
  <si>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</si>
  <si>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</si>
  <si>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</si>
  <si>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休閒與遊憩管理學系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</si>
  <si>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休閒與遊憩管理學系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</si>
  <si>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</si>
  <si>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</si>
  <si>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</si>
  <si>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</si>
  <si>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應用外國語文學系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</si>
  <si>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應用外國語文學系</t>
    </r>
  </si>
  <si>
    <r>
      <rPr>
        <sz val="12"/>
        <color theme="1"/>
        <rFont val="標楷體"/>
        <family val="4"/>
        <charset val="136"/>
      </rPr>
      <t>政治法律學系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</si>
  <si>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政治法律學系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</si>
  <si>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</si>
  <si>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國際文教與比較教育學系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</si>
  <si>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國際文教與比較教育學系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</si>
  <si>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</si>
  <si>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教育經營與管理學系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</si>
  <si>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教育經營與管理學系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</si>
  <si>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</si>
  <si>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</si>
  <si>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</si>
  <si>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</si>
  <si>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</si>
  <si>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臺灣文化學系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</si>
  <si>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臺灣文化學系</t>
    </r>
  </si>
  <si>
    <r>
      <rPr>
        <sz val="12"/>
        <color theme="1"/>
        <rFont val="標楷體"/>
        <family val="4"/>
        <charset val="136"/>
      </rPr>
      <t>國立臺南藝術大學</t>
    </r>
  </si>
  <si>
    <r>
      <rPr>
        <sz val="12"/>
        <color theme="1"/>
        <rFont val="標楷體"/>
        <family val="4"/>
        <charset val="136"/>
      </rPr>
      <t>應用音樂學系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</si>
  <si>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應用音樂學系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</si>
  <si>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</si>
  <si>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生物農業科技學系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</si>
  <si>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生物農業科技學系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</si>
  <si>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</si>
  <si>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</si>
  <si>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休閒遊憩管理學系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</si>
  <si>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</si>
  <si>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</si>
  <si>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</si>
  <si>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植物病理學系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</si>
  <si>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植物病理學系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</si>
  <si>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</si>
  <si>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</si>
  <si>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</si>
  <si>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</si>
  <si>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幼兒與家庭教育學系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</si>
  <si>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幼兒與家庭教育學系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</si>
  <si>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</si>
  <si>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</si>
  <si>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</si>
  <si>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</si>
  <si>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食品暨應用生物科技學系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</si>
  <si>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食品暨應用生物科技學系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</si>
  <si>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</si>
  <si>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人文社會學系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</si>
  <si>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人文社會學系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</si>
  <si>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</si>
  <si>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</si>
  <si>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國立金門大學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</si>
  <si>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</si>
  <si>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</si>
  <si>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</si>
  <si>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</si>
  <si>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</si>
  <si>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</si>
  <si>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</si>
  <si>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</si>
  <si>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應用美術學系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</si>
  <si>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應用美術學系</t>
    </r>
  </si>
  <si>
    <r>
      <rPr>
        <sz val="12"/>
        <color theme="1"/>
        <rFont val="標楷體"/>
        <family val="4"/>
        <charset val="136"/>
      </rPr>
      <t>民族語言與傳播學系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</si>
  <si>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民族語言與傳播學系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</si>
  <si>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</si>
  <si>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</si>
  <si>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廚藝學系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</si>
  <si>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廚藝學系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</si>
  <si>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</si>
  <si>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</si>
  <si>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</si>
  <si>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微生物免疫與生物藥學系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</si>
  <si>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微生物免疫與生物藥學系</t>
    </r>
  </si>
  <si>
    <r>
      <rPr>
        <sz val="12"/>
        <color theme="1"/>
        <rFont val="標楷體"/>
        <family val="4"/>
        <charset val="136"/>
      </rPr>
      <t>國際農企業學士學位學程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</si>
  <si>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國際農企業學士學位學程</t>
    </r>
  </si>
  <si>
    <r>
      <rPr>
        <sz val="12"/>
        <color theme="1"/>
        <rFont val="標楷體"/>
        <family val="4"/>
        <charset val="136"/>
      </rPr>
      <t>教育政策與行政學系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</si>
  <si>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教育政策與行政學系</t>
    </r>
  </si>
  <si>
    <r>
      <rPr>
        <sz val="12"/>
        <color theme="1"/>
        <rFont val="標楷體"/>
        <family val="4"/>
        <charset val="136"/>
      </rPr>
      <t>植物醫學系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</si>
  <si>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植物醫學系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</si>
  <si>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</si>
  <si>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生物醫學暨環境生物學系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</si>
  <si>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生物醫學暨環境生物學系</t>
    </r>
  </si>
  <si>
    <r>
      <rPr>
        <sz val="12"/>
        <color theme="1"/>
        <rFont val="標楷體"/>
        <family val="4"/>
        <charset val="136"/>
      </rPr>
      <t>傳播學院大一大二不分系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</si>
  <si>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傳播學院大一大二不分系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</si>
  <si>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</si>
  <si>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</si>
  <si>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兒童英語教育學系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</si>
  <si>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兒童英語教育學系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</si>
  <si>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</si>
  <si>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</si>
  <si>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</si>
  <si>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</si>
  <si>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</si>
  <si>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</si>
  <si>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</si>
  <si>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</si>
  <si>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植物病理與微生物學系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</si>
  <si>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植物病理與微生物學系</t>
    </r>
  </si>
  <si>
    <r>
      <rPr>
        <sz val="12"/>
        <color theme="1"/>
        <rFont val="標楷體"/>
        <family val="4"/>
        <charset val="136"/>
      </rPr>
      <t>不動產與城鄉環境學系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</si>
  <si>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不動產與城鄉環境學系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</si>
  <si>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</si>
  <si>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</si>
  <si>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多媒體動畫藝術學系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</si>
  <si>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多媒體動畫藝術學系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</si>
  <si>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</si>
  <si>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</si>
  <si>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</si>
  <si>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</si>
  <si>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金融與合作經營學系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</si>
  <si>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金融與合作經營學系</t>
    </r>
  </si>
  <si>
    <r>
      <rPr>
        <sz val="12"/>
        <color theme="1"/>
        <rFont val="標楷體"/>
        <family val="4"/>
        <charset val="136"/>
      </rPr>
      <t>數位科技設計學系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</si>
  <si>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數位科技設計學系</t>
    </r>
  </si>
  <si>
    <r>
      <rPr>
        <sz val="12"/>
        <color theme="1"/>
        <rFont val="標楷體"/>
        <family val="4"/>
        <charset val="136"/>
      </rPr>
      <t>國際事務與企業學系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</si>
  <si>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國際事務與企業學系</t>
    </r>
  </si>
  <si>
    <r>
      <rPr>
        <sz val="12"/>
        <color theme="1"/>
        <rFont val="標楷體"/>
        <family val="4"/>
        <charset val="136"/>
      </rPr>
      <t>農業經濟學系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</si>
  <si>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農業經濟學系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</si>
  <si>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</si>
  <si>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</si>
  <si>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古蹟藝術修護學系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</si>
  <si>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古蹟藝術修護學系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</si>
  <si>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</si>
  <si>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</si>
  <si>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</si>
  <si>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外國語言學系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</si>
  <si>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外國語言學系</t>
    </r>
  </si>
  <si>
    <r>
      <rPr>
        <sz val="12"/>
        <color theme="1"/>
        <rFont val="標楷體"/>
        <family val="4"/>
        <charset val="136"/>
      </rPr>
      <t>媒體傳達設計學系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</si>
  <si>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媒體傳達設計學系</t>
    </r>
  </si>
  <si>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</si>
  <si>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</si>
  <si>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</si>
  <si>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</si>
  <si>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</si>
  <si>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戲劇創作與應用學系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</si>
  <si>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戲劇創作與應用學系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</si>
  <si>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</si>
  <si>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</si>
  <si>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</si>
  <si>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</si>
  <si>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</si>
  <si>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</si>
  <si>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</si>
  <si>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</si>
  <si>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</si>
  <si>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</si>
  <si>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</si>
  <si>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</si>
  <si>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</si>
  <si>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犯罪防治學系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</si>
  <si>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</si>
  <si>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</si>
  <si>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</si>
  <si>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</si>
  <si>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</si>
  <si>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</si>
  <si>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</si>
  <si>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</si>
  <si>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園藝暨景觀學系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</si>
  <si>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園藝暨景觀學系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</si>
  <si>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</si>
  <si>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應用外國語言學系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</si>
  <si>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應用外國語言學系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</si>
  <si>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</si>
  <si>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</si>
  <si>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族群關係與文化學系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</si>
  <si>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族群關係與文化學系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</si>
  <si>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</si>
  <si>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</si>
  <si>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</si>
  <si>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</si>
  <si>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公共事務與公民教育學系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</si>
  <si>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公共事務與公民教育學系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</si>
  <si>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</si>
  <si>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語文教育學系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</si>
  <si>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語文教育學系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</si>
  <si>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</si>
  <si>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森林環境暨資源學系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</si>
  <si>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森林環境暨資源學系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</si>
  <si>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</si>
  <si>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</si>
  <si>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</si>
  <si>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</si>
  <si>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圖文傳播藝術學系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</si>
  <si>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圖文傳播藝術學系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</si>
  <si>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</si>
  <si>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動物科學技術學系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</si>
  <si>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動物科學技術學系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</si>
  <si>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</si>
  <si>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</si>
  <si>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</si>
  <si>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</si>
  <si>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</si>
  <si>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</si>
  <si>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材質創作與設計系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</si>
  <si>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材質創作與設計系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</si>
  <si>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視覺藝術與設計學系</t>
    </r>
  </si>
  <si>
    <r>
      <rPr>
        <sz val="12"/>
        <color theme="1"/>
        <rFont val="標楷體"/>
        <family val="4"/>
        <charset val="136"/>
      </rPr>
      <t>華文文學系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</si>
  <si>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華文文學系</t>
    </r>
  </si>
  <si>
    <r>
      <rPr>
        <sz val="12"/>
        <color theme="1"/>
        <rFont val="標楷體"/>
        <family val="4"/>
        <charset val="136"/>
      </rPr>
      <t>藝術史學系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</si>
  <si>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藝術史學系</t>
    </r>
  </si>
  <si>
    <r>
      <rPr>
        <sz val="12"/>
        <color theme="1"/>
        <rFont val="標楷體"/>
        <family val="4"/>
        <charset val="136"/>
      </rPr>
      <t>農業化學系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</si>
  <si>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農業化學系</t>
    </r>
  </si>
  <si>
    <r>
      <rPr>
        <sz val="12"/>
        <color theme="1"/>
        <rFont val="標楷體"/>
        <family val="4"/>
        <charset val="136"/>
      </rPr>
      <t>民族事務與發展學系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</si>
  <si>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民族事務與發展學系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</si>
  <si>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</si>
  <si>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觀光休閒與餐旅管理學系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</si>
  <si>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觀光休閒與餐旅管理學系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</si>
  <si>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</si>
  <si>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</si>
  <si>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</si>
  <si>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</si>
  <si>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</si>
  <si>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電影學系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</si>
  <si>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電影學系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</si>
  <si>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</si>
  <si>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</si>
  <si>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</si>
  <si>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</si>
  <si>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</si>
  <si>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生物產業傳播暨發展學系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</si>
  <si>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生物產業傳播暨發展學系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</si>
  <si>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</si>
  <si>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臺灣語文與傳播學系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</si>
  <si>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臺灣語文與傳播學系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</si>
  <si>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</si>
  <si>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</si>
  <si>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</si>
  <si>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</si>
  <si>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</si>
  <si>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</si>
  <si>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</si>
  <si>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文化創意產業學系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</si>
  <si>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</si>
  <si>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</si>
  <si>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</si>
  <si>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</si>
  <si>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</si>
  <si>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應用歷史學系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</si>
  <si>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應用歷史學系</t>
    </r>
  </si>
  <si>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</si>
  <si>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</si>
  <si>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</si>
  <si>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視覺設計學系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</si>
  <si>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視覺設計學系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</si>
  <si>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</si>
  <si>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休閒運動管理學系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</si>
  <si>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休閒運動管理學系</t>
    </r>
  </si>
  <si>
    <r>
      <rPr>
        <sz val="12"/>
        <color theme="1"/>
        <rFont val="標楷體"/>
        <family val="4"/>
        <charset val="136"/>
      </rPr>
      <t>表演藝術學士學位學程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</si>
  <si>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表演藝術學士學位學程</t>
    </r>
  </si>
  <si>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</si>
  <si>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</si>
  <si>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西洋語文學系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</si>
  <si>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西洋語文學系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</si>
  <si>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</si>
  <si>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</si>
  <si>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國語文學系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</si>
  <si>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國語文學系</t>
    </r>
  </si>
  <si>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</si>
  <si>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</si>
  <si>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</si>
  <si>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</si>
  <si>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</si>
  <si>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</si>
  <si>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</si>
  <si>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</si>
  <si>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</si>
  <si>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</si>
  <si>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</si>
  <si>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</si>
  <si>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</si>
  <si>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</si>
  <si>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</si>
  <si>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</si>
  <si>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</si>
  <si>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文化創意產業經營學系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</si>
  <si>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文化創意產業經營學系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</si>
  <si>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</si>
  <si>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</si>
  <si>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</si>
  <si>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</si>
  <si>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</si>
  <si>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</si>
  <si>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</si>
  <si>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設計學系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</si>
  <si>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設計學系</t>
    </r>
  </si>
  <si>
    <r>
      <rPr>
        <sz val="12"/>
        <color theme="1"/>
        <rFont val="標楷體"/>
        <family val="4"/>
        <charset val="136"/>
      </rPr>
      <t>文化創意產業設計與營運學系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</si>
  <si>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文化創意產業設計與營運學系</t>
    </r>
  </si>
  <si>
    <r>
      <rPr>
        <sz val="12"/>
        <color theme="1"/>
        <rFont val="標楷體"/>
        <family val="4"/>
        <charset val="136"/>
      </rPr>
      <t>東亞語文學系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</si>
  <si>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東亞語文學系</t>
    </r>
  </si>
  <si>
    <r>
      <rPr>
        <sz val="12"/>
        <color theme="1"/>
        <rFont val="標楷體"/>
        <family val="4"/>
        <charset val="136"/>
      </rPr>
      <t>語文與創作學系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</si>
  <si>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語文與創作學系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</si>
  <si>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</si>
  <si>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</si>
  <si>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教育與學習科技學系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</si>
  <si>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教育與學習科技學系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</si>
  <si>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</si>
  <si>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政治經濟學系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</si>
  <si>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政治經濟學系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</si>
  <si>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</si>
  <si>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</si>
  <si>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</si>
  <si>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教育心理與諮商學系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</si>
  <si>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教育心理與諮商學系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</si>
  <si>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</si>
  <si>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社會與區域發展學系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</si>
  <si>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社會與區域發展學系</t>
    </r>
  </si>
  <si>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</si>
  <si>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</si>
  <si>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</si>
  <si>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r>
      <rPr>
        <sz val="12"/>
        <rFont val="標楷體"/>
        <family val="4"/>
        <charset val="136"/>
      </rPr>
      <t>校名</t>
    </r>
  </si>
  <si>
    <r>
      <rPr>
        <sz val="12"/>
        <color rgb="FF000000"/>
        <rFont val="標楷體"/>
        <family val="4"/>
        <charset val="136"/>
      </rPr>
      <t>系名</t>
    </r>
  </si>
  <si>
    <r>
      <rPr>
        <sz val="12"/>
        <rFont val="標楷體"/>
        <family val="4"/>
        <charset val="136"/>
      </rPr>
      <t>校系名</t>
    </r>
  </si>
  <si>
    <t>系名</t>
  </si>
  <si>
    <t>校系名</t>
  </si>
  <si>
    <t>光電物理學系</t>
  </si>
  <si>
    <t>中國文化大學 光電物理學系</t>
  </si>
  <si>
    <t>化學學系</t>
  </si>
  <si>
    <t>淡江大學 化學學系</t>
  </si>
  <si>
    <t>數學系</t>
  </si>
  <si>
    <t>東吳大學 數學系</t>
  </si>
  <si>
    <t>物理學系</t>
  </si>
  <si>
    <t>淡江大學 物理學系</t>
  </si>
  <si>
    <t>應用數學系</t>
  </si>
  <si>
    <t>中國文化大學 應用數學系</t>
  </si>
  <si>
    <t>數學學系</t>
  </si>
  <si>
    <t>淡江大學 數學學系</t>
  </si>
  <si>
    <t>中原大學 物理學系</t>
  </si>
  <si>
    <t>化學系</t>
  </si>
  <si>
    <t>中原大學 化學系</t>
  </si>
  <si>
    <t>東吳大學 物理學系</t>
  </si>
  <si>
    <t>中國文化大學 化學系</t>
  </si>
  <si>
    <t>中原大學 應用數學系</t>
  </si>
  <si>
    <t>東海大學 化學系</t>
  </si>
  <si>
    <t>輔仁大學 數學系</t>
  </si>
  <si>
    <t>應用物理學系</t>
  </si>
  <si>
    <t>東海大學 應用物理學系</t>
  </si>
  <si>
    <t>應用統計與資料科學學系</t>
  </si>
  <si>
    <t>銘傳大學 應用統計與資料科學學系</t>
  </si>
  <si>
    <t>逢甲大學 應用數學系</t>
  </si>
  <si>
    <t>輔仁大學 物理學系</t>
  </si>
  <si>
    <t>東吳大學 化學系</t>
  </si>
  <si>
    <t>統計學系</t>
  </si>
  <si>
    <t>東海大學 統計學系</t>
  </si>
  <si>
    <t>國立東華大學 應用數學系</t>
  </si>
  <si>
    <t>財務與計算數學系</t>
  </si>
  <si>
    <t>義守大學 財務與計算數學系</t>
  </si>
  <si>
    <t>東海大學 應用數學系</t>
  </si>
  <si>
    <t>國立政治大學 應用數學系</t>
  </si>
  <si>
    <t>國立中央大學 數學系</t>
  </si>
  <si>
    <t>淡江大學 統計學系</t>
  </si>
  <si>
    <t>靜宜大學 財務與計算數學系</t>
  </si>
  <si>
    <t>國立政治大學 統計學系</t>
  </si>
  <si>
    <t>統計資訊學系</t>
  </si>
  <si>
    <t>靜宜大學 統計資訊學系</t>
  </si>
  <si>
    <t>財務與精算學系</t>
  </si>
  <si>
    <t>真理大學 財務與精算學系</t>
  </si>
  <si>
    <t>國立中興大學 應用數學系</t>
  </si>
  <si>
    <t>逢甲大學 統計學系</t>
  </si>
  <si>
    <t>國立成功大學 化學系</t>
  </si>
  <si>
    <t>國立成功大學 物理學系</t>
  </si>
  <si>
    <t>輔仁大學 化學系</t>
  </si>
  <si>
    <t>醫藥暨應用化學系</t>
  </si>
  <si>
    <t>高雄醫學大學 醫藥暨應用化學系</t>
  </si>
  <si>
    <t>國立成功大學 統計學系</t>
  </si>
  <si>
    <t>國立臺灣大學 化學系</t>
  </si>
  <si>
    <t>應用化學系</t>
  </si>
  <si>
    <t>靜宜大學 應用化學系</t>
  </si>
  <si>
    <t>國立臺灣大學 物理學系</t>
  </si>
  <si>
    <t>輔仁大學 統計資訊學系</t>
  </si>
  <si>
    <t>生化科技學系</t>
  </si>
  <si>
    <t>國立臺灣大學 生化科技學系</t>
  </si>
  <si>
    <t>國立中央大學 物理學系</t>
  </si>
  <si>
    <t>國立清華大學 化學系</t>
  </si>
  <si>
    <t>國立清華大學 物理學系</t>
  </si>
  <si>
    <t>國立成功大學 數學系</t>
  </si>
  <si>
    <t>國立中央大學 化學學系</t>
  </si>
  <si>
    <t>應用科學系</t>
  </si>
  <si>
    <t>國立臺東大學 應用科學系</t>
  </si>
  <si>
    <t>國立中興大學 化學系</t>
  </si>
  <si>
    <t>國立中興大學 物理學系</t>
  </si>
  <si>
    <t>國立東華大學 物理學系</t>
  </si>
  <si>
    <t>國立高雄大學 應用物理學系</t>
  </si>
  <si>
    <t>財務工程與精算學士學位學程</t>
  </si>
  <si>
    <t>逢甲大學 財務工程與精算學士學位學程</t>
  </si>
  <si>
    <t>國立東華大學 化學系</t>
  </si>
  <si>
    <t>數學教育學系</t>
  </si>
  <si>
    <t>國立臺中教育大學 數學教育學系</t>
  </si>
  <si>
    <t>數學暨資訊教育學系</t>
  </si>
  <si>
    <t>國立臺北教育大學 數學暨資訊教育學系</t>
  </si>
  <si>
    <t>醫學應用化學系</t>
  </si>
  <si>
    <t>中山醫學大學 醫學應用化學系</t>
  </si>
  <si>
    <t>國立高雄大學 應用化學系</t>
  </si>
  <si>
    <t>國立中正大學 物理學系</t>
  </si>
  <si>
    <t>國立彰化師範大學 物理學系</t>
  </si>
  <si>
    <t>自然科學教育學系</t>
  </si>
  <si>
    <t>國立臺北教育大學 自然科學教育學系</t>
  </si>
  <si>
    <t>科學教育與應用學系</t>
  </si>
  <si>
    <t>國立臺中教育大學 科學教育與應用學系</t>
  </si>
  <si>
    <t>化學暨生物化學系</t>
  </si>
  <si>
    <t>國立中正大學 化學暨生物化學系</t>
  </si>
  <si>
    <t>國立中山大學 物理學系</t>
  </si>
  <si>
    <t>國立嘉義大學 生化科技學系</t>
  </si>
  <si>
    <t>國立彰化師範大學 化學系</t>
  </si>
  <si>
    <t>電子物理學系</t>
  </si>
  <si>
    <t>國立嘉義大學 電子物理學系</t>
  </si>
  <si>
    <t>國立臺灣師範大學 化學系</t>
  </si>
  <si>
    <t>國立臺灣師範大學 物理學系</t>
  </si>
  <si>
    <t>國立中山大學 化學系</t>
  </si>
  <si>
    <t>土壤環境科學系</t>
  </si>
  <si>
    <t>國立中興大學 土壤環境科學系</t>
  </si>
  <si>
    <t>國立嘉義大學 應用化學系</t>
  </si>
  <si>
    <t>農業化學系</t>
  </si>
  <si>
    <t>國立臺灣大學 農業化學系</t>
  </si>
  <si>
    <t>公共衛生學系</t>
  </si>
  <si>
    <t>慈濟大學 公共衛生學系</t>
  </si>
  <si>
    <t>口腔衛生學系</t>
  </si>
  <si>
    <t>臺北醫學大學 口腔衛生學系</t>
  </si>
  <si>
    <t>護理學系</t>
  </si>
  <si>
    <t>中國醫藥大學 護理學系</t>
  </si>
  <si>
    <t>運動醫學系</t>
  </si>
  <si>
    <t>中國醫藥大學 運動醫學系</t>
  </si>
  <si>
    <t>臺北醫學大學 公共衛生學系</t>
  </si>
  <si>
    <t>公共衛生學院大一不分系</t>
  </si>
  <si>
    <t>中國醫藥大學 公共衛生學院大一不分系</t>
  </si>
  <si>
    <t>高雄醫學大學 公共衛生學系</t>
  </si>
  <si>
    <t>臺北醫學大學 護理學系</t>
  </si>
  <si>
    <t>高雄醫學大學 口腔衛生學系</t>
  </si>
  <si>
    <t>藥用化妝品學系</t>
  </si>
  <si>
    <t>中國醫藥大學 藥用化妝品學系</t>
  </si>
  <si>
    <t>保健營養學系</t>
  </si>
  <si>
    <t>臺北醫學大學 保健營養學系</t>
  </si>
  <si>
    <t>香粧品學系</t>
  </si>
  <si>
    <t>高雄醫學大學 香粧品學系</t>
  </si>
  <si>
    <t>慈濟大學 護理學系</t>
  </si>
  <si>
    <t>高雄醫學大學 護理學系</t>
  </si>
  <si>
    <t>呼吸治療學系</t>
  </si>
  <si>
    <t>臺北醫學大學 呼吸治療學系</t>
  </si>
  <si>
    <t>中國藥學暨中藥資源學系</t>
  </si>
  <si>
    <t>中國醫藥大學 中國藥學暨中藥資源學系</t>
  </si>
  <si>
    <t>國立臺灣大學 護理學系</t>
  </si>
  <si>
    <t>醫學檢驗暨生物技術學系</t>
  </si>
  <si>
    <t>臺北醫學大學 醫學檢驗暨生物技術學系</t>
  </si>
  <si>
    <t>營養學系</t>
  </si>
  <si>
    <t>中國醫藥大學 營養學系</t>
  </si>
  <si>
    <t>高雄醫學大學 運動醫學系</t>
  </si>
  <si>
    <t>牙體技術學系</t>
  </si>
  <si>
    <t>臺北醫學大學 牙體技術學系</t>
  </si>
  <si>
    <t>國立成功大學 護理學系</t>
  </si>
  <si>
    <t>國立臺灣大學 公共衛生學系</t>
  </si>
  <si>
    <t>輔仁大學 公共衛生學系</t>
  </si>
  <si>
    <t>國立臺灣大學 醫學檢驗暨生物技術學系</t>
  </si>
  <si>
    <t>醫學檢驗生物技術學系</t>
  </si>
  <si>
    <t>慈濟大學 醫學檢驗生物技術學系</t>
  </si>
  <si>
    <t>環境與安全衛生工程學系</t>
  </si>
  <si>
    <t>國立聯合大學 環境與安全衛生工程學系</t>
  </si>
  <si>
    <t>職能治療學系</t>
  </si>
  <si>
    <t>國立臺灣大學 職能治療學系</t>
  </si>
  <si>
    <t>輔仁大學 護理學系</t>
  </si>
  <si>
    <t>生物醫學影像暨放射科學學系</t>
  </si>
  <si>
    <t>中國醫藥大學 生物醫學影像暨放射科學學系</t>
  </si>
  <si>
    <t>國立陽明大學 護理學系</t>
  </si>
  <si>
    <t>國立成功大學 醫學檢驗生物技術學系</t>
  </si>
  <si>
    <t>藥學系</t>
  </si>
  <si>
    <t>臺北醫學大學 藥學系</t>
  </si>
  <si>
    <t>高雄醫學大學 呼吸治療學系</t>
  </si>
  <si>
    <t>物理治療學系</t>
  </si>
  <si>
    <t>中國醫藥大學 物理治療學系</t>
  </si>
  <si>
    <t>國立臺灣大學 物理治療學系</t>
  </si>
  <si>
    <t>國立成功大學 職能治療學系</t>
  </si>
  <si>
    <t>國立成功大學 物理治療學系</t>
  </si>
  <si>
    <t>醫學影像暨放射科學系</t>
  </si>
  <si>
    <t>高雄醫學大學 醫學影像暨放射科學系</t>
  </si>
  <si>
    <t>慈濟大學 物理治療學系</t>
  </si>
  <si>
    <t>職業安全衛生學系</t>
  </si>
  <si>
    <t>中山醫學大學 職業安全衛生學系</t>
  </si>
  <si>
    <t>職業安全與衛生學系</t>
  </si>
  <si>
    <t>長榮大學 職業安全與衛生學系</t>
  </si>
  <si>
    <t>國立臺灣大學 藥學系</t>
  </si>
  <si>
    <t>中山醫學大學 公共衛生學系</t>
  </si>
  <si>
    <t>中山醫學大學 護理學系</t>
  </si>
  <si>
    <t>運動與健康促進學系</t>
  </si>
  <si>
    <t>中國文化大學 運動與健康促進學系</t>
  </si>
  <si>
    <t>長榮大學 保健營養學系</t>
  </si>
  <si>
    <t>長榮大學 護理學系</t>
  </si>
  <si>
    <t>生物醫學影像暨放射科學系</t>
  </si>
  <si>
    <t>國立陽明大學 生物醫學影像暨放射科學系</t>
  </si>
  <si>
    <t>高齡健康管理學系</t>
  </si>
  <si>
    <t>臺北醫學大學 高齡健康管理學系</t>
  </si>
  <si>
    <t>營養科學系</t>
  </si>
  <si>
    <t>輔仁大學 營養科學系</t>
  </si>
  <si>
    <t>中國醫藥大學 醫學檢驗生物技術學系</t>
  </si>
  <si>
    <t>高雄醫學大學 醫學檢驗生物技術學系</t>
  </si>
  <si>
    <t>醫療資訊與管理學系</t>
  </si>
  <si>
    <t>銘傳大學 醫療資訊與管理學系</t>
  </si>
  <si>
    <t>視光學系</t>
  </si>
  <si>
    <t>中山醫學大學 視光學系</t>
  </si>
  <si>
    <t>輔仁大學 呼吸治療學系</t>
  </si>
  <si>
    <t>長庚大學 護理學系</t>
  </si>
  <si>
    <t>醫務管理學系</t>
  </si>
  <si>
    <t>長榮大學 醫務管理學系</t>
  </si>
  <si>
    <t>醫學生物技術暨檢驗學系</t>
  </si>
  <si>
    <t>國立陽明大學 醫學生物技術暨檢驗學系</t>
  </si>
  <si>
    <t>運動健康科學系</t>
  </si>
  <si>
    <t>國立臺灣體育運動大學 運動健康科學系</t>
  </si>
  <si>
    <t>高雄醫學大學 物理治療學系</t>
  </si>
  <si>
    <t>化粧品科學系</t>
  </si>
  <si>
    <t>靜宜大學 化粧品科學系</t>
  </si>
  <si>
    <t>醫學系</t>
  </si>
  <si>
    <t>國立臺灣大學 醫學系</t>
  </si>
  <si>
    <t>牙醫學系</t>
  </si>
  <si>
    <t>國立臺灣大學 牙醫學系</t>
  </si>
  <si>
    <t>輔仁大學 職能治療學系</t>
  </si>
  <si>
    <t>中山醫學大學 營養學系</t>
  </si>
  <si>
    <t>健康產業管理學系</t>
  </si>
  <si>
    <t>開南大學 健康產業管理學系</t>
  </si>
  <si>
    <t>物理治療暨輔助科技學系</t>
  </si>
  <si>
    <t>國立陽明大學 物理治療暨輔助科技學系</t>
  </si>
  <si>
    <t>中國醫藥大學 藥學系</t>
  </si>
  <si>
    <t>臺北醫學大學 牙醫學系</t>
  </si>
  <si>
    <t>高雄醫學大學 職能治療學系</t>
  </si>
  <si>
    <t>食品營養學系</t>
  </si>
  <si>
    <t>靜宜大學 食品營養學系</t>
  </si>
  <si>
    <t>運動保健學系</t>
  </si>
  <si>
    <t>國立體育大學 運動保健學系</t>
  </si>
  <si>
    <t>長庚大學 呼吸治療學系</t>
  </si>
  <si>
    <t>中山醫學大學 醫學影像暨放射科學系</t>
  </si>
  <si>
    <t>義守大學 護理學系</t>
  </si>
  <si>
    <t>健康管理學系</t>
  </si>
  <si>
    <t>義守大學 健康管理學系</t>
  </si>
  <si>
    <t>臺北醫學大學 醫學系</t>
  </si>
  <si>
    <t>人類發展與家庭學系</t>
  </si>
  <si>
    <t>國立臺灣師範大學 人類發展與家庭學系</t>
  </si>
  <si>
    <t>義守大學 營養學系</t>
  </si>
  <si>
    <t>國立成功大學 醫學系</t>
  </si>
  <si>
    <t>中醫學系</t>
  </si>
  <si>
    <t>中國醫藥大學 中醫學系</t>
  </si>
  <si>
    <t>中山醫學大學 醫學檢驗暨生物技術學系</t>
  </si>
  <si>
    <t>長庚大學 醫學影像暨放射科學系</t>
  </si>
  <si>
    <t>義守大學 醫學影像暨放射科學系</t>
  </si>
  <si>
    <t>國立陽明大學 醫學系</t>
  </si>
  <si>
    <t>中國醫藥大學 牙醫學系</t>
  </si>
  <si>
    <t>國立陽明大學 牙醫學系</t>
  </si>
  <si>
    <t>健康促進與衛生教育學系</t>
  </si>
  <si>
    <t>國立臺灣師範大學 健康促進與衛生教育學系</t>
  </si>
  <si>
    <t>語言治療與聽力學系</t>
  </si>
  <si>
    <t>中山醫學大學 語言治療與聽力學系</t>
  </si>
  <si>
    <t>長庚大學 醫學生物技術暨檢驗學系</t>
  </si>
  <si>
    <t>義守大學 職能治療學系</t>
  </si>
  <si>
    <t>義守大學 物理治療學系</t>
  </si>
  <si>
    <t>中山醫學大學 職能治療學系</t>
  </si>
  <si>
    <t>中國醫藥大學 醫學系</t>
  </si>
  <si>
    <t>高雄醫學大學 牙醫學系</t>
  </si>
  <si>
    <t>高雄醫學大學 藥學系</t>
  </si>
  <si>
    <t>長庚大學 職能治療學系</t>
  </si>
  <si>
    <t>中山醫學大學 物理治療學系</t>
  </si>
  <si>
    <t>高雄醫學大學 醫學系</t>
  </si>
  <si>
    <t>長庚大學 物理治療學系</t>
  </si>
  <si>
    <t>慈濟大學 醫學系</t>
  </si>
  <si>
    <t>長庚大學 中醫學系</t>
  </si>
  <si>
    <t>獸醫學系</t>
  </si>
  <si>
    <t>國立臺灣大學 獸醫學系</t>
  </si>
  <si>
    <t>輔仁大學 醫學系</t>
  </si>
  <si>
    <t>長庚大學 醫學系</t>
  </si>
  <si>
    <t>中山醫學大學 牙醫學系</t>
  </si>
  <si>
    <t>中山醫學大學 醫學系</t>
  </si>
  <si>
    <t>國立中興大學 獸醫學系</t>
  </si>
  <si>
    <t>國立嘉義大學 獸醫學系</t>
  </si>
  <si>
    <t>生物醫學工程學系</t>
  </si>
  <si>
    <t>中原大學 生物醫學工程學系</t>
  </si>
  <si>
    <t>醫學資訊學系</t>
  </si>
  <si>
    <t>慈濟大學 醫學資訊學系</t>
  </si>
  <si>
    <t>生物機電工程學系</t>
  </si>
  <si>
    <t>國立宜蘭大學 生物機電工程學系</t>
  </si>
  <si>
    <t>生命科學系</t>
  </si>
  <si>
    <t>中國文化大學 生命科學系</t>
  </si>
  <si>
    <t>銘傳大學 生物醫學工程學系</t>
  </si>
  <si>
    <t>生物科技學系</t>
  </si>
  <si>
    <t>中原大學 生物科技學系</t>
  </si>
  <si>
    <t>義守大學 生物科技學系</t>
  </si>
  <si>
    <t>生物工程學系</t>
  </si>
  <si>
    <t>大同大學 生物工程學系</t>
  </si>
  <si>
    <t>醫療器材設計與材料學士學位學程</t>
  </si>
  <si>
    <t>大葉大學 醫療器材設計與材料學士學位學程</t>
  </si>
  <si>
    <t>東海大學 生命科學系</t>
  </si>
  <si>
    <t>義守大學 生物醫學工程學系</t>
  </si>
  <si>
    <t>分子生物科技學系</t>
  </si>
  <si>
    <t>大葉大學 分子生物科技學系</t>
  </si>
  <si>
    <t>生物產業機電工程學系</t>
  </si>
  <si>
    <t>國立中興大學 生物產業機電工程學系</t>
  </si>
  <si>
    <t>生物資源學系</t>
  </si>
  <si>
    <t>大葉大學 生物資源學系</t>
  </si>
  <si>
    <t>醫藥科學產業學系</t>
  </si>
  <si>
    <t>長榮大學 醫藥科學產業學系</t>
  </si>
  <si>
    <t>生物產業科技學系</t>
  </si>
  <si>
    <t>大葉大學 生物產業科技學系</t>
  </si>
  <si>
    <t>生態人文學系</t>
  </si>
  <si>
    <t>靜宜大學 生態人文學系</t>
  </si>
  <si>
    <t>微生物學系</t>
  </si>
  <si>
    <t>東吳大學 微生物學系</t>
  </si>
  <si>
    <t>輔仁大學 生命科學系</t>
  </si>
  <si>
    <t>國立高雄大學 生命科學系</t>
  </si>
  <si>
    <t>國立成功大學 生命科學系</t>
  </si>
  <si>
    <t>國立成功大學 生物醫學工程學系</t>
  </si>
  <si>
    <t>國立東華大學 生命科學系</t>
  </si>
  <si>
    <t>國立臺灣大學 生物產業機電工程學系</t>
  </si>
  <si>
    <t>昆蟲學系</t>
  </si>
  <si>
    <t>國立中興大學 昆蟲學系</t>
  </si>
  <si>
    <t>中山醫學大學 醫學資訊學系</t>
  </si>
  <si>
    <t>國立中央大學 生命科學系</t>
  </si>
  <si>
    <t>國立臺灣大學 昆蟲學系</t>
  </si>
  <si>
    <t>食品科學系</t>
  </si>
  <si>
    <t>東海大學 食品科學系</t>
  </si>
  <si>
    <t>國立清華大學 生命科學系</t>
  </si>
  <si>
    <t>國立中興大學 生命科學系</t>
  </si>
  <si>
    <t>生物醫學科學學系</t>
  </si>
  <si>
    <t>中山醫學大學 生物醫學科學學系</t>
  </si>
  <si>
    <t>國立臺灣大學 生命科學系</t>
  </si>
  <si>
    <t>銘傳大學 生物科技學系</t>
  </si>
  <si>
    <t>生物科技學士學位學程</t>
  </si>
  <si>
    <t>國立中興大學 生物科技學士學位學程</t>
  </si>
  <si>
    <t>亞洲大學 生物科技學系</t>
  </si>
  <si>
    <t>生命科學暨生物科技學系</t>
  </si>
  <si>
    <t>國立臺灣海洋大學 生命科學暨生物科技學系</t>
  </si>
  <si>
    <t>生物學系</t>
  </si>
  <si>
    <t>國立彰化師範大學 生物學系</t>
  </si>
  <si>
    <t>生物科學系</t>
  </si>
  <si>
    <t>國立中山大學 生物科學系</t>
  </si>
  <si>
    <t>水生生物科學系</t>
  </si>
  <si>
    <t>國立嘉義大學 水生生物科學系</t>
  </si>
  <si>
    <t>國立宜蘭大學 食品科學系</t>
  </si>
  <si>
    <t>生物資訊與醫學工程學系</t>
  </si>
  <si>
    <t>亞洲大學 生物資訊與醫學工程學系</t>
  </si>
  <si>
    <t>國立嘉義大學 生物資源學系</t>
  </si>
  <si>
    <t>國立臺灣海洋大學 食品科學系</t>
  </si>
  <si>
    <t>國立臺灣師範大學 生命科學系</t>
  </si>
  <si>
    <t>生物技術與動物科學系</t>
  </si>
  <si>
    <t>國立宜蘭大學 生物技術與動物科學系</t>
  </si>
  <si>
    <t>國立臺東大學 生命科學系</t>
  </si>
  <si>
    <t>生物農業科技學系</t>
  </si>
  <si>
    <t>國立嘉義大學 生物農業科技學系</t>
  </si>
  <si>
    <t>植物病理與微生物學系</t>
  </si>
  <si>
    <t>國立臺灣大學 植物病理與微生物學系</t>
  </si>
  <si>
    <t>植物病理學系</t>
  </si>
  <si>
    <t>國立中興大學 植物病理學系</t>
  </si>
  <si>
    <t>食品暨應用生物科技學系</t>
  </si>
  <si>
    <t>國立中興大學 食品暨應用生物科技學系</t>
  </si>
  <si>
    <t>微生物免疫與生物藥學系</t>
  </si>
  <si>
    <t>國立嘉義大學 微生物免疫與生物藥學系</t>
  </si>
  <si>
    <t>生物醫學暨環境生物學系</t>
  </si>
  <si>
    <t>高雄醫學大學 生物醫學暨環境生物學系</t>
  </si>
  <si>
    <t>植物醫學系</t>
  </si>
  <si>
    <t>國立嘉義大學 植物醫學系</t>
  </si>
  <si>
    <t>生物產業傳播暨發展學系</t>
  </si>
  <si>
    <t>國立臺灣大學 生物產業傳播暨發展學系</t>
  </si>
  <si>
    <t>國立嘉義大學 食品科學系</t>
  </si>
  <si>
    <t>高雄醫學大學 生物科技學系</t>
  </si>
  <si>
    <t>園藝暨生物技術學系</t>
  </si>
  <si>
    <t>中國文化大學 園藝暨生物技術學系</t>
  </si>
  <si>
    <t>動物科學系</t>
  </si>
  <si>
    <t>中國文化大學 動物科學系</t>
  </si>
  <si>
    <t>森林暨自然保育學系</t>
  </si>
  <si>
    <t>中國文化大學 森林暨自然保育學系</t>
  </si>
  <si>
    <t>海洋科學系</t>
  </si>
  <si>
    <t>國立中山大學 海洋科學系</t>
  </si>
  <si>
    <t>海洋生物科技暨資源學系</t>
  </si>
  <si>
    <t>國立中山大學 海洋生物科技暨資源學系</t>
  </si>
  <si>
    <t>環境生物與漁業科學學系</t>
  </si>
  <si>
    <t>國立臺灣海洋大學 環境生物與漁業科學學系</t>
  </si>
  <si>
    <t>森林暨自然資源學系</t>
  </si>
  <si>
    <t>國立宜蘭大學 森林暨自然資源學系</t>
  </si>
  <si>
    <t>水產養殖學系</t>
  </si>
  <si>
    <t>國立臺灣海洋大學 水產養殖學系</t>
  </si>
  <si>
    <t>畜產與生物科技學系</t>
  </si>
  <si>
    <t>東海大學 畜產與生物科技學系</t>
  </si>
  <si>
    <t>農藝學系</t>
  </si>
  <si>
    <t>國立臺灣大學 農藝學系</t>
  </si>
  <si>
    <t>農業經濟學系</t>
  </si>
  <si>
    <t>國立臺灣大學 農業經濟學系</t>
  </si>
  <si>
    <t>木質材料與設計學系</t>
  </si>
  <si>
    <t>國立嘉義大學 木質材料與設計學系</t>
  </si>
  <si>
    <t>森林學系</t>
  </si>
  <si>
    <t>國立中興大學 森林學系</t>
  </si>
  <si>
    <t>園藝學系</t>
  </si>
  <si>
    <t>國立宜蘭大學 園藝學系</t>
  </si>
  <si>
    <t>園藝暨景觀學系</t>
  </si>
  <si>
    <t>國立臺灣大學 園藝暨景觀學系</t>
  </si>
  <si>
    <t>國立嘉義大學 森林暨自然資源學系</t>
  </si>
  <si>
    <t>森林環境暨資源學系</t>
  </si>
  <si>
    <t>國立臺灣大學 森林環境暨資源學系</t>
  </si>
  <si>
    <t>國立嘉義大學 園藝學系</t>
  </si>
  <si>
    <t>動物科學技術學系</t>
  </si>
  <si>
    <t>國立臺灣大學 動物科學技術學系</t>
  </si>
  <si>
    <t>國立中興大學 農藝學系</t>
  </si>
  <si>
    <t>國立中興大學 園藝學系</t>
  </si>
  <si>
    <t>國立嘉義大學 農藝學系</t>
  </si>
  <si>
    <t>國際農企業學士學位學程</t>
  </si>
  <si>
    <t>國立中興大學 國際農企業學士學位學程</t>
  </si>
  <si>
    <t>國立中興大學 動物科學系</t>
  </si>
  <si>
    <t>國立嘉義大學 動物科學系</t>
  </si>
  <si>
    <t>地質學系</t>
  </si>
  <si>
    <t>中國文化大學 地質學系</t>
  </si>
  <si>
    <t>系統工程暨造船學系</t>
  </si>
  <si>
    <t>國立臺灣海洋大學 系統工程暨造船學系</t>
  </si>
  <si>
    <t>大氣科學系</t>
  </si>
  <si>
    <t>中國文化大學 大氣科學系</t>
  </si>
  <si>
    <t>輪機工程學系</t>
  </si>
  <si>
    <t>國立臺灣海洋大學 輪機工程學系</t>
  </si>
  <si>
    <t>地理學系</t>
  </si>
  <si>
    <t>中國文化大學 地理學系</t>
  </si>
  <si>
    <t>環境工程與科學學系</t>
  </si>
  <si>
    <t>逢甲大學 環境工程與科學學系</t>
  </si>
  <si>
    <t>能源工程學系</t>
  </si>
  <si>
    <t>國立聯合大學 能源工程學系</t>
  </si>
  <si>
    <t>環境工程學系</t>
  </si>
  <si>
    <t>大葉大學 環境工程學系</t>
  </si>
  <si>
    <t>系統及船舶機電工程學系</t>
  </si>
  <si>
    <t>國立成功大學 系統及船舶機電工程學系</t>
  </si>
  <si>
    <t>地球科學系</t>
  </si>
  <si>
    <t>國立成功大學 地球科學系</t>
  </si>
  <si>
    <t>地球科學學系</t>
  </si>
  <si>
    <t>國立中央大學 地球科學學系</t>
  </si>
  <si>
    <t>生物環境系統工程學系</t>
  </si>
  <si>
    <t>國立臺灣大學 生物環境系統工程學系</t>
  </si>
  <si>
    <t>工程科學系</t>
  </si>
  <si>
    <t>國立成功大學 工程科學系</t>
  </si>
  <si>
    <t>大氣科學學系</t>
  </si>
  <si>
    <t>國立中央大學 大氣科學學系</t>
  </si>
  <si>
    <t>國立宜蘭大學 環境工程學系</t>
  </si>
  <si>
    <t>地質科學系</t>
  </si>
  <si>
    <t>國立臺灣大學 地質科學系</t>
  </si>
  <si>
    <t>消防安全學士學位學程</t>
  </si>
  <si>
    <t>長榮大學 消防安全學士學位學程</t>
  </si>
  <si>
    <t>國立臺灣大學 大氣科學系</t>
  </si>
  <si>
    <t>海洋環境資訊系</t>
  </si>
  <si>
    <t>國立臺灣海洋大學 海洋環境資訊系</t>
  </si>
  <si>
    <t>國立臺灣師範大學 地球科學系</t>
  </si>
  <si>
    <t>地理環境資源學系</t>
  </si>
  <si>
    <t>國立臺灣大學 地理環境資源學系</t>
  </si>
  <si>
    <t>中原大學 環境工程學系</t>
  </si>
  <si>
    <t>地球與環境科學系</t>
  </si>
  <si>
    <t>國立中正大學 地球與環境科學系</t>
  </si>
  <si>
    <t>水土保持學系</t>
  </si>
  <si>
    <t>國立中興大學 水土保持學系</t>
  </si>
  <si>
    <t>應用歷史學系</t>
  </si>
  <si>
    <t>國立嘉義大學 應用歷史學系</t>
  </si>
  <si>
    <t>多媒體數位內容學位學程</t>
  </si>
  <si>
    <t>大葉大學 多媒體數位內容學位學程</t>
  </si>
  <si>
    <t>建築與都市計畫學系</t>
  </si>
  <si>
    <t>中華大學 建築與都市計畫學系</t>
  </si>
  <si>
    <t>紡織工程學系</t>
  </si>
  <si>
    <t>中國文化大學 紡織工程學系</t>
  </si>
  <si>
    <t>資訊模擬與設計學系</t>
  </si>
  <si>
    <t>實踐大學 資訊模擬與設計學系</t>
  </si>
  <si>
    <t>都市計劃與開發管理學系</t>
  </si>
  <si>
    <t>中國文化大學 都市計劃與開發管理學系</t>
  </si>
  <si>
    <t>景觀學系</t>
  </si>
  <si>
    <t>中國文化大學 景觀學系</t>
  </si>
  <si>
    <t>服飾設計與經營學系</t>
  </si>
  <si>
    <t>實踐大學 服飾設計與經營學系</t>
  </si>
  <si>
    <t>建築學系</t>
  </si>
  <si>
    <t>華梵大學 建築學系</t>
  </si>
  <si>
    <t>景觀建築學系</t>
  </si>
  <si>
    <t>中華大學 景觀建築學系</t>
  </si>
  <si>
    <t>建築及都市設計學系</t>
  </si>
  <si>
    <t>中國文化大學 建築及都市設計學系</t>
  </si>
  <si>
    <t>景觀設計學系</t>
  </si>
  <si>
    <t>輔仁大學 景觀設計學系</t>
  </si>
  <si>
    <t>建築專業學院學士班</t>
  </si>
  <si>
    <t>逢甲大學 建築專業學院學士班</t>
  </si>
  <si>
    <t>淡江大學 建築學系</t>
  </si>
  <si>
    <t>視覺傳達設計學系</t>
  </si>
  <si>
    <t>大葉大學 視覺傳達設計學系</t>
  </si>
  <si>
    <t>空間設計學系</t>
  </si>
  <si>
    <t>大葉大學 空間設計學系</t>
  </si>
  <si>
    <t>工業設計學系</t>
  </si>
  <si>
    <t>華梵大學 工業設計學系</t>
  </si>
  <si>
    <t>都市計畫與空間資訊學系</t>
  </si>
  <si>
    <t>逢甲大學 都市計畫與空間資訊學系</t>
  </si>
  <si>
    <t>媒體設計科技學系</t>
  </si>
  <si>
    <t>長榮大學 媒體設計科技學系</t>
  </si>
  <si>
    <t>中原大學 建築學系</t>
  </si>
  <si>
    <t>商品設計學系</t>
  </si>
  <si>
    <t>銘傳大學 商品設計學系</t>
  </si>
  <si>
    <t>數位媒體設計學系</t>
  </si>
  <si>
    <t>銘傳大學 數位媒體設計學系</t>
  </si>
  <si>
    <t>數位內容設計學系</t>
  </si>
  <si>
    <t>長榮大學 數位內容設計學系</t>
  </si>
  <si>
    <t>時尚設計學系</t>
  </si>
  <si>
    <t>實踐大學 時尚設計學系</t>
  </si>
  <si>
    <t>織品服裝學系</t>
  </si>
  <si>
    <t>輔仁大學 織品服裝學系</t>
  </si>
  <si>
    <t>銘傳大學 建築學系</t>
  </si>
  <si>
    <t>中原大學 景觀學系</t>
  </si>
  <si>
    <t>東海大學 景觀學系</t>
  </si>
  <si>
    <t>國立聯合大學 建築學系</t>
  </si>
  <si>
    <t>商業設計學系</t>
  </si>
  <si>
    <t>銘傳大學 商業設計學系</t>
  </si>
  <si>
    <t>造形藝術學系</t>
  </si>
  <si>
    <t>大葉大學 造形藝術學系</t>
  </si>
  <si>
    <t>大同大學 工業設計學系</t>
  </si>
  <si>
    <t>玄奘大學 視覺傳達設計學系</t>
  </si>
  <si>
    <t>玄奘大學 時尚設計學系</t>
  </si>
  <si>
    <t>大葉大學 工業設計學系</t>
  </si>
  <si>
    <t>藝術與創意設計學系</t>
  </si>
  <si>
    <t>玄奘大學 藝術與創意設計學系</t>
  </si>
  <si>
    <t>中原大學 商業設計學系</t>
  </si>
  <si>
    <t>都市規劃與防災學系</t>
  </si>
  <si>
    <t>銘傳大學 都市規劃與防災學系</t>
  </si>
  <si>
    <t>媒體設計學系</t>
  </si>
  <si>
    <t>大同大學 媒體設計學系</t>
  </si>
  <si>
    <t>雕塑學系</t>
  </si>
  <si>
    <t>國立臺灣藝術大學 雕塑學系</t>
  </si>
  <si>
    <t>視覺藝術與設計學系</t>
  </si>
  <si>
    <t>南華大學 視覺藝術與設計學系</t>
  </si>
  <si>
    <t>工藝設計學系</t>
  </si>
  <si>
    <t>國立臺灣藝術大學 工藝設計學系</t>
  </si>
  <si>
    <t>藝術與造形設計學系</t>
  </si>
  <si>
    <t>國立臺北教育大學 藝術與造形設計學系</t>
  </si>
  <si>
    <t>藝術與設計學系</t>
  </si>
  <si>
    <t>元智大學 藝術與設計學系</t>
  </si>
  <si>
    <t>服裝設計學系</t>
  </si>
  <si>
    <t>實踐大學 服裝設計學系</t>
  </si>
  <si>
    <t>室內設計學系</t>
  </si>
  <si>
    <t>中原大學 室內設計學系</t>
  </si>
  <si>
    <t>數位多媒體設計學系</t>
  </si>
  <si>
    <t>世新大學 數位多媒體設計學系</t>
  </si>
  <si>
    <t>東海大學 建築學系</t>
  </si>
  <si>
    <t>東海大學 工業設計學系</t>
  </si>
  <si>
    <t>國立臺灣藝術大學 視覺傳達設計學系</t>
  </si>
  <si>
    <t>多媒體動畫藝術學系</t>
  </si>
  <si>
    <t>國立臺灣藝術大學 多媒體動畫藝術學系</t>
  </si>
  <si>
    <t>媒體傳達設計學系</t>
  </si>
  <si>
    <t>實踐大學 媒體傳達設計學系</t>
  </si>
  <si>
    <t>古蹟藝術修護學系</t>
  </si>
  <si>
    <t>國立臺灣藝術大學 古蹟藝術修護學系</t>
  </si>
  <si>
    <t>數位科技設計學系</t>
  </si>
  <si>
    <t>國立臺北教育大學 數位科技設計學系</t>
  </si>
  <si>
    <t>國立高雄師範大學 工業設計學系</t>
  </si>
  <si>
    <t>創意商品設計學系</t>
  </si>
  <si>
    <t>亞洲大學 創意商品設計學系</t>
  </si>
  <si>
    <t>亞洲大學 時尚設計學系</t>
  </si>
  <si>
    <t>工業產品設計學系</t>
  </si>
  <si>
    <t>實踐大學 工業產品設計學系</t>
  </si>
  <si>
    <t>材質創作與設計系</t>
  </si>
  <si>
    <t>國立臺南藝術大學 材質創作與設計系</t>
  </si>
  <si>
    <t>藝術史學系</t>
  </si>
  <si>
    <t>國立臺南藝術大學 藝術史學系</t>
  </si>
  <si>
    <t>視覺設計學系</t>
  </si>
  <si>
    <t>國立高雄師範大學 視覺設計學系</t>
  </si>
  <si>
    <t>亞洲大學 視覺傳達設計學系</t>
  </si>
  <si>
    <t>設計學系</t>
  </si>
  <si>
    <t>國立臺灣師範大學 設計學系</t>
  </si>
  <si>
    <t>亞洲大學 室內設計學系</t>
  </si>
  <si>
    <t>亞洲大學 數位媒體設計學系</t>
  </si>
  <si>
    <t>社會與區域發展學系</t>
  </si>
  <si>
    <t>國立臺北教育大學 社會與區域發展學系</t>
  </si>
  <si>
    <t>美術與文創學系</t>
  </si>
  <si>
    <t>華梵大學 美術與文創學系</t>
  </si>
  <si>
    <t>美術學系</t>
  </si>
  <si>
    <t>中國文化大學 美術學系</t>
  </si>
  <si>
    <t>長榮大學 美術學系</t>
  </si>
  <si>
    <t>音樂學系</t>
  </si>
  <si>
    <t>實踐大學 音樂學系</t>
  </si>
  <si>
    <t>中國文化大學 音樂學系</t>
  </si>
  <si>
    <t>國立臺灣藝術大學 美術學系</t>
  </si>
  <si>
    <t>書畫藝術學系</t>
  </si>
  <si>
    <t>長榮大學 書畫藝術學系</t>
  </si>
  <si>
    <t>影劇藝術學系</t>
  </si>
  <si>
    <t>玄奘大學 影劇藝術學系</t>
  </si>
  <si>
    <t>東海大學 音樂學系</t>
  </si>
  <si>
    <t>國立臺灣藝術大學 書畫藝術學系</t>
  </si>
  <si>
    <t>輔仁大學 音樂學系</t>
  </si>
  <si>
    <t>應用美術學系</t>
  </si>
  <si>
    <t>輔仁大學 應用美術學系</t>
  </si>
  <si>
    <t>東海大學 美術學系</t>
  </si>
  <si>
    <t>國立臺灣藝術大學 音樂學系</t>
  </si>
  <si>
    <t>戲劇學系</t>
  </si>
  <si>
    <t>國立臺灣藝術大學 戲劇學系</t>
  </si>
  <si>
    <t>戲劇創作與應用學系</t>
  </si>
  <si>
    <t>國立臺南大學 戲劇創作與應用學系</t>
  </si>
  <si>
    <t>應用音樂學系</t>
  </si>
  <si>
    <t>國立臺南藝術大學 應用音樂學系</t>
  </si>
  <si>
    <t>中國文化大學 戲劇學系</t>
  </si>
  <si>
    <t>國立嘉義大學 音樂學系</t>
  </si>
  <si>
    <t>國立臺北教育大學 音樂學系</t>
  </si>
  <si>
    <t>國立臺南大學 音樂學系</t>
  </si>
  <si>
    <t>國立高雄師範大學 美術學系</t>
  </si>
  <si>
    <t>視覺藝術學系</t>
  </si>
  <si>
    <t>國立嘉義大學 視覺藝術學系</t>
  </si>
  <si>
    <t>國立臺南大學 視覺藝術與設計學系</t>
  </si>
  <si>
    <t>表演藝術學士學位學程</t>
  </si>
  <si>
    <t>國立臺灣師範大學 表演藝術學士學位學程</t>
  </si>
  <si>
    <t>國立臺灣師範大學 美術學系</t>
  </si>
  <si>
    <t>國立高雄師範大學 音樂學系</t>
  </si>
  <si>
    <t>國立臺中教育大學 美術學系</t>
  </si>
  <si>
    <t>國立臺中教育大學 音樂學系</t>
  </si>
  <si>
    <t>心理學系</t>
  </si>
  <si>
    <t>東吳大學 心理學系</t>
  </si>
  <si>
    <t>勞工關係學系</t>
  </si>
  <si>
    <t>中國文化大學 勞工關係學系</t>
  </si>
  <si>
    <t>心理輔導學系</t>
  </si>
  <si>
    <t>中國文化大學 心理輔導學系</t>
  </si>
  <si>
    <t>兒童與家庭學系</t>
  </si>
  <si>
    <t>輔仁大學 兒童與家庭學系</t>
  </si>
  <si>
    <t>社會心理學系</t>
  </si>
  <si>
    <t>世新大學 社會心理學系</t>
  </si>
  <si>
    <t>家庭研究與兒童發展學系</t>
  </si>
  <si>
    <t>實踐大學 家庭研究與兒童發展學系</t>
  </si>
  <si>
    <t>社會工作學系</t>
  </si>
  <si>
    <t>輔仁大學 社會工作學系</t>
  </si>
  <si>
    <t>實踐大學 社會工作學系</t>
  </si>
  <si>
    <t>社會學系</t>
  </si>
  <si>
    <t>東吳大學 社會學系</t>
  </si>
  <si>
    <t>輔仁大學 心理學系</t>
  </si>
  <si>
    <t>宗教學系</t>
  </si>
  <si>
    <t>輔仁大學 宗教學系</t>
  </si>
  <si>
    <t>社會福利學系</t>
  </si>
  <si>
    <t>中國文化大學 社會福利學系</t>
  </si>
  <si>
    <t>宗教文化與組織管理學系</t>
  </si>
  <si>
    <t>真理大學 宗教文化與組織管理學系</t>
  </si>
  <si>
    <t>中原大學 心理學系</t>
  </si>
  <si>
    <t>生活應用科學系</t>
  </si>
  <si>
    <t>中國文化大學 生活應用科學系</t>
  </si>
  <si>
    <t>國立政治大學 心理學系</t>
  </si>
  <si>
    <t>東海大學 社會學系</t>
  </si>
  <si>
    <t>臨床心理學系</t>
  </si>
  <si>
    <t>輔仁大學 臨床心理學系</t>
  </si>
  <si>
    <t>應用社會學系</t>
  </si>
  <si>
    <t>南華大學 應用社會學系</t>
  </si>
  <si>
    <t>輔仁大學 社會學系</t>
  </si>
  <si>
    <t>人類發展與心理學系</t>
  </si>
  <si>
    <t>慈濟大學 人類發展與心理學系</t>
  </si>
  <si>
    <t>健康心理學系</t>
  </si>
  <si>
    <t>長榮大學 健康心理學系</t>
  </si>
  <si>
    <t>國立臺灣大學 心理學系</t>
  </si>
  <si>
    <t>民族學系</t>
  </si>
  <si>
    <t>國立政治大學 民族學系</t>
  </si>
  <si>
    <t>應用心理學系</t>
  </si>
  <si>
    <t>玄奘大學 應用心理學系</t>
  </si>
  <si>
    <t>佛光大學 社會學系</t>
  </si>
  <si>
    <t>諮商與工商心理學系</t>
  </si>
  <si>
    <t>銘傳大學 諮商與工商心理學系</t>
  </si>
  <si>
    <t>應用哲學系</t>
  </si>
  <si>
    <t>長榮大學 應用哲學系</t>
  </si>
  <si>
    <t>未來與樂活產業學系</t>
  </si>
  <si>
    <t>佛光大學 未來與樂活產業學系</t>
  </si>
  <si>
    <t>生死學系</t>
  </si>
  <si>
    <t>南華大學 生死學系</t>
  </si>
  <si>
    <t>國立臺灣大學 社會學系</t>
  </si>
  <si>
    <t>國立政治大學 社會學系</t>
  </si>
  <si>
    <t>國立臺北大學 社會學系</t>
  </si>
  <si>
    <t>社會工作與兒童少年福利學系</t>
  </si>
  <si>
    <t>靜宜大學 社會工作與兒童少年福利學系</t>
  </si>
  <si>
    <t>諮商與臨床心理學系</t>
  </si>
  <si>
    <t>國立東華大學 諮商與臨床心理學系</t>
  </si>
  <si>
    <t>高雄醫學大學 心理學系</t>
  </si>
  <si>
    <t>犯罪防治學系</t>
  </si>
  <si>
    <t>銘傳大學 犯罪防治學系</t>
  </si>
  <si>
    <t>國立成功大學 心理學系</t>
  </si>
  <si>
    <t>教育心理與輔導學系</t>
  </si>
  <si>
    <t>國立屏東大學 教育心理與輔導學系</t>
  </si>
  <si>
    <t>人類學系</t>
  </si>
  <si>
    <t>國立臺灣大學 人類學系</t>
  </si>
  <si>
    <t>國立中正大學 心理學系</t>
  </si>
  <si>
    <t>佛光大學 心理學系</t>
  </si>
  <si>
    <t>國立臺灣師範大學 教育心理與輔導學系</t>
  </si>
  <si>
    <t>人文社會學系</t>
  </si>
  <si>
    <t>國立交通大學 人文社會學系</t>
  </si>
  <si>
    <t>民族語言與傳播學系</t>
  </si>
  <si>
    <t>國立東華大學 民族語言與傳播學系</t>
  </si>
  <si>
    <t>國立中正大學 勞工關係學系</t>
  </si>
  <si>
    <t>族群關係與文化學系</t>
  </si>
  <si>
    <t>國立東華大學 族群關係與文化學系</t>
  </si>
  <si>
    <t>國立中正大學 犯罪防治學系</t>
  </si>
  <si>
    <t>國立東華大學 社會學系</t>
  </si>
  <si>
    <t>民族事務與發展學系</t>
  </si>
  <si>
    <t>國立東華大學 民族事務與發展學系</t>
  </si>
  <si>
    <t>亞洲大學 心理學系</t>
  </si>
  <si>
    <t>輔導與諮商學系</t>
  </si>
  <si>
    <t>國立嘉義大學 輔導與諮商學系</t>
  </si>
  <si>
    <t>中山醫學大學 心理學系</t>
  </si>
  <si>
    <t>教育心理與諮商學系</t>
  </si>
  <si>
    <t>國立清華大學 教育心理與諮商學系</t>
  </si>
  <si>
    <t>國立中山大學 社會學系</t>
  </si>
  <si>
    <t>心理與諮商學系</t>
  </si>
  <si>
    <t>國立臺北教育大學 心理與諮商學系</t>
  </si>
  <si>
    <t>資訊傳播學系</t>
  </si>
  <si>
    <t>中國文化大學 資訊傳播學系</t>
  </si>
  <si>
    <t>傳播管理學系</t>
  </si>
  <si>
    <t>世新大學 傳播管理學系</t>
  </si>
  <si>
    <t>資訊傳播工程學系</t>
  </si>
  <si>
    <t>銘傳大學 資訊傳播工程學系</t>
  </si>
  <si>
    <t>廣告學系</t>
  </si>
  <si>
    <t>中國文化大學 廣告學系</t>
  </si>
  <si>
    <t>圖文傳播暨數位出版學系</t>
  </si>
  <si>
    <t>世新大學 圖文傳播暨數位出版學系</t>
  </si>
  <si>
    <t>新聞學系</t>
  </si>
  <si>
    <t>中國文化大學 新聞學系</t>
  </si>
  <si>
    <t>人文與資訊學系</t>
  </si>
  <si>
    <t>真理大學 人文與資訊學系</t>
  </si>
  <si>
    <t>大眾傳播學系</t>
  </si>
  <si>
    <t>中國文化大學 大眾傳播學系</t>
  </si>
  <si>
    <t>玄奘大學 大眾傳播學系</t>
  </si>
  <si>
    <t>世新大學 資訊傳播學系</t>
  </si>
  <si>
    <t>圖文傳播學系</t>
  </si>
  <si>
    <t>國立臺灣師範大學 圖文傳播學系</t>
  </si>
  <si>
    <t>口語傳播學系</t>
  </si>
  <si>
    <t>世新大學 口語傳播學系</t>
  </si>
  <si>
    <t>運動資訊傳播學系</t>
  </si>
  <si>
    <t>真理大學 運動資訊傳播學系</t>
  </si>
  <si>
    <t>公共關係暨廣告學系</t>
  </si>
  <si>
    <t>世新大學 公共關係暨廣告學系</t>
  </si>
  <si>
    <t>新媒體暨傳播管理學系</t>
  </si>
  <si>
    <t>銘傳大學 新媒體暨傳播管理學系</t>
  </si>
  <si>
    <t>新聞傳播學系</t>
  </si>
  <si>
    <t>輔仁大學 新聞傳播學系</t>
  </si>
  <si>
    <t>世新大學 新聞學系</t>
  </si>
  <si>
    <t>銘傳大學 新聞學系</t>
  </si>
  <si>
    <t>影像傳播學系</t>
  </si>
  <si>
    <t>輔仁大學 影像傳播學系</t>
  </si>
  <si>
    <t>淡江大學 資訊傳播學系</t>
  </si>
  <si>
    <t>廣告暨策略行銷學系</t>
  </si>
  <si>
    <t>銘傳大學 廣告暨策略行銷學系</t>
  </si>
  <si>
    <t>元智大學 資訊傳播學系</t>
  </si>
  <si>
    <t>廣播與電視新聞學系</t>
  </si>
  <si>
    <t>玄奘大學 廣播與電視新聞學系</t>
  </si>
  <si>
    <t>廣告傳播學系</t>
  </si>
  <si>
    <t>輔仁大學 廣告傳播學系</t>
  </si>
  <si>
    <t>廣播電視電影學系</t>
  </si>
  <si>
    <t>世新大學 廣播電視電影學系</t>
  </si>
  <si>
    <t>廣播電視學系</t>
  </si>
  <si>
    <t>銘傳大學 廣播電視學系</t>
  </si>
  <si>
    <t>傳播學系</t>
  </si>
  <si>
    <t>南華大學 傳播學系</t>
  </si>
  <si>
    <t>運動資訊與傳播學系</t>
  </si>
  <si>
    <t>國立臺灣體育運動大學 運動資訊與傳播學系</t>
  </si>
  <si>
    <t>慈濟大學 傳播學系</t>
  </si>
  <si>
    <t>開南大學 資訊傳播學系</t>
  </si>
  <si>
    <t>淡江大學 大眾傳播學系</t>
  </si>
  <si>
    <t>長榮大學 大眾傳播學系</t>
  </si>
  <si>
    <t>傳播學院大一大二不分系</t>
  </si>
  <si>
    <t>國立政治大學 傳播學院大一大二不分系</t>
  </si>
  <si>
    <t>靜宜大學 資訊傳播工程學系</t>
  </si>
  <si>
    <t>義守大學 大眾傳播學系</t>
  </si>
  <si>
    <t>靜宜大學 大眾傳播學系</t>
  </si>
  <si>
    <t>國立臺灣藝術大學 廣播電視學系</t>
  </si>
  <si>
    <t>圖文傳播藝術學系</t>
  </si>
  <si>
    <t>國立臺灣藝術大學 圖文傳播藝術學系</t>
  </si>
  <si>
    <t>電影學系</t>
  </si>
  <si>
    <t>國立臺灣藝術大學 電影學系</t>
  </si>
  <si>
    <t>國立中正大學 傳播學系</t>
  </si>
  <si>
    <t>亞洲大學 資訊傳播學系</t>
  </si>
  <si>
    <t>臺灣語文與傳播學系</t>
  </si>
  <si>
    <t>國立聯合大學 臺灣語文與傳播學系</t>
  </si>
  <si>
    <t>英國語文學系</t>
  </si>
  <si>
    <t>中國文化大學 英國語文學系</t>
  </si>
  <si>
    <t>應用外語學系</t>
  </si>
  <si>
    <t>康寧大學 應用外語學系</t>
  </si>
  <si>
    <t>英美語言文化學系</t>
  </si>
  <si>
    <t>淡江大學 英美語言文化學系</t>
  </si>
  <si>
    <t>德國語文學系</t>
  </si>
  <si>
    <t>中國文化大學 德國語文學系</t>
  </si>
  <si>
    <t>俄國語文學系</t>
  </si>
  <si>
    <t>中國文化大學 俄國語文學系</t>
  </si>
  <si>
    <t>法國語文學系</t>
  </si>
  <si>
    <t>中國文化大學 法國語文學系</t>
  </si>
  <si>
    <t>應用英語學系</t>
  </si>
  <si>
    <t>實踐大學 應用英語學系</t>
  </si>
  <si>
    <t>韓國語文學系</t>
  </si>
  <si>
    <t>中國文化大學 韓國語文學系</t>
  </si>
  <si>
    <t>德國文化學系</t>
  </si>
  <si>
    <t>東吳大學 德國文化學系</t>
  </si>
  <si>
    <t>應用日語學系</t>
  </si>
  <si>
    <t>真理大學 應用日語學系</t>
  </si>
  <si>
    <t>外國語文學系</t>
  </si>
  <si>
    <t>華梵大學 外國語文學系</t>
  </si>
  <si>
    <t>日本語文學系</t>
  </si>
  <si>
    <t>中國文化大學 日本語文學系</t>
  </si>
  <si>
    <t>淡江大學 俄國語文學系</t>
  </si>
  <si>
    <t>英美語文學系</t>
  </si>
  <si>
    <t>真理大學 英美語文學系</t>
  </si>
  <si>
    <t>淡江大學 法國語文學系</t>
  </si>
  <si>
    <t>靜宜大學 英國語文學系</t>
  </si>
  <si>
    <t>英文學系</t>
  </si>
  <si>
    <t>淡江大學 英文學系</t>
  </si>
  <si>
    <t>銘傳大學 應用英語學系</t>
  </si>
  <si>
    <t>淡江大學 日本語文學系</t>
  </si>
  <si>
    <t>中華大學 外國語文學系</t>
  </si>
  <si>
    <t>實踐大學 應用外語學系</t>
  </si>
  <si>
    <t>西班牙語文學系</t>
  </si>
  <si>
    <t>淡江大學 西班牙語文學系</t>
  </si>
  <si>
    <t>靜宜大學 西班牙語文學系</t>
  </si>
  <si>
    <t>應用日文學系</t>
  </si>
  <si>
    <t>實踐大學 應用日文學系</t>
  </si>
  <si>
    <t>輔仁大學 日本語文學系</t>
  </si>
  <si>
    <t>淡江大學 德國語文學系</t>
  </si>
  <si>
    <t>慈濟大學 英美語文學系</t>
  </si>
  <si>
    <t>東吳大學 英文學系</t>
  </si>
  <si>
    <t>義大利語文學系</t>
  </si>
  <si>
    <t>輔仁大學 義大利語文學系</t>
  </si>
  <si>
    <t>元智大學 應用外語學系</t>
  </si>
  <si>
    <t>中華大學 應用日語學系</t>
  </si>
  <si>
    <t>輔仁大學 法國語文學系</t>
  </si>
  <si>
    <t>開南大學 應用英語學系</t>
  </si>
  <si>
    <t>開南大學 應用日語學系</t>
  </si>
  <si>
    <t>輔仁大學 西班牙語文學系</t>
  </si>
  <si>
    <t>銘傳大學 應用日語學系</t>
  </si>
  <si>
    <t>靜宜大學 日本語文學系</t>
  </si>
  <si>
    <t>土耳其語文學系</t>
  </si>
  <si>
    <t>國立政治大學 土耳其語文學系</t>
  </si>
  <si>
    <t>德語語文學系</t>
  </si>
  <si>
    <t>輔仁大學 德語語文學系</t>
  </si>
  <si>
    <t>東吳大學 日本語文學系</t>
  </si>
  <si>
    <t>輔仁大學 英國語文學系</t>
  </si>
  <si>
    <t>斯拉夫語文學系</t>
  </si>
  <si>
    <t>國立政治大學 斯拉夫語文學系</t>
  </si>
  <si>
    <t>阿拉伯語文學系</t>
  </si>
  <si>
    <t>國立政治大學 阿拉伯語文學系</t>
  </si>
  <si>
    <t>佛光大學 外國語文學系</t>
  </si>
  <si>
    <t>亞洲大學 外國語文學系</t>
  </si>
  <si>
    <t>東方語文學系</t>
  </si>
  <si>
    <t>慈濟大學 東方語文學系</t>
  </si>
  <si>
    <t>英語學系</t>
  </si>
  <si>
    <t>大葉大學 英語學系</t>
  </si>
  <si>
    <t>翻譯學系</t>
  </si>
  <si>
    <t>長榮大學 翻譯學系</t>
  </si>
  <si>
    <t>國立政治大學 韓國語文學系</t>
  </si>
  <si>
    <t>外交學系</t>
  </si>
  <si>
    <t>國立政治大學 外交學系</t>
  </si>
  <si>
    <t>國立政治大學 日本語文學系</t>
  </si>
  <si>
    <t>南華大學 外國語文學系</t>
  </si>
  <si>
    <t>歐洲語文學系</t>
  </si>
  <si>
    <t>國立政治大學 歐洲語文學系</t>
  </si>
  <si>
    <t>國立政治大學 英國語文學系</t>
  </si>
  <si>
    <t>國立臺灣大學 日本語文學系</t>
  </si>
  <si>
    <t>大葉大學 應用日語學系</t>
  </si>
  <si>
    <t>國立臺灣大學 外國語文學系</t>
  </si>
  <si>
    <t>國立交通大學 外國語文學系</t>
  </si>
  <si>
    <t>日本語言文化學系</t>
  </si>
  <si>
    <t>東海大學 日本語言文化學系</t>
  </si>
  <si>
    <t>世新大學 英語學系</t>
  </si>
  <si>
    <t>義守大學 應用英語學系</t>
  </si>
  <si>
    <t>長榮大學 應用日語學系</t>
  </si>
  <si>
    <t>玄奘大學 應用外語學系</t>
  </si>
  <si>
    <t>國立清華大學 外國語文學系</t>
  </si>
  <si>
    <t>東海大學 外國語文學系</t>
  </si>
  <si>
    <t>國立成功大學 外國語文學系</t>
  </si>
  <si>
    <t>應用外國語文學系</t>
  </si>
  <si>
    <t>中原大學 應用外國語文學系</t>
  </si>
  <si>
    <t>國立中興大學 外國語文學系</t>
  </si>
  <si>
    <t>兒童英語教育學系</t>
  </si>
  <si>
    <t>國立臺北教育大學 兒童英語教育學系</t>
  </si>
  <si>
    <t>國立暨南國際大學 外國語文學系</t>
  </si>
  <si>
    <t>世新大學 日本語文學系</t>
  </si>
  <si>
    <t>外國語言學系</t>
  </si>
  <si>
    <t>國立嘉義大學 外國語言學系</t>
  </si>
  <si>
    <t>義守大學 應用日語學系</t>
  </si>
  <si>
    <t>逢甲大學 外國語文學系</t>
  </si>
  <si>
    <t>國立東華大學 英美語文學系</t>
  </si>
  <si>
    <t>應用外國語言學系</t>
  </si>
  <si>
    <t>中山醫學大學 應用外國語言學系</t>
  </si>
  <si>
    <t>國立中山大學 外國語文學系</t>
  </si>
  <si>
    <t>國立中央大學 法國語文學系</t>
  </si>
  <si>
    <t>國立中央大學 英美語文學系</t>
  </si>
  <si>
    <t>國立金門大學 應用英語學系</t>
  </si>
  <si>
    <t>國立臺東大學 英美語文學系</t>
  </si>
  <si>
    <t>西洋語文學系</t>
  </si>
  <si>
    <t>國立高雄大學 西洋語文學系</t>
  </si>
  <si>
    <t>國立高雄師範大學 英語學系</t>
  </si>
  <si>
    <t>國立中正大學 外國語文學系</t>
  </si>
  <si>
    <t>英語教學系</t>
  </si>
  <si>
    <t>國立清華大學 英語教學系</t>
  </si>
  <si>
    <t>國立臺北大學 應用外語學系</t>
  </si>
  <si>
    <t>東亞語文學系</t>
  </si>
  <si>
    <t>國立高雄大學 東亞語文學系</t>
  </si>
  <si>
    <t>國立臺中教育大學 英語學系</t>
  </si>
  <si>
    <t>國立臺灣師範大學 英語學系</t>
  </si>
  <si>
    <t>國立屏東大學 英語學系</t>
  </si>
  <si>
    <t>國立屏東大學 應用英語學系</t>
  </si>
  <si>
    <t>國立屏東大學 應用日語學系</t>
  </si>
  <si>
    <t>國立臺南大學 英語學系</t>
  </si>
  <si>
    <t>資訊與圖書館學系</t>
  </si>
  <si>
    <t>淡江大學 資訊與圖書館學系</t>
  </si>
  <si>
    <t>應用中文學系</t>
  </si>
  <si>
    <t>實踐大學 應用中文學系</t>
  </si>
  <si>
    <t>中國文學系</t>
  </si>
  <si>
    <t>中國文化大學 中國文學系</t>
  </si>
  <si>
    <t>哲學系</t>
  </si>
  <si>
    <t>中國文化大學 哲學系</t>
  </si>
  <si>
    <t>史學系</t>
  </si>
  <si>
    <t>中國文化大學 史學系</t>
  </si>
  <si>
    <t>華梵大學 中國文學系</t>
  </si>
  <si>
    <t>台灣文學系</t>
  </si>
  <si>
    <t>真理大學 台灣文學系</t>
  </si>
  <si>
    <t>輔仁大學 哲學系</t>
  </si>
  <si>
    <t>中國語文學系</t>
  </si>
  <si>
    <t>元智大學 中國語文學系</t>
  </si>
  <si>
    <t>東吳大學 中國文學系</t>
  </si>
  <si>
    <t>中國文學學系</t>
  </si>
  <si>
    <t>淡江大學 中國文學學系</t>
  </si>
  <si>
    <t>應用中國文學系</t>
  </si>
  <si>
    <t>銘傳大學 應用中國文學系</t>
  </si>
  <si>
    <t>歷史學系</t>
  </si>
  <si>
    <t>淡江大學 歷史學系</t>
  </si>
  <si>
    <t>華梵大學 哲學系</t>
  </si>
  <si>
    <t>靜宜大學 台灣文學系</t>
  </si>
  <si>
    <t>圖書資訊學系</t>
  </si>
  <si>
    <t>輔仁大學 圖書資訊學系</t>
  </si>
  <si>
    <t>輔仁大學 歷史學系</t>
  </si>
  <si>
    <t>輔仁大學 中國文學系</t>
  </si>
  <si>
    <t>靜宜大學 中國文學系</t>
  </si>
  <si>
    <t>東吳大學 哲學系</t>
  </si>
  <si>
    <t>東海大學 哲學系</t>
  </si>
  <si>
    <t>東海大學 中國文學系</t>
  </si>
  <si>
    <t>東吳大學 歷史學系</t>
  </si>
  <si>
    <t>中國文學與應用學系</t>
  </si>
  <si>
    <t>佛光大學 中國文學與應用學系</t>
  </si>
  <si>
    <t>文化資產與創意學系</t>
  </si>
  <si>
    <t>佛光大學 文化資產與創意學系</t>
  </si>
  <si>
    <t>文學系</t>
  </si>
  <si>
    <t>南華大學 文學系</t>
  </si>
  <si>
    <t>國立暨南國際大學 歷史學系</t>
  </si>
  <si>
    <t>東海大學 歷史學系</t>
  </si>
  <si>
    <t>佛光大學 歷史學系</t>
  </si>
  <si>
    <t>華語文教學系</t>
  </si>
  <si>
    <t>國立臺灣師範大學 華語文教學系</t>
  </si>
  <si>
    <t>國立政治大學 中國文學系</t>
  </si>
  <si>
    <t>應用華語文學系</t>
  </si>
  <si>
    <t>中原大學 應用華語文學系</t>
  </si>
  <si>
    <t>國立臺灣大學 圖書資訊學系</t>
  </si>
  <si>
    <t>國立成功大學 台灣文學系</t>
  </si>
  <si>
    <t>國立臺灣大學 中國文學系</t>
  </si>
  <si>
    <t>國立政治大學 哲學系</t>
  </si>
  <si>
    <t>國立政治大學 歷史學系</t>
  </si>
  <si>
    <t>國立臺灣大學 歷史學系</t>
  </si>
  <si>
    <t>國立臺灣大學 哲學系</t>
  </si>
  <si>
    <t>世新大學 中國文學系</t>
  </si>
  <si>
    <t>國立清華大學 中國文學系</t>
  </si>
  <si>
    <t>臺灣文化學系</t>
  </si>
  <si>
    <t>國立東華大學 臺灣文化學系</t>
  </si>
  <si>
    <t>國立中興大學 中國文學系</t>
  </si>
  <si>
    <t>國立成功大學 中國文學系</t>
  </si>
  <si>
    <t>國立暨南國際大學 中國語文學系</t>
  </si>
  <si>
    <t>逢甲大學 中國文學系</t>
  </si>
  <si>
    <t>國立成功大學 歷史學系</t>
  </si>
  <si>
    <t>國立中興大學 歷史學系</t>
  </si>
  <si>
    <t>國立中山大學 中國文學系</t>
  </si>
  <si>
    <t>國立中央大學 中國文學系</t>
  </si>
  <si>
    <t>華語文學系</t>
  </si>
  <si>
    <t>國立聯合大學 華語文學系</t>
  </si>
  <si>
    <t>國立東華大學 中國語文學系</t>
  </si>
  <si>
    <t>國立臺東大學 華語文學系</t>
  </si>
  <si>
    <t>語文教育學系</t>
  </si>
  <si>
    <t>國立臺中教育大學 語文教育學系</t>
  </si>
  <si>
    <t>國立嘉義大學 中國文學系</t>
  </si>
  <si>
    <t>國立中正大學 中國文學系</t>
  </si>
  <si>
    <t>華文文學系</t>
  </si>
  <si>
    <t>國立東華大學 華文文學系</t>
  </si>
  <si>
    <t>國立東華大學 歷史學系</t>
  </si>
  <si>
    <t>國立中正大學 哲學系</t>
  </si>
  <si>
    <t>臺灣語文學系</t>
  </si>
  <si>
    <t>國立臺中教育大學 臺灣語文學系</t>
  </si>
  <si>
    <t>國文學系</t>
  </si>
  <si>
    <t>國立高雄師範大學 國文學系</t>
  </si>
  <si>
    <t>國立中正大學 歷史學系</t>
  </si>
  <si>
    <t>國立臺灣師範大學 國文學系</t>
  </si>
  <si>
    <t>國立臺灣師範大學 臺灣語文學系</t>
  </si>
  <si>
    <t>文化創意產業經營學系</t>
  </si>
  <si>
    <t>國立臺北教育大學 文化創意產業經營學系</t>
  </si>
  <si>
    <t>國立屏東大學 中國語文學系</t>
  </si>
  <si>
    <t>國語文學系</t>
  </si>
  <si>
    <t>國立臺南大學 國語文學系</t>
  </si>
  <si>
    <t>文化創意產業學系</t>
  </si>
  <si>
    <t>國立屏東大學 文化創意產業學系</t>
  </si>
  <si>
    <t>國立金門大學 華語文學系</t>
  </si>
  <si>
    <t>國立臺灣師範大學 歷史學系</t>
  </si>
  <si>
    <t>國立臺北大學 中國文學系</t>
  </si>
  <si>
    <t>語文與創作學系</t>
  </si>
  <si>
    <t>國立臺北教育大學 語文與創作學系</t>
  </si>
  <si>
    <t>國立臺北大學 歷史學系</t>
  </si>
  <si>
    <t>文化創意產業設計與營運學系</t>
  </si>
  <si>
    <t>國立臺中教育大學 文化創意產業設計與營運學系</t>
  </si>
  <si>
    <t>教育科技學系</t>
  </si>
  <si>
    <t>淡江大學 教育科技學系</t>
  </si>
  <si>
    <t>科技應用與人力資源發展學系</t>
  </si>
  <si>
    <t>國立臺灣師範大學 科技應用與人力資源發展學系</t>
  </si>
  <si>
    <t>幼兒教育學系</t>
  </si>
  <si>
    <t>國立屏東大學 幼兒教育學系</t>
  </si>
  <si>
    <t>行動商務與多媒體應用學系</t>
  </si>
  <si>
    <t>亞洲大學 行動商務與多媒體應用學系</t>
  </si>
  <si>
    <t>教育學系</t>
  </si>
  <si>
    <t>國立屏東大學 教育學系</t>
  </si>
  <si>
    <t>特殊教育學系</t>
  </si>
  <si>
    <t>國立屏東大學 特殊教育學系</t>
  </si>
  <si>
    <t>工業科技教育學系</t>
  </si>
  <si>
    <t>國立高雄師範大學 工業科技教育學系</t>
  </si>
  <si>
    <t>中國文化大學 教育學系</t>
  </si>
  <si>
    <t>工業教育學系</t>
  </si>
  <si>
    <t>國立臺灣師範大學 工業教育學系</t>
  </si>
  <si>
    <t>教育經營與管理學系</t>
  </si>
  <si>
    <t>國立臺北教育大學 教育經營與管理學系</t>
  </si>
  <si>
    <t>幼兒與家庭教育學系</t>
  </si>
  <si>
    <t>國立臺北教育大學 幼兒與家庭教育學系</t>
  </si>
  <si>
    <t>數位學習科技學系</t>
  </si>
  <si>
    <t>國立臺南大學 數位學習科技學系</t>
  </si>
  <si>
    <t>國立臺北教育大學 特殊教育學系</t>
  </si>
  <si>
    <t>國立臺東大學 教育學系</t>
  </si>
  <si>
    <t>國立彰化師範大學 特殊教育學系</t>
  </si>
  <si>
    <t>國立臺灣師範大學 教育學系</t>
  </si>
  <si>
    <t>數位學習設計與管理學系</t>
  </si>
  <si>
    <t>國立嘉義大學 數位學習設計與管理學系</t>
  </si>
  <si>
    <t>國際文教與比較教育學系</t>
  </si>
  <si>
    <t>國立暨南國際大學 國際文教與比較教育學系</t>
  </si>
  <si>
    <t>國立臺北教育大學 教育學系</t>
  </si>
  <si>
    <t>國立臺東大學 幼兒教育學系</t>
  </si>
  <si>
    <t>國立臺灣師範大學 特殊教育學系</t>
  </si>
  <si>
    <t>社會教育學系</t>
  </si>
  <si>
    <t>國立臺灣師範大學 社會教育學系</t>
  </si>
  <si>
    <t>公民教育與活動領導學系</t>
  </si>
  <si>
    <t>國立臺灣師範大學 公民教育與活動領導學系</t>
  </si>
  <si>
    <t>國立臺東大學 特殊教育學系</t>
  </si>
  <si>
    <t>教育政策與行政學系</t>
  </si>
  <si>
    <t>國立暨南國際大學 教育政策與行政學系</t>
  </si>
  <si>
    <t>國立臺中教育大學 特殊教育學系</t>
  </si>
  <si>
    <t>數位媒體與文教產業學系</t>
  </si>
  <si>
    <t>國立臺東大學 數位媒體與文教產業學系</t>
  </si>
  <si>
    <t>國立高雄師範大學 特殊教育學系</t>
  </si>
  <si>
    <t>國立臺中教育大學 幼兒教育學系</t>
  </si>
  <si>
    <t>國立臺南大學 特殊教育學系</t>
  </si>
  <si>
    <t>國立高雄師範大學 教育學系</t>
  </si>
  <si>
    <t>國立臺中教育大學 教育學系</t>
  </si>
  <si>
    <t>公共事務與公民教育學系</t>
  </si>
  <si>
    <t>國立彰化師範大學 公共事務與公民教育學系</t>
  </si>
  <si>
    <t>國立嘉義大學 幼兒教育學系</t>
  </si>
  <si>
    <t>國立臺南大學 教育學系</t>
  </si>
  <si>
    <t>國立臺南大學 幼兒教育學系</t>
  </si>
  <si>
    <t>國立嘉義大學 特殊教育學系</t>
  </si>
  <si>
    <t>國立嘉義大學 教育學系</t>
  </si>
  <si>
    <t>國立清華大學 特殊教育學系</t>
  </si>
  <si>
    <t>國立清華大學 幼兒教育學系</t>
  </si>
  <si>
    <t>教育與學習科技學系</t>
  </si>
  <si>
    <t>國立清華大學 教育與學習科技學系</t>
  </si>
  <si>
    <t>法律學系</t>
  </si>
  <si>
    <t>中國文化大學 法律學系</t>
  </si>
  <si>
    <t>土地管理學系</t>
  </si>
  <si>
    <t>逢甲大學 土地管理學系</t>
  </si>
  <si>
    <t>政治學系</t>
  </si>
  <si>
    <t>中國文化大學 政治學系</t>
  </si>
  <si>
    <t>行政管理學系</t>
  </si>
  <si>
    <t>中國文化大學 行政管理學系</t>
  </si>
  <si>
    <t>世新大學 行政管理學系</t>
  </si>
  <si>
    <t>全球政治經濟學系</t>
  </si>
  <si>
    <t>淡江大學 全球政治經濟學系</t>
  </si>
  <si>
    <t>地政學系</t>
  </si>
  <si>
    <t>國立政治大學 地政學系</t>
  </si>
  <si>
    <t>公共行政學系</t>
  </si>
  <si>
    <t>淡江大學 公共行政學系</t>
  </si>
  <si>
    <t>土地資源學系</t>
  </si>
  <si>
    <t>中國文化大學 土地資源學系</t>
  </si>
  <si>
    <t>東吳大學 政治學系</t>
  </si>
  <si>
    <t>東海大學 政治學系</t>
  </si>
  <si>
    <t>輔仁大學 法律學系</t>
  </si>
  <si>
    <t>財經法律學系</t>
  </si>
  <si>
    <t>輔仁大學 財經法律學系</t>
  </si>
  <si>
    <t>東吳大學 法律學系</t>
  </si>
  <si>
    <t>中原大學 財經法律學系</t>
  </si>
  <si>
    <t>土地管理與開發學系</t>
  </si>
  <si>
    <t>長榮大學 土地管理與開發學系</t>
  </si>
  <si>
    <t>國立中興大學 法律學系</t>
  </si>
  <si>
    <t>行政管理暨政策學系</t>
  </si>
  <si>
    <t>東海大學 行政管理暨政策學系</t>
  </si>
  <si>
    <t>東海大學 法律學系</t>
  </si>
  <si>
    <t>真理大學 法律學系</t>
  </si>
  <si>
    <t>玄奘大學 法律學系</t>
  </si>
  <si>
    <t>公共行政暨政策學系</t>
  </si>
  <si>
    <t>國立臺北大學 公共行政暨政策學系</t>
  </si>
  <si>
    <t>開南大學 法律學系</t>
  </si>
  <si>
    <t>國立臺灣大學 法律學系</t>
  </si>
  <si>
    <t>國立政治大學 政治學系</t>
  </si>
  <si>
    <t>國立政治大學 法律學系</t>
  </si>
  <si>
    <t>政治法律學系</t>
  </si>
  <si>
    <t>國立高雄大學 政治法律學系</t>
  </si>
  <si>
    <t>國立政治大學 公共行政學系</t>
  </si>
  <si>
    <t>國立臺灣大學 政治學系</t>
  </si>
  <si>
    <t>公共行政與政策學系</t>
  </si>
  <si>
    <t>國立暨南國際大學 公共行政與政策學系</t>
  </si>
  <si>
    <t>公共事務學系</t>
  </si>
  <si>
    <t>銘傳大學 公共事務學系</t>
  </si>
  <si>
    <t>佛光大學 公共事務學系</t>
  </si>
  <si>
    <t>國立臺北大學 法律學系</t>
  </si>
  <si>
    <t>財金法律學系</t>
  </si>
  <si>
    <t>銘傳大學 財金法律學系</t>
  </si>
  <si>
    <t>銘傳大學 法律學系</t>
  </si>
  <si>
    <t>國立高雄大學 法律學系</t>
  </si>
  <si>
    <t>國立高雄大學 財經法律學系</t>
  </si>
  <si>
    <t>不動產與城鄉環境學系</t>
  </si>
  <si>
    <t>國立臺北大學 不動產與城鄉環境學系</t>
  </si>
  <si>
    <t>亞洲大學 財經法律學系</t>
  </si>
  <si>
    <t>國際事務與企業學系</t>
  </si>
  <si>
    <t>南華大學 國際事務與企業學系</t>
  </si>
  <si>
    <t>靜宜大學 法律學系</t>
  </si>
  <si>
    <t>國立成功大學 政治學系</t>
  </si>
  <si>
    <t>世新大學 法律學系</t>
  </si>
  <si>
    <t>國立中正大學 法律學系</t>
  </si>
  <si>
    <t>國立東華大學 公共行政學系</t>
  </si>
  <si>
    <t>國立中正大學 政治學系</t>
  </si>
  <si>
    <t>國立中正大學 財經法律學系</t>
  </si>
  <si>
    <t>政治經濟學系</t>
  </si>
  <si>
    <t>國立中山大學 政治經濟學系</t>
  </si>
  <si>
    <t>資訊管理學系</t>
  </si>
  <si>
    <t>中華大學 資訊管理學系</t>
  </si>
  <si>
    <t>大葉大學 資訊管理學系</t>
  </si>
  <si>
    <t>真理大學 資訊管理學系</t>
  </si>
  <si>
    <t>工業工程與經營資訊學系</t>
  </si>
  <si>
    <t>東海大學 工業工程與經營資訊學系</t>
  </si>
  <si>
    <t>實踐大學 資訊管理學系</t>
  </si>
  <si>
    <t>工業工程與管理學系</t>
  </si>
  <si>
    <t>元智大學 工業工程與管理學系</t>
  </si>
  <si>
    <t>大葉大學 工業工程與管理學系</t>
  </si>
  <si>
    <t>工業與系統工程學系</t>
  </si>
  <si>
    <t>中原大學 工業與系統工程學系</t>
  </si>
  <si>
    <t>義守大學 資訊管理學系</t>
  </si>
  <si>
    <t>靜宜大學 資訊管理學系</t>
  </si>
  <si>
    <t>長榮大學 資訊管理學系</t>
  </si>
  <si>
    <t>工業工程與系統管理學系</t>
  </si>
  <si>
    <t>逢甲大學 工業工程與系統管理學系</t>
  </si>
  <si>
    <t>中國文化大學 資訊管理學系</t>
  </si>
  <si>
    <t>華梵大學 工業工程與經營資訊學系</t>
  </si>
  <si>
    <t>世新大學 資訊管理學系</t>
  </si>
  <si>
    <t>銘傳大學 資訊管理學系</t>
  </si>
  <si>
    <t>企業管理學系</t>
  </si>
  <si>
    <t>真理大學 企業管理學系</t>
  </si>
  <si>
    <t>華梵大學 資訊管理學系</t>
  </si>
  <si>
    <t>元智大學 資訊管理學系</t>
  </si>
  <si>
    <t>南華大學 資訊管理學系</t>
  </si>
  <si>
    <t>中華大學 企業管理學系</t>
  </si>
  <si>
    <t>中原大學 資訊管理學系</t>
  </si>
  <si>
    <t>東海大學 企業管理學系</t>
  </si>
  <si>
    <t>觀光事業學系</t>
  </si>
  <si>
    <t>中國文化大學 觀光事業學系</t>
  </si>
  <si>
    <t>資訊科技與管理學系</t>
  </si>
  <si>
    <t>實踐大學 資訊科技與管理學系</t>
  </si>
  <si>
    <t>長榮大學 企業管理學系</t>
  </si>
  <si>
    <t>開南大學 資訊管理學系</t>
  </si>
  <si>
    <t>休閒遊憩事業學系</t>
  </si>
  <si>
    <t>真理大學 休閒遊憩事業學系</t>
  </si>
  <si>
    <t>工業管理與經營資訊學系</t>
  </si>
  <si>
    <t>真理大學 工業管理與經營資訊學系</t>
  </si>
  <si>
    <t>淡江大學 資訊管理學系</t>
  </si>
  <si>
    <t>運輸與物流學系</t>
  </si>
  <si>
    <t>逢甲大學 運輸與物流學系</t>
  </si>
  <si>
    <t>事業經營學系</t>
  </si>
  <si>
    <t>大同大學 事業經營學系</t>
  </si>
  <si>
    <t>世新大學 企業管理學系</t>
  </si>
  <si>
    <t>大葉大學 企業管理學系</t>
  </si>
  <si>
    <t>義守大學 企業管理學系</t>
  </si>
  <si>
    <t>管理學院國際企業學士學位學程</t>
  </si>
  <si>
    <t>南華大學 管理學院國際企業學士學位學程</t>
  </si>
  <si>
    <t>人力資源暨公共關係學系</t>
  </si>
  <si>
    <t>大葉大學 人力資源暨公共關係學系</t>
  </si>
  <si>
    <t>管理科學學系</t>
  </si>
  <si>
    <t>淡江大學 管理科學學系</t>
  </si>
  <si>
    <t>國立中央大學 資訊管理學系</t>
  </si>
  <si>
    <t>長庚大學 資訊管理學系</t>
  </si>
  <si>
    <t>企業與創業管理學系</t>
  </si>
  <si>
    <t>開南大學 企業與創業管理學系</t>
  </si>
  <si>
    <t>物流與航運管理學系</t>
  </si>
  <si>
    <t>開南大學 物流與航運管理學系</t>
  </si>
  <si>
    <t>實踐大學 企業管理學系</t>
  </si>
  <si>
    <t>商船學系</t>
  </si>
  <si>
    <t>國立臺灣海洋大學 商船學系</t>
  </si>
  <si>
    <t>空運管理學系</t>
  </si>
  <si>
    <t>開南大學 空運管理學系</t>
  </si>
  <si>
    <t>國立中山大學 資訊管理學系</t>
  </si>
  <si>
    <t>觀光數位知識學系</t>
  </si>
  <si>
    <t>真理大學 觀光數位知識學系</t>
  </si>
  <si>
    <t>中原大學 企業管理學系</t>
  </si>
  <si>
    <t>銘傳大學 企業管理學系</t>
  </si>
  <si>
    <t>休閒產業管理學系</t>
  </si>
  <si>
    <t>實踐大學 休閒產業管理學系</t>
  </si>
  <si>
    <t>南華大學 企業管理學系</t>
  </si>
  <si>
    <t>國立政治大學 資訊管理學系</t>
  </si>
  <si>
    <t>工商管理學系</t>
  </si>
  <si>
    <t>長庚大學 工商管理學系</t>
  </si>
  <si>
    <t>運輸科技與管理學系</t>
  </si>
  <si>
    <t>開南大學 運輸科技與管理學系</t>
  </si>
  <si>
    <t>合作經濟暨社會事業經營學系</t>
  </si>
  <si>
    <t>逢甲大學 合作經濟暨社會事業經營學系</t>
  </si>
  <si>
    <t>逢甲大學 企業管理學系</t>
  </si>
  <si>
    <t>淡江大學 企業管理學系</t>
  </si>
  <si>
    <t>工業管理學系</t>
  </si>
  <si>
    <t>中華大學 工業管理學系</t>
  </si>
  <si>
    <t>國立中正大學 資訊管理學系</t>
  </si>
  <si>
    <t>工業工程與工程管理學系</t>
  </si>
  <si>
    <t>國立清華大學 工業工程與工程管理學系</t>
  </si>
  <si>
    <t>輔仁大學 資訊管理學系</t>
  </si>
  <si>
    <t>運輸科學系</t>
  </si>
  <si>
    <t>國立臺灣海洋大學 運輸科學系</t>
  </si>
  <si>
    <t>餐飲管理學系</t>
  </si>
  <si>
    <t>康寧大學 餐飲管理學系</t>
  </si>
  <si>
    <t>國立東華大學 資訊管理學系</t>
  </si>
  <si>
    <t>運輸與物流管理學系</t>
  </si>
  <si>
    <t>國立交通大學 運輸與物流管理學系</t>
  </si>
  <si>
    <t>玄奘大學 資訊管理學系</t>
  </si>
  <si>
    <t>觀光與餐飲旅館學系</t>
  </si>
  <si>
    <t>開南大學 觀光與餐飲旅館學系</t>
  </si>
  <si>
    <t>輔仁大學 企業管理學系</t>
  </si>
  <si>
    <t>營建管理學系</t>
  </si>
  <si>
    <t>中華大學 營建管理學系</t>
  </si>
  <si>
    <t>國立臺灣大學 工商管理學系</t>
  </si>
  <si>
    <t>行銷管理學系</t>
  </si>
  <si>
    <t>實踐大學 行銷管理學系</t>
  </si>
  <si>
    <t>東海大學 資訊管理學系</t>
  </si>
  <si>
    <t>運輸科技與物流管理學系</t>
  </si>
  <si>
    <t>中華大學 運輸科技與物流管理學系</t>
  </si>
  <si>
    <t>管理科學系</t>
  </si>
  <si>
    <t>國立交通大學 管理科學系</t>
  </si>
  <si>
    <t>科技管理學系</t>
  </si>
  <si>
    <t>中華大學 科技管理學系</t>
  </si>
  <si>
    <t>國立中山大學 企業管理學系</t>
  </si>
  <si>
    <t>觀光學系</t>
  </si>
  <si>
    <t>世新大學 觀光學系</t>
  </si>
  <si>
    <t>真理大學 觀光事業學系</t>
  </si>
  <si>
    <t>觀光管理學系</t>
  </si>
  <si>
    <t>實踐大學 觀光管理學系</t>
  </si>
  <si>
    <t>國立政治大學 企業管理學系</t>
  </si>
  <si>
    <t>東吳大學 資訊管理學系</t>
  </si>
  <si>
    <t>運輸管理學系</t>
  </si>
  <si>
    <t>淡江大學 運輸管理學系</t>
  </si>
  <si>
    <t>運動管理學系</t>
  </si>
  <si>
    <t>真理大學 運動管理學系</t>
  </si>
  <si>
    <t>觀光旅遊學系</t>
  </si>
  <si>
    <t>大葉大學 觀光旅遊學系</t>
  </si>
  <si>
    <t>航運管理學系</t>
  </si>
  <si>
    <t>長榮大學 航運管理學系</t>
  </si>
  <si>
    <t>運動競技學系</t>
  </si>
  <si>
    <t>長榮大學 運動競技學系</t>
  </si>
  <si>
    <t>國立成功大學 企業管理學系</t>
  </si>
  <si>
    <t>東吳大學 企業管理學系</t>
  </si>
  <si>
    <t>國立臺灣海洋大學 航運管理學系</t>
  </si>
  <si>
    <t>國立聯合大學 資訊管理學系</t>
  </si>
  <si>
    <t>旅遊管理學系</t>
  </si>
  <si>
    <t>南華大學 旅遊管理學系</t>
  </si>
  <si>
    <t>餐旅管理學系</t>
  </si>
  <si>
    <t>中華大學 餐旅管理學系</t>
  </si>
  <si>
    <t>休閒遊憩規劃與管理學系</t>
  </si>
  <si>
    <t>中華大學 休閒遊憩規劃與管理學系</t>
  </si>
  <si>
    <t>國際觀光餐旅學系</t>
  </si>
  <si>
    <t>義守大學 國際觀光餐旅學系</t>
  </si>
  <si>
    <t>國立中央大學 企業管理學系</t>
  </si>
  <si>
    <t>靜宜大學 企業管理學系</t>
  </si>
  <si>
    <t>國立中興大學 企業管理學系</t>
  </si>
  <si>
    <t>觀光與會展學系</t>
  </si>
  <si>
    <t>中華大學 觀光與會展學系</t>
  </si>
  <si>
    <t>大葉大學 餐旅管理學系</t>
  </si>
  <si>
    <t>休閒運動學系</t>
  </si>
  <si>
    <t>國立臺灣體育運動大學 休閒運動學系</t>
  </si>
  <si>
    <t>經營管理學系</t>
  </si>
  <si>
    <t>國立聯合大學 經營管理學系</t>
  </si>
  <si>
    <t>義守大學 觀光學系</t>
  </si>
  <si>
    <t>休閒產業經營學系</t>
  </si>
  <si>
    <t>國立體育大學 休閒產業經營學系</t>
  </si>
  <si>
    <t>靜宜大學 觀光事業學系</t>
  </si>
  <si>
    <t>國立臺北大學 企業管理學系</t>
  </si>
  <si>
    <t>國立東華大學 企業管理學系</t>
  </si>
  <si>
    <t>國立中正大學 企業管理學系</t>
  </si>
  <si>
    <t>輔仁大學 餐旅管理學系</t>
  </si>
  <si>
    <t>體育推廣學系</t>
  </si>
  <si>
    <t>國立體育大學 體育推廣學系</t>
  </si>
  <si>
    <t>銘傳大學 觀光事業學系</t>
  </si>
  <si>
    <t>實踐大學 餐飲管理學系</t>
  </si>
  <si>
    <t>義守大學 餐旅管理學系</t>
  </si>
  <si>
    <t>銘傳大學 餐旅管理學系</t>
  </si>
  <si>
    <t>休閒遊憩管理學系</t>
  </si>
  <si>
    <t>銘傳大學 休閒遊憩管理學系</t>
  </si>
  <si>
    <t>運動事業管理學系</t>
  </si>
  <si>
    <t>國立臺灣體育運動大學 運動事業管理學系</t>
  </si>
  <si>
    <t>休閒與遊憩管理學系</t>
  </si>
  <si>
    <t>亞洲大學 休閒與遊憩管理學系</t>
  </si>
  <si>
    <t>行銷學系</t>
  </si>
  <si>
    <t>國立中興大學 行銷學系</t>
  </si>
  <si>
    <t>國立金門大學 企業管理學系</t>
  </si>
  <si>
    <t>東海大學 餐旅管理學系</t>
  </si>
  <si>
    <t>廚藝學系</t>
  </si>
  <si>
    <t>義守大學 廚藝學系</t>
  </si>
  <si>
    <t>亞洲大學 經營管理學系</t>
  </si>
  <si>
    <t>休閒運動管理學系</t>
  </si>
  <si>
    <t>國立臺北大學 休閒運動管理學系</t>
  </si>
  <si>
    <t>觀光休閒與餐旅管理學系</t>
  </si>
  <si>
    <t>國立暨南國際大學 觀光休閒與餐旅管理學系</t>
  </si>
  <si>
    <t>國立嘉義大學 企業管理學系</t>
  </si>
  <si>
    <t>會計學系</t>
  </si>
  <si>
    <t>中國文化大學 會計學系</t>
  </si>
  <si>
    <t>國際企業管理學系</t>
  </si>
  <si>
    <t>中國文化大學 國際企業管理學系</t>
  </si>
  <si>
    <t>國際貿易學系</t>
  </si>
  <si>
    <t>中國文化大學 國際貿易學系</t>
  </si>
  <si>
    <t>金融管理學系</t>
  </si>
  <si>
    <t>實踐大學 金融管理學系</t>
  </si>
  <si>
    <t>實踐大學 國際企業管理學系</t>
  </si>
  <si>
    <t>會計資訊學系</t>
  </si>
  <si>
    <t>大葉大學 會計資訊學系</t>
  </si>
  <si>
    <t>實踐大學 國際貿易學系</t>
  </si>
  <si>
    <t>國際經營與貿易學系</t>
  </si>
  <si>
    <t>東海大學 國際經營與貿易學系</t>
  </si>
  <si>
    <t>風險管理與保險學系</t>
  </si>
  <si>
    <t>逢甲大學 風險管理與保險學系</t>
  </si>
  <si>
    <t>銘傳大學 風險管理與保險學系</t>
  </si>
  <si>
    <t>財務金融學系</t>
  </si>
  <si>
    <t>真理大學 財務金融學系</t>
  </si>
  <si>
    <t>靜宜大學 會計學系</t>
  </si>
  <si>
    <t>經濟與金融學系</t>
  </si>
  <si>
    <t>銘傳大學 經濟與金融學系</t>
  </si>
  <si>
    <t>應用經濟學系</t>
  </si>
  <si>
    <t>國立中興大學 應用經濟學系</t>
  </si>
  <si>
    <t>真理大學 會計資訊學系</t>
  </si>
  <si>
    <t>真理大學 國際貿易學系</t>
  </si>
  <si>
    <t>財務管理學系</t>
  </si>
  <si>
    <t>中華大學 財務管理學系</t>
  </si>
  <si>
    <t>保險學系</t>
  </si>
  <si>
    <t>淡江大學 保險學系</t>
  </si>
  <si>
    <t>淡江大學 會計學系</t>
  </si>
  <si>
    <t>中原大學 會計學系</t>
  </si>
  <si>
    <t>東海大學 會計學系</t>
  </si>
  <si>
    <t>經濟學系</t>
  </si>
  <si>
    <t>中國文化大學 經濟學系</t>
  </si>
  <si>
    <t>會計暨稅務學系</t>
  </si>
  <si>
    <t>實踐大學 會計暨稅務學系</t>
  </si>
  <si>
    <t>國際企業學系</t>
  </si>
  <si>
    <t>銘傳大學 國際企業學系</t>
  </si>
  <si>
    <t>銘傳大學 財務金融學系</t>
  </si>
  <si>
    <t>中華大學 國際企業學系</t>
  </si>
  <si>
    <t>中原大學 國際經營與貿易學系</t>
  </si>
  <si>
    <t>全球商務學士學位學程</t>
  </si>
  <si>
    <t>中國文化大學 全球商務學士學位學程</t>
  </si>
  <si>
    <t>銘傳大學 會計學系</t>
  </si>
  <si>
    <t>輔仁大學 會計學系</t>
  </si>
  <si>
    <t>實踐大學 風險管理與保險學系</t>
  </si>
  <si>
    <t>逢甲大學 會計學系</t>
  </si>
  <si>
    <t>淡江大學 國際企業學系</t>
  </si>
  <si>
    <t>東吳大學 會計學系</t>
  </si>
  <si>
    <t>實踐大學 會計學系</t>
  </si>
  <si>
    <t>財務工程與精算數學系</t>
  </si>
  <si>
    <t>東吳大學 財務工程與精算數學系</t>
  </si>
  <si>
    <t>真理大學 經濟學系</t>
  </si>
  <si>
    <t>逢甲大學 經濟學系</t>
  </si>
  <si>
    <t>開南大學 國際企業學系</t>
  </si>
  <si>
    <t>會計與資訊科技學系</t>
  </si>
  <si>
    <t>國立中正大學 會計與資訊科技學系</t>
  </si>
  <si>
    <t>國立臺北大學 會計學系</t>
  </si>
  <si>
    <t>財政稅務學系</t>
  </si>
  <si>
    <t>真理大學 財政稅務學系</t>
  </si>
  <si>
    <t>國立政治大學 會計學系</t>
  </si>
  <si>
    <t>實踐大學 國際經營與貿易學系</t>
  </si>
  <si>
    <t>大葉大學 國際企業管理學系</t>
  </si>
  <si>
    <t>國立成功大學 會計學系</t>
  </si>
  <si>
    <t>義守大學 財務金融學系</t>
  </si>
  <si>
    <t>長榮大學 會計資訊學系</t>
  </si>
  <si>
    <t>國立東華大學 會計學系</t>
  </si>
  <si>
    <t>開南大學 會計學系</t>
  </si>
  <si>
    <t>開南大學 財務金融學系</t>
  </si>
  <si>
    <t>國立臺灣大學 會計學系</t>
  </si>
  <si>
    <t>世新大學 經濟學系</t>
  </si>
  <si>
    <t>實踐大學 財務金融學系</t>
  </si>
  <si>
    <t>義守大學 會計學系</t>
  </si>
  <si>
    <t>國立政治大學 國際經營與貿易學系</t>
  </si>
  <si>
    <t>國立中興大學 會計學系</t>
  </si>
  <si>
    <t>國立臺灣大學 國際企業學系</t>
  </si>
  <si>
    <t>國際企業經營學系</t>
  </si>
  <si>
    <t>義守大學 國際企業經營學系</t>
  </si>
  <si>
    <t>國立政治大學 風險管理與保險學系</t>
  </si>
  <si>
    <t>東吳大學 國際經營與貿易學系</t>
  </si>
  <si>
    <t>國立臺灣大學 財務金融學系</t>
  </si>
  <si>
    <t>產業經濟學系</t>
  </si>
  <si>
    <t>淡江大學 產業經濟學系</t>
  </si>
  <si>
    <t>中國文化大學 財務金融學系</t>
  </si>
  <si>
    <t>長榮大學 國際企業學系</t>
  </si>
  <si>
    <t>寰宇管理學士學位學程</t>
  </si>
  <si>
    <t>靜宜大學 寰宇管理學士學位學程</t>
  </si>
  <si>
    <t>國立中央大學 財務金融學系</t>
  </si>
  <si>
    <t>淡江大學 財務金融學系</t>
  </si>
  <si>
    <t>國際財務金融學系</t>
  </si>
  <si>
    <t>義守大學 國際財務金融學系</t>
  </si>
  <si>
    <t>長榮大學 財務金融學系</t>
  </si>
  <si>
    <t>國立中正大學 財務金融學系</t>
  </si>
  <si>
    <t>金融學系</t>
  </si>
  <si>
    <t>國立政治大學 金融學系</t>
  </si>
  <si>
    <t>東吳大學 經濟學系</t>
  </si>
  <si>
    <t>國立政治大學 財務管理學系</t>
  </si>
  <si>
    <t>淡江大學 經濟學系</t>
  </si>
  <si>
    <t>靜宜大學 國際企業學系</t>
  </si>
  <si>
    <t>佛光大學 應用經濟學系</t>
  </si>
  <si>
    <t>世新大學 財務金融學系</t>
  </si>
  <si>
    <t>國立中興大學 財務金融學系</t>
  </si>
  <si>
    <t>金融與國際企業學系</t>
  </si>
  <si>
    <t>輔仁大學 金融與國際企業學系</t>
  </si>
  <si>
    <t>國際商務學系</t>
  </si>
  <si>
    <t>義守大學 國際商務學系</t>
  </si>
  <si>
    <t>國立臺灣大學 經濟學系</t>
  </si>
  <si>
    <t>東海大學 經濟學系</t>
  </si>
  <si>
    <t>國立政治大學 經濟學系</t>
  </si>
  <si>
    <t>輔仁大學 經濟學系</t>
  </si>
  <si>
    <t>國立彰化師範大學 會計學系</t>
  </si>
  <si>
    <t>逢甲大學 國際經營與貿易學系</t>
  </si>
  <si>
    <t>會計與資訊學系</t>
  </si>
  <si>
    <t>亞洲大學 會計與資訊學系</t>
  </si>
  <si>
    <t>國立清華大學 經濟學系</t>
  </si>
  <si>
    <t>逢甲大學 財務金融學系</t>
  </si>
  <si>
    <t>靜宜大學 財務金融學系</t>
  </si>
  <si>
    <t>國立臺北大學 經濟學系</t>
  </si>
  <si>
    <t>亞洲大學 財務金融學系</t>
  </si>
  <si>
    <t>財稅學系</t>
  </si>
  <si>
    <t>逢甲大學 財稅學系</t>
  </si>
  <si>
    <t>國立暨南國際大學 經濟學系</t>
  </si>
  <si>
    <t>國立東華大學 國際企業學系</t>
  </si>
  <si>
    <t>中原大學 財務金融學系</t>
  </si>
  <si>
    <t>金融與合作經營學系</t>
  </si>
  <si>
    <t>國立臺北大學 金融與合作經營學系</t>
  </si>
  <si>
    <t>財政學系</t>
  </si>
  <si>
    <t>國立臺北大學 財政學系</t>
  </si>
  <si>
    <t>國立東華大學 經濟學系</t>
  </si>
  <si>
    <t>國立成功大學 經濟學系</t>
  </si>
  <si>
    <t>國立中央大學 經濟學系</t>
  </si>
  <si>
    <t>國立中正大學 經濟學系</t>
  </si>
  <si>
    <t>東海大學 財務金融學系</t>
  </si>
  <si>
    <t>國立嘉義大學 應用經濟學系</t>
  </si>
  <si>
    <t>體育學系</t>
  </si>
  <si>
    <t>國立臺北教育大學 體育學系</t>
  </si>
  <si>
    <t>國立臺中教育大學 體育學系</t>
  </si>
  <si>
    <t>國立臺灣師範大學 體育學系</t>
  </si>
  <si>
    <t>中國文化大學 體育學系</t>
  </si>
  <si>
    <t>國立屏東大學 體育學系</t>
  </si>
  <si>
    <t>國立臺東大學 體育學系</t>
  </si>
  <si>
    <t>運動學系</t>
  </si>
  <si>
    <t>國立彰化師範大學 運動學系</t>
  </si>
  <si>
    <t>國立高雄師範大學 體育學系</t>
  </si>
  <si>
    <t>適應體育學系</t>
  </si>
  <si>
    <t>國立體育大學 適應體育學系</t>
  </si>
  <si>
    <t>輔仁大學 體育學系</t>
  </si>
  <si>
    <t>國立臺南大學 體育學系</t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</si>
  <si>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</si>
  <si>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資訊科學與工程學系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</si>
  <si>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資訊科學與工程學系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</si>
  <si>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</si>
  <si>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</si>
  <si>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</si>
  <si>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電機資訊學士班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</si>
  <si>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電機資訊學士班</t>
    </r>
  </si>
  <si>
    <r>
      <rPr>
        <sz val="12"/>
        <color theme="1"/>
        <rFont val="標楷體"/>
        <family val="4"/>
        <charset val="136"/>
      </rPr>
      <t>軟體工程與管理學系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</si>
  <si>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軟體工程與管理學系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</si>
  <si>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</si>
  <si>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</si>
  <si>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</si>
  <si>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數位內容科技學系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</si>
  <si>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數位內容科技學系</t>
    </r>
  </si>
  <si>
    <r>
      <rPr>
        <sz val="12"/>
        <color theme="1"/>
        <rFont val="標楷體"/>
        <family val="4"/>
        <charset val="136"/>
      </rPr>
      <t>臺北市立大學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</si>
  <si>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</si>
  <si>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</si>
  <si>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電腦與通訊學系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</si>
  <si>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電腦與通訊學系</t>
    </r>
  </si>
  <si>
    <r>
      <rPr>
        <sz val="12"/>
        <color theme="1"/>
        <rFont val="標楷體"/>
        <family val="4"/>
        <charset val="136"/>
      </rPr>
      <t>電腦與智慧型機器人學士學位學程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</si>
  <si>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電腦與智慧型機器人學士學位學程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</si>
  <si>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</si>
  <si>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綠色與資訊科技學士學位學程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</si>
  <si>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綠色與資訊科技學士學位學程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</si>
  <si>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</si>
  <si>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</si>
  <si>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</si>
  <si>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</si>
  <si>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</si>
  <si>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</si>
  <si>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</si>
  <si>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資訊電機學院不分系榮譽班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</si>
  <si>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資訊電機學院不分系榮譽班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</si>
  <si>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</si>
  <si>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資訊科技與通訊學系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</si>
  <si>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資訊科技與通訊學系</t>
    </r>
  </si>
  <si>
    <r>
      <rPr>
        <sz val="12"/>
        <color theme="1"/>
        <rFont val="標楷體"/>
        <family val="4"/>
        <charset val="136"/>
      </rPr>
      <t>智慧生活應用學士學位學程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</si>
  <si>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智慧生活應用學士學位學程</t>
    </r>
  </si>
  <si>
    <r>
      <rPr>
        <sz val="12"/>
        <color theme="1"/>
        <rFont val="標楷體"/>
        <family val="4"/>
        <charset val="136"/>
      </rPr>
      <t>科技工程與管理學系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</si>
  <si>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科技工程與管理學系</t>
    </r>
  </si>
  <si>
    <r>
      <rPr>
        <sz val="12"/>
        <color theme="1"/>
        <rFont val="標楷體"/>
        <family val="4"/>
        <charset val="136"/>
      </rPr>
      <t>無人機應用學士學位學程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</si>
  <si>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無人機應用學士學位學程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</si>
  <si>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</si>
  <si>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</si>
  <si>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醫學資訊與創新應用學士學位學程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</si>
  <si>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醫學資訊與創新應用學士學位學程</t>
    </r>
  </si>
  <si>
    <r>
      <rPr>
        <sz val="12"/>
        <color theme="1"/>
        <rFont val="標楷體"/>
        <family val="4"/>
        <charset val="136"/>
      </rPr>
      <t>生物資訊學系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</si>
  <si>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生物資訊學系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</si>
  <si>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</si>
  <si>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電腦動畫學士學位學程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</si>
  <si>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電腦動畫學士學位學程</t>
    </r>
  </si>
  <si>
    <r>
      <rPr>
        <sz val="12"/>
        <color theme="1"/>
        <rFont val="標楷體"/>
        <family val="4"/>
        <charset val="136"/>
      </rPr>
      <t>互動設計學系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</si>
  <si>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互動設計學系</t>
    </r>
  </si>
  <si>
    <r>
      <rPr>
        <sz val="12"/>
        <color theme="1"/>
        <rFont val="標楷體"/>
        <family val="4"/>
        <charset val="136"/>
      </rPr>
      <t>數位空間與商品設計學士學位學程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</si>
  <si>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數位空間與商品設計學士學位學程</t>
    </r>
  </si>
  <si>
    <r>
      <rPr>
        <sz val="12"/>
        <color theme="1"/>
        <rFont val="標楷體"/>
        <family val="4"/>
        <charset val="136"/>
      </rPr>
      <t>電影與創意媒體學系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</si>
  <si>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電影與創意媒體學系</t>
    </r>
  </si>
  <si>
    <r>
      <rPr>
        <sz val="12"/>
        <color theme="1"/>
        <rFont val="標楷體"/>
        <family val="4"/>
        <charset val="136"/>
      </rPr>
      <t>學習與媒材設計學系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</si>
  <si>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學習與媒材設計學系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</si>
  <si>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</si>
  <si>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</si>
  <si>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資訊管理與財務金融學系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</si>
  <si>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資訊管理與財務金融學系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</si>
  <si>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</si>
  <si>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</si>
  <si>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</si>
  <si>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</si>
  <si>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</si>
  <si>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</si>
  <si>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資訊學院英語學士學位學程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</si>
  <si>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資訊學院英語學士學位學程</t>
    </r>
  </si>
  <si>
    <r>
      <rPr>
        <sz val="12"/>
        <color theme="1"/>
        <rFont val="標楷體"/>
        <family val="4"/>
        <charset val="136"/>
      </rPr>
      <t>資訊應用學系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</si>
  <si>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資訊應用學系</t>
    </r>
  </si>
  <si>
    <r>
      <rPr>
        <sz val="12"/>
        <color theme="1"/>
        <rFont val="標楷體"/>
        <family val="4"/>
        <charset val="136"/>
      </rPr>
      <t>商業自動化與管理學系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</si>
  <si>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商業自動化與管理學系</t>
    </r>
  </si>
  <si>
    <r>
      <rPr>
        <sz val="12"/>
        <color theme="1"/>
        <rFont val="標楷體"/>
        <family val="4"/>
        <charset val="136"/>
      </rPr>
      <t>資訊經營學系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</si>
  <si>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資訊經營學系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</si>
  <si>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</si>
  <si>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</si>
  <si>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</si>
  <si>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</si>
  <si>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</si>
  <si>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電機通訊學院英語學士學位學程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</si>
  <si>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電機通訊學院英語學士學位學程</t>
    </r>
  </si>
  <si>
    <r>
      <rPr>
        <sz val="12"/>
        <color theme="1"/>
        <rFont val="標楷體"/>
        <family val="4"/>
        <charset val="136"/>
      </rPr>
      <t>奈米科學及工程學士學位學程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</si>
  <si>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奈米科學及工程學士學位學程</t>
    </r>
  </si>
  <si>
    <r>
      <rPr>
        <sz val="12"/>
        <color theme="1"/>
        <rFont val="標楷體"/>
        <family val="4"/>
        <charset val="136"/>
      </rPr>
      <t>光電與材料科技學士學位學程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</si>
  <si>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光電與材料科技學士學位學程</t>
    </r>
  </si>
  <si>
    <r>
      <rPr>
        <sz val="12"/>
        <color theme="1"/>
        <rFont val="標楷體"/>
        <family val="4"/>
        <charset val="136"/>
      </rPr>
      <t>光電與通訊工程學系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</si>
  <si>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光電與通訊工程學系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</si>
  <si>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</si>
  <si>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光電與通訊學系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</si>
  <si>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光電與通訊學系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</si>
  <si>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</si>
  <si>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</si>
  <si>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</si>
  <si>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</si>
  <si>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工程科學及海洋工程學系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</si>
  <si>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工程科學及海洋工程學系</t>
    </r>
  </si>
  <si>
    <r>
      <rPr>
        <sz val="12"/>
        <color theme="1"/>
        <rFont val="標楷體"/>
        <family val="4"/>
        <charset val="136"/>
      </rPr>
      <t>資源工程學系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</si>
  <si>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資源工程學系</t>
    </r>
  </si>
  <si>
    <r>
      <rPr>
        <sz val="12"/>
        <color theme="1"/>
        <rFont val="標楷體"/>
        <family val="4"/>
        <charset val="136"/>
      </rPr>
      <t>工程與系統科學系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</si>
  <si>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工程與系統科學系</t>
    </r>
  </si>
  <si>
    <r>
      <rPr>
        <sz val="12"/>
        <color theme="1"/>
        <rFont val="標楷體"/>
        <family val="4"/>
        <charset val="136"/>
      </rPr>
      <t>原子科學院學士班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</si>
  <si>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原子科學院學士班</t>
    </r>
  </si>
  <si>
    <r>
      <rPr>
        <sz val="12"/>
        <color theme="1"/>
        <rFont val="標楷體"/>
        <family val="4"/>
        <charset val="136"/>
      </rPr>
      <t>綠色能源科技學系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</si>
  <si>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綠色能源科技學系</t>
    </r>
  </si>
  <si>
    <r>
      <rPr>
        <sz val="12"/>
        <color theme="1"/>
        <rFont val="標楷體"/>
        <family val="4"/>
        <charset val="136"/>
      </rPr>
      <t>永續科學與工程學士學位學程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</si>
  <si>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永續科學與工程學士學位學程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</si>
  <si>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</si>
  <si>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工學院學士班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</si>
  <si>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工學院學士班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</si>
  <si>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</si>
  <si>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機械與能源工程學系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</si>
  <si>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機械與能源工程學系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</si>
  <si>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</si>
  <si>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</si>
  <si>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</si>
  <si>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土木與環境工程學系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</si>
  <si>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土木與環境工程學系</t>
    </r>
  </si>
  <si>
    <r>
      <rPr>
        <sz val="12"/>
        <color theme="1"/>
        <rFont val="標楷體"/>
        <family val="4"/>
        <charset val="136"/>
      </rPr>
      <t>土木與防災工程學系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</si>
  <si>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土木與防災工程學系</t>
    </r>
  </si>
  <si>
    <r>
      <rPr>
        <sz val="12"/>
        <color theme="1"/>
        <rFont val="標楷體"/>
        <family val="4"/>
        <charset val="136"/>
      </rPr>
      <t>土木與工程管理學系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</si>
  <si>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土木與工程管理學系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</si>
  <si>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</si>
  <si>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</si>
  <si>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</si>
  <si>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</si>
  <si>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</si>
  <si>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化學工程及材料工程學系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</si>
  <si>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化學工程及材料工程學系</t>
    </r>
  </si>
  <si>
    <r>
      <rPr>
        <sz val="12"/>
        <color theme="1"/>
        <rFont val="標楷體"/>
        <family val="4"/>
        <charset val="136"/>
      </rPr>
      <t>化工與材料工程學系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</si>
  <si>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化工與材料工程學系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</si>
  <si>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</si>
  <si>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</si>
  <si>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材料科學及工程學系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</si>
  <si>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材料科學及工程學系</t>
    </r>
  </si>
  <si>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</si>
  <si>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</si>
  <si>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</si>
  <si>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材料與光電科學學系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</si>
  <si>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材料與光電科學學系</t>
    </r>
  </si>
  <si>
    <r>
      <rPr>
        <sz val="12"/>
        <color theme="1"/>
        <rFont val="標楷體"/>
        <family val="4"/>
        <charset val="136"/>
      </rPr>
      <t>材料科學系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</si>
  <si>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</si>
  <si>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</si>
  <si>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</si>
  <si>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</si>
  <si>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生醫工程與環境科學系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</si>
  <si>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生醫工程與環境科學系</t>
    </r>
  </si>
  <si>
    <r>
      <rPr>
        <sz val="12"/>
        <color theme="1"/>
        <rFont val="標楷體"/>
        <family val="4"/>
        <charset val="136"/>
      </rPr>
      <t>生醫科學與工程學系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</si>
  <si>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生醫科學與工程學系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</si>
  <si>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</si>
  <si>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</si>
  <si>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</si>
  <si>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</si>
  <si>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環境科學與工程學系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</si>
  <si>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環境科學與工程學系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</si>
  <si>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消防安全學士學位學程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</si>
  <si>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</si>
  <si>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創意設計與建築學系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</si>
  <si>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創意設計與建築學系</t>
    </r>
  </si>
  <si>
    <r>
      <rPr>
        <sz val="12"/>
        <color theme="1"/>
        <rFont val="標楷體"/>
        <family val="4"/>
        <charset val="136"/>
      </rPr>
      <t>都市計畫與景觀學系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</si>
  <si>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都市計畫與景觀學系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</si>
  <si>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</si>
  <si>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建築設計學系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</si>
  <si>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建築設計學系</t>
    </r>
  </si>
  <si>
    <r>
      <rPr>
        <sz val="12"/>
        <color theme="1"/>
        <rFont val="標楷體"/>
        <family val="4"/>
        <charset val="136"/>
      </rPr>
      <t>建築與景觀學系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</si>
  <si>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建築與景觀學系</t>
    </r>
  </si>
  <si>
    <r>
      <rPr>
        <sz val="12"/>
        <color theme="1"/>
        <rFont val="標楷體"/>
        <family val="4"/>
        <charset val="136"/>
      </rPr>
      <t>工業與資訊管理學系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</si>
  <si>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工業與資訊管理學系</t>
    </r>
  </si>
  <si>
    <r>
      <rPr>
        <sz val="12"/>
        <color theme="1"/>
        <rFont val="標楷體"/>
        <family val="4"/>
        <charset val="136"/>
      </rPr>
      <t>科技管理學院學士班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</si>
  <si>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科技管理學院學士班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</si>
  <si>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</si>
  <si>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</si>
  <si>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工程學院英語學士學位學程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</si>
  <si>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工程學院英語學士學位學程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</si>
  <si>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</si>
  <si>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交通管理科學系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</si>
  <si>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交通管理科學系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</si>
  <si>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</si>
  <si>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</si>
  <si>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</si>
  <si>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</si>
  <si>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</si>
  <si>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</si>
  <si>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理學院科學學士學位學程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</si>
  <si>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理學院科學學士學位學程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</si>
  <si>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</si>
  <si>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</si>
  <si>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</si>
  <si>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</si>
  <si>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</si>
  <si>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</si>
  <si>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</si>
  <si>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</si>
  <si>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</si>
  <si>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</si>
  <si>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</si>
  <si>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理學院尖端材料科學學士學位學程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</si>
  <si>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理學院尖端材料科學學士學位學程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</si>
  <si>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</si>
  <si>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</si>
  <si>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</si>
  <si>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應用材料及光電工程學系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</si>
  <si>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應用材料及光電工程學系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</si>
  <si>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</si>
  <si>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應用物理系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</si>
  <si>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應用物理系</t>
    </r>
  </si>
  <si>
    <r>
      <rPr>
        <sz val="12"/>
        <color theme="1"/>
        <rFont val="標楷體"/>
        <family val="4"/>
        <charset val="136"/>
      </rPr>
      <t>應用物理暨化學系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</si>
  <si>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應用物理暨化學系</t>
    </r>
  </si>
  <si>
    <r>
      <rPr>
        <sz val="12"/>
        <color theme="1"/>
        <rFont val="標楷體"/>
        <family val="4"/>
        <charset val="136"/>
      </rPr>
      <t>地球環境暨生物資源學系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</si>
  <si>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地球環境暨生物資源學系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</si>
  <si>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</si>
  <si>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科普傳播學系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</si>
  <si>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科普傳播學系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</si>
  <si>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</si>
  <si>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巨量資料管理學院學士學位學程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</si>
  <si>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巨量資料管理學院學士學位學程</t>
    </r>
  </si>
  <si>
    <r>
      <rPr>
        <sz val="12"/>
        <color theme="1"/>
        <rFont val="標楷體"/>
        <family val="4"/>
        <charset val="136"/>
      </rPr>
      <t>馬偕醫學院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</si>
  <si>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</si>
  <si>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衛生福利學系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</si>
  <si>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衛生福利學系</t>
    </r>
  </si>
  <si>
    <r>
      <rPr>
        <sz val="12"/>
        <color theme="1"/>
        <rFont val="標楷體"/>
        <family val="4"/>
        <charset val="136"/>
      </rPr>
      <t>環境與食品安全檢驗學士學位學程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</si>
  <si>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環境與食品安全檢驗學士學位學程</t>
    </r>
  </si>
  <si>
    <r>
      <rPr>
        <sz val="12"/>
        <color theme="1"/>
        <rFont val="標楷體"/>
        <family val="4"/>
        <charset val="136"/>
      </rPr>
      <t>聽力暨語言治療學系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</si>
  <si>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聽力暨語言治療學系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</si>
  <si>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</si>
  <si>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聽力暨語言治療學系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</si>
  <si>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</si>
  <si>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長期照護學系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</si>
  <si>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長期照護學系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</si>
  <si>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</si>
  <si>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長期照護學系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</si>
  <si>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</si>
  <si>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</si>
  <si>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</si>
  <si>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醫學檢驗技術學系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</si>
  <si>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醫學檢驗技術學系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</si>
  <si>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</si>
  <si>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</si>
  <si>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</si>
  <si>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</si>
  <si>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健康餐飲暨產業管理學系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</si>
  <si>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健康餐飲暨產業管理學系</t>
    </r>
  </si>
  <si>
    <r>
      <rPr>
        <sz val="12"/>
        <color theme="1"/>
        <rFont val="標楷體"/>
        <family val="4"/>
        <charset val="136"/>
      </rPr>
      <t>藥用植物與保健學系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</si>
  <si>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藥用植物與保健學系</t>
    </r>
  </si>
  <si>
    <r>
      <rPr>
        <sz val="12"/>
        <color theme="1"/>
        <rFont val="標楷體"/>
        <family val="4"/>
        <charset val="136"/>
      </rPr>
      <t>食品營養與保健生技學系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</si>
  <si>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食品營養與保健生技學系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</si>
  <si>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</si>
  <si>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食品營養與保健生技學系</t>
    </r>
  </si>
  <si>
    <r>
      <rPr>
        <sz val="12"/>
        <color theme="1"/>
        <rFont val="標楷體"/>
        <family val="4"/>
        <charset val="136"/>
      </rPr>
      <t>醫學社會暨健康照護學士學位學程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</si>
  <si>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醫學社會暨健康照護學士學位學程</t>
    </r>
  </si>
  <si>
    <r>
      <rPr>
        <sz val="12"/>
        <color theme="1"/>
        <rFont val="標楷體"/>
        <family val="4"/>
        <charset val="136"/>
      </rPr>
      <t>形象與健康管理學士學位學程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</si>
  <si>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形象與健康管理學士學位學程</t>
    </r>
  </si>
  <si>
    <r>
      <rPr>
        <sz val="12"/>
        <color theme="1"/>
        <rFont val="標楷體"/>
        <family val="4"/>
        <charset val="136"/>
      </rPr>
      <t>養生與健康行銷學系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</si>
  <si>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養生與健康行銷學系</t>
    </r>
  </si>
  <si>
    <r>
      <rPr>
        <sz val="12"/>
        <color theme="1"/>
        <rFont val="標楷體"/>
        <family val="4"/>
        <charset val="136"/>
      </rPr>
      <t>健康照護管理學系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</si>
  <si>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健康照護管理學系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</si>
  <si>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</si>
  <si>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醫務管理暨醫療資訊學系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</si>
  <si>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醫務管理暨醫療資訊學系</t>
    </r>
  </si>
  <si>
    <r>
      <rPr>
        <sz val="12"/>
        <color theme="1"/>
        <rFont val="標楷體"/>
        <family val="4"/>
        <charset val="136"/>
      </rPr>
      <t>醫療產業科技管理學系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</si>
  <si>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醫療產業科技管理學系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</si>
  <si>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</si>
  <si>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</si>
  <si>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</si>
  <si>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體育與健康休閒學系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</si>
  <si>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體育與健康休閒學系</t>
    </r>
  </si>
  <si>
    <r>
      <rPr>
        <sz val="12"/>
        <color theme="1"/>
        <rFont val="標楷體"/>
        <family val="4"/>
        <charset val="136"/>
      </rPr>
      <t>休閒產業與健康促進學系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</si>
  <si>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休閒產業與健康促進學系</t>
    </r>
  </si>
  <si>
    <r>
      <rPr>
        <sz val="12"/>
        <color theme="1"/>
        <rFont val="標楷體"/>
        <family val="4"/>
        <charset val="136"/>
      </rPr>
      <t>生命科學院學士班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</si>
  <si>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生命科學院學士班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</si>
  <si>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</si>
  <si>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生物醫學科學系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</si>
  <si>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生物醫學科學系</t>
    </r>
  </si>
  <si>
    <r>
      <rPr>
        <sz val="12"/>
        <color theme="1"/>
        <rFont val="標楷體"/>
        <family val="4"/>
        <charset val="136"/>
      </rPr>
      <t>生物醫學系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</si>
  <si>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</si>
  <si>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</si>
  <si>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生物科技與產業科學系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</si>
  <si>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生物科技與產業科學系</t>
    </r>
  </si>
  <si>
    <r>
      <rPr>
        <sz val="12"/>
        <color theme="1"/>
        <rFont val="標楷體"/>
        <family val="4"/>
        <charset val="136"/>
      </rPr>
      <t>醫學科學系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</si>
  <si>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醫學科學系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</si>
  <si>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</si>
  <si>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生物科技系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</si>
  <si>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</si>
  <si>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</si>
  <si>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</si>
  <si>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</si>
  <si>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自然生物科技學系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</si>
  <si>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自然生物科技學系</t>
    </r>
  </si>
  <si>
    <r>
      <rPr>
        <sz val="12"/>
        <color theme="1"/>
        <rFont val="標楷體"/>
        <family val="4"/>
        <charset val="136"/>
      </rPr>
      <t>分子生物暨人類遺傳學系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</si>
  <si>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分子生物暨人類遺傳學系</t>
    </r>
  </si>
  <si>
    <r>
      <rPr>
        <sz val="12"/>
        <color theme="1"/>
        <rFont val="標楷體"/>
        <family val="4"/>
        <charset val="136"/>
      </rPr>
      <t>生態暨環境資源學系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</si>
  <si>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生態暨環境資源學系</t>
    </r>
  </si>
  <si>
    <r>
      <rPr>
        <sz val="12"/>
        <color theme="1"/>
        <rFont val="標楷體"/>
        <family val="4"/>
        <charset val="136"/>
      </rPr>
      <t>自然資源與環境學系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</si>
  <si>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自然資源與環境學系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</si>
  <si>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</si>
  <si>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</si>
  <si>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食品安全學系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</si>
  <si>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食品安全學系</t>
    </r>
  </si>
  <si>
    <r>
      <rPr>
        <sz val="12"/>
        <color theme="1"/>
        <rFont val="標楷體"/>
        <family val="4"/>
        <charset val="136"/>
      </rPr>
      <t>海洋文創設計產業學士學位學程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</si>
  <si>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海洋文創設計產業學士學位學程</t>
    </r>
  </si>
  <si>
    <r>
      <rPr>
        <sz val="12"/>
        <color theme="1"/>
        <rFont val="標楷體"/>
        <family val="4"/>
        <charset val="136"/>
      </rPr>
      <t>海洋法政學士學位學程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</si>
  <si>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海洋法政學士學位學程</t>
    </r>
  </si>
  <si>
    <r>
      <rPr>
        <sz val="12"/>
        <color theme="1"/>
        <rFont val="標楷體"/>
        <family val="4"/>
        <charset val="136"/>
      </rPr>
      <t>海洋生物科技學士學位學程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</si>
  <si>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海洋生物科技學士學位學程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</si>
  <si>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</si>
  <si>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</si>
  <si>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</si>
  <si>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區域與社會發展學系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</si>
  <si>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區域與社會發展學系</t>
    </r>
  </si>
  <si>
    <r>
      <rPr>
        <sz val="12"/>
        <color theme="1"/>
        <rFont val="標楷體"/>
        <family val="4"/>
        <charset val="136"/>
      </rPr>
      <t>海洋經營管理學士學位學程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</si>
  <si>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海洋經營管理學士學位學程</t>
    </r>
  </si>
  <si>
    <r>
      <rPr>
        <sz val="12"/>
        <color theme="1"/>
        <rFont val="標楷體"/>
        <family val="4"/>
        <charset val="136"/>
      </rPr>
      <t>海洋工程科技學士學位學程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</si>
  <si>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海洋工程科技學士學位學程</t>
    </r>
  </si>
  <si>
    <r>
      <rPr>
        <sz val="12"/>
        <color theme="1"/>
        <rFont val="標楷體"/>
        <family val="4"/>
        <charset val="136"/>
      </rPr>
      <t>海洋環境及工程學系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</si>
  <si>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海洋環境及工程學系</t>
    </r>
  </si>
  <si>
    <r>
      <rPr>
        <sz val="12"/>
        <color theme="1"/>
        <rFont val="標楷體"/>
        <family val="4"/>
        <charset val="136"/>
      </rPr>
      <t>環境與防災設計學系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</si>
  <si>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環境與防災設計學系</t>
    </r>
  </si>
  <si>
    <r>
      <rPr>
        <sz val="12"/>
        <color theme="1"/>
        <rFont val="標楷體"/>
        <family val="4"/>
        <charset val="136"/>
      </rPr>
      <t>文化與自然資源學系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</si>
  <si>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文化與自然資源學系</t>
    </r>
  </si>
  <si>
    <r>
      <rPr>
        <sz val="12"/>
        <color theme="1"/>
        <rFont val="標楷體"/>
        <family val="4"/>
        <charset val="136"/>
      </rPr>
      <t>歷史與地理學系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</si>
  <si>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歷史與地理學系</t>
    </r>
  </si>
  <si>
    <r>
      <rPr>
        <sz val="12"/>
        <color theme="1"/>
        <rFont val="標楷體"/>
        <family val="4"/>
        <charset val="136"/>
      </rPr>
      <t>都市計劃學系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</si>
  <si>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都市計劃學系</t>
    </r>
  </si>
  <si>
    <r>
      <rPr>
        <sz val="12"/>
        <color theme="1"/>
        <rFont val="標楷體"/>
        <family val="4"/>
        <charset val="136"/>
      </rPr>
      <t>城市發展學系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</si>
  <si>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城市發展學系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</si>
  <si>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</si>
  <si>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</si>
  <si>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</si>
  <si>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</si>
  <si>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綠色產品設計學士學位學程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</si>
  <si>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綠色產品設計學士學位學程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</si>
  <si>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</si>
  <si>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產品與媒體設計學系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</si>
  <si>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產品與媒體設計學系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</si>
  <si>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</si>
  <si>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藝術創意產業學系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</si>
  <si>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藝術創意產業學系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</si>
  <si>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</si>
  <si>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</si>
  <si>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</si>
  <si>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美術產業學系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</si>
  <si>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美術產業學系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</si>
  <si>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</si>
  <si>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</si>
  <si>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</si>
  <si>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</si>
  <si>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</si>
  <si>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</si>
  <si>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</si>
  <si>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音樂應用學系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</si>
  <si>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音樂應用學系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</si>
  <si>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</si>
  <si>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劇場藝術學系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</si>
  <si>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劇場藝術學系</t>
    </r>
  </si>
  <si>
    <r>
      <rPr>
        <sz val="12"/>
        <color theme="1"/>
        <rFont val="標楷體"/>
        <family val="4"/>
        <charset val="136"/>
      </rPr>
      <t>人文社會學院學士班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</si>
  <si>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人文社會學院學士班</t>
    </r>
  </si>
  <si>
    <r>
      <rPr>
        <sz val="12"/>
        <color theme="1"/>
        <rFont val="標楷體"/>
        <family val="4"/>
        <charset val="136"/>
      </rPr>
      <t>客家語文暨社會科學學系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</si>
  <si>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客家語文暨社會科學學系</t>
    </r>
  </si>
  <si>
    <r>
      <rPr>
        <sz val="12"/>
        <color theme="1"/>
        <rFont val="標楷體"/>
        <family val="4"/>
        <charset val="136"/>
      </rPr>
      <t>社會發展學系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</si>
  <si>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社會發展學系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</si>
  <si>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</si>
  <si>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社會暨政策科學學系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</si>
  <si>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社會暨政策科學學系</t>
    </r>
  </si>
  <si>
    <r>
      <rPr>
        <sz val="12"/>
        <color theme="1"/>
        <rFont val="標楷體"/>
        <family val="4"/>
        <charset val="136"/>
      </rPr>
      <t>人文社會學院英語學士學位學程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</si>
  <si>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人文社會學院英語學士學位學程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</si>
  <si>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</si>
  <si>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</si>
  <si>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民族社會工作學士學位學程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</si>
  <si>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民族社會工作學士學位學程</t>
    </r>
  </si>
  <si>
    <r>
      <rPr>
        <sz val="12"/>
        <color theme="1"/>
        <rFont val="標楷體"/>
        <family val="4"/>
        <charset val="136"/>
      </rPr>
      <t>社會政策與社會工作學系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</si>
  <si>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社會政策與社會工作學系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</si>
  <si>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</si>
  <si>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</si>
  <si>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</si>
  <si>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醫學社會學與社會工作學系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</si>
  <si>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醫學社會學與社會工作學系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</si>
  <si>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</si>
  <si>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醫學社會暨社會工作學系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</si>
  <si>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醫學社會暨社會工作學系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</si>
  <si>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</si>
  <si>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</si>
  <si>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</si>
  <si>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兒童發展與家庭教育學系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</si>
  <si>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兒童發展與家庭教育學系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</si>
  <si>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</si>
  <si>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諮商與應用心理學系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</si>
  <si>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諮商與應用心理學系</t>
    </r>
  </si>
  <si>
    <r>
      <rPr>
        <sz val="12"/>
        <color theme="1"/>
        <rFont val="標楷體"/>
        <family val="4"/>
        <charset val="136"/>
      </rPr>
      <t>諮商與輔導學系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</si>
  <si>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諮商與輔導學系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</si>
  <si>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</si>
  <si>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諮商心理與人力資源發展學系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</si>
  <si>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諮商心理與人力資源發展學系</t>
    </r>
  </si>
  <si>
    <r>
      <rPr>
        <sz val="12"/>
        <color theme="1"/>
        <rFont val="標楷體"/>
        <family val="4"/>
        <charset val="136"/>
      </rPr>
      <t>傳播與科技學系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</si>
  <si>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傳播與科技學系</t>
    </r>
  </si>
  <si>
    <r>
      <rPr>
        <sz val="12"/>
        <color theme="1"/>
        <rFont val="標楷體"/>
        <family val="4"/>
        <charset val="136"/>
      </rPr>
      <t>傳播藝術學士學位學程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</si>
  <si>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傳播藝術學士學位學程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</si>
  <si>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</si>
  <si>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娛樂事業管理學系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</si>
  <si>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娛樂事業管理學系</t>
    </r>
  </si>
  <si>
    <r>
      <rPr>
        <sz val="12"/>
        <color theme="1"/>
        <rFont val="標楷體"/>
        <family val="4"/>
        <charset val="136"/>
      </rPr>
      <t>電影與電視學系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</si>
  <si>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電影與電視學系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</si>
  <si>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</si>
  <si>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</si>
  <si>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寰宇外語教育學士學位學程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</si>
  <si>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寰宇外語教育學士學位學程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</si>
  <si>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</si>
  <si>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歐洲文化與旅遊學士學位學程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</si>
  <si>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歐洲文化與旅遊學士學位學程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</si>
  <si>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</si>
  <si>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東亞學系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</si>
  <si>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東亞學系</t>
    </r>
  </si>
  <si>
    <r>
      <rPr>
        <sz val="12"/>
        <color theme="1"/>
        <rFont val="標楷體"/>
        <family val="4"/>
        <charset val="136"/>
      </rPr>
      <t>東南亞語言與文化學士學位學程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</si>
  <si>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東南亞語言與文化學士學位學程</t>
    </r>
  </si>
  <si>
    <r>
      <rPr>
        <sz val="12"/>
        <color theme="1"/>
        <rFont val="標楷體"/>
        <family val="4"/>
        <charset val="136"/>
      </rPr>
      <t>環境與文化資源學系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</si>
  <si>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環境與文化資源學系</t>
    </r>
  </si>
  <si>
    <r>
      <rPr>
        <sz val="12"/>
        <color theme="1"/>
        <rFont val="標楷體"/>
        <family val="4"/>
        <charset val="136"/>
      </rPr>
      <t>文化資源與休閒產業學系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</si>
  <si>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文化資源與休閒產業學系</t>
    </r>
  </si>
  <si>
    <r>
      <rPr>
        <sz val="12"/>
        <color theme="1"/>
        <rFont val="標楷體"/>
        <family val="4"/>
        <charset val="136"/>
      </rPr>
      <t>東南亞學系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</si>
  <si>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東南亞學系</t>
    </r>
  </si>
  <si>
    <r>
      <rPr>
        <sz val="12"/>
        <color theme="1"/>
        <rFont val="標楷體"/>
        <family val="4"/>
        <charset val="136"/>
      </rPr>
      <t>文化創意與數位行銷學系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</si>
  <si>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文化創意與數位行銷學系</t>
    </r>
  </si>
  <si>
    <r>
      <rPr>
        <sz val="12"/>
        <color theme="1"/>
        <rFont val="標楷體"/>
        <family val="4"/>
        <charset val="136"/>
      </rPr>
      <t>文創產業國際人才學士學位學程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</si>
  <si>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文創產業國際人才學士學位學程</t>
    </r>
  </si>
  <si>
    <r>
      <rPr>
        <sz val="12"/>
        <color theme="1"/>
        <rFont val="標楷體"/>
        <family val="4"/>
        <charset val="136"/>
      </rPr>
      <t>東南亞文化暨產業學士學位學程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</si>
  <si>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東南亞文化暨產業學士學位學程</t>
    </r>
  </si>
  <si>
    <r>
      <rPr>
        <sz val="12"/>
        <color theme="1"/>
        <rFont val="標楷體"/>
        <family val="4"/>
        <charset val="136"/>
      </rPr>
      <t>台灣文化創意產業學士學位學程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</si>
  <si>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台灣文化創意產業學士學位學程</t>
    </r>
  </si>
  <si>
    <r>
      <rPr>
        <sz val="12"/>
        <color theme="1"/>
        <rFont val="標楷體"/>
        <family val="4"/>
        <charset val="136"/>
      </rPr>
      <t>文化創意事業管理學系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</si>
  <si>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文化創意事業管理學系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</si>
  <si>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</si>
  <si>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</si>
  <si>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華語文教學學系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</si>
  <si>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華語文教學學系</t>
    </r>
  </si>
  <si>
    <r>
      <rPr>
        <sz val="12"/>
        <color theme="1"/>
        <rFont val="標楷體"/>
        <family val="4"/>
        <charset val="136"/>
      </rPr>
      <t>學習科學學士學位學程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</si>
  <si>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學習科學學士學位學程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</si>
  <si>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</si>
  <si>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教育行政與管理學系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</si>
  <si>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教育行政與管理學系</t>
    </r>
  </si>
  <si>
    <r>
      <rPr>
        <sz val="12"/>
        <color theme="1"/>
        <rFont val="標楷體"/>
        <family val="4"/>
        <charset val="136"/>
      </rPr>
      <t>教育與潛能開發學系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</si>
  <si>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教育與潛能開發學系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</si>
  <si>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</si>
  <si>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教育領導與科技發展學士學位學程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</si>
  <si>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教育領導與科技發展學士學位學程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</si>
  <si>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</si>
  <si>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</si>
  <si>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</si>
  <si>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</si>
  <si>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</si>
  <si>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</si>
  <si>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嬰幼兒保育學系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</si>
  <si>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嬰幼兒保育學系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</si>
  <si>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</si>
  <si>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成人及繼續教育學系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</si>
  <si>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成人及繼續教育學系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</si>
  <si>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</si>
  <si>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法律學士學位學程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</si>
  <si>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法律學士學位學程</t>
    </r>
  </si>
  <si>
    <r>
      <rPr>
        <sz val="12"/>
        <color theme="1"/>
        <rFont val="標楷體"/>
        <family val="4"/>
        <charset val="136"/>
      </rPr>
      <t>海洋與邊境管理學系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</si>
  <si>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海洋與邊境管理學系</t>
    </r>
  </si>
  <si>
    <r>
      <rPr>
        <sz val="12"/>
        <color theme="1"/>
        <rFont val="標楷體"/>
        <family val="4"/>
        <charset val="136"/>
      </rPr>
      <t>國際暨大陸事務學系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</si>
  <si>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國際暨大陸事務學系</t>
    </r>
  </si>
  <si>
    <r>
      <rPr>
        <sz val="12"/>
        <color theme="1"/>
        <rFont val="標楷體"/>
        <family val="4"/>
        <charset val="136"/>
      </rPr>
      <t>外交與國際關係學系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</si>
  <si>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外交與國際關係學系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</si>
  <si>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</si>
  <si>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社會暨公共事務學系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</si>
  <si>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社會暨公共事務學系</t>
    </r>
  </si>
  <si>
    <r>
      <rPr>
        <sz val="12"/>
        <color theme="1"/>
        <rFont val="標楷體"/>
        <family val="4"/>
        <charset val="136"/>
      </rPr>
      <t>公共與文化事務學系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</si>
  <si>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公共與文化事務學系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</si>
  <si>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</si>
  <si>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公共政策與管理學系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</si>
  <si>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公共政策與管理學系</t>
    </r>
  </si>
  <si>
    <r>
      <rPr>
        <sz val="12"/>
        <color theme="1"/>
        <rFont val="標楷體"/>
        <family val="4"/>
        <charset val="136"/>
      </rPr>
      <t>公共事務管理學系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</si>
  <si>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公共事務管理學系</t>
    </r>
  </si>
  <si>
    <r>
      <rPr>
        <sz val="12"/>
        <color theme="1"/>
        <rFont val="標楷體"/>
        <family val="4"/>
        <charset val="136"/>
      </rPr>
      <t>不動產經營學系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</si>
  <si>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不動產經營學系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</si>
  <si>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</si>
  <si>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</si>
  <si>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經營與管理學系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</si>
  <si>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經營與管理學系</t>
    </r>
  </si>
  <si>
    <r>
      <rPr>
        <sz val="12"/>
        <color theme="1"/>
        <rFont val="標楷體"/>
        <family val="4"/>
        <charset val="136"/>
      </rPr>
      <t>管理學院管理科學與財金國際學士學位學程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</si>
  <si>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管理學院管理科學與財金國際學士學位學程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</si>
  <si>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</si>
  <si>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生物事業管理學系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</si>
  <si>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生物事業管理學系</t>
    </r>
  </si>
  <si>
    <r>
      <rPr>
        <sz val="12"/>
        <color theme="1"/>
        <rFont val="標楷體"/>
        <family val="4"/>
        <charset val="136"/>
      </rPr>
      <t>亞太工商管理學系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</si>
  <si>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亞太工商管理學系</t>
    </r>
  </si>
  <si>
    <r>
      <rPr>
        <sz val="12"/>
        <color theme="1"/>
        <rFont val="標楷體"/>
        <family val="4"/>
        <charset val="136"/>
      </rPr>
      <t>管理學院學士班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</si>
  <si>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管理學院學士班</t>
    </r>
  </si>
  <si>
    <r>
      <rPr>
        <sz val="12"/>
        <color theme="1"/>
        <rFont val="標楷體"/>
        <family val="4"/>
        <charset val="136"/>
      </rPr>
      <t>管理學院國際企業英語學士學位學程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</si>
  <si>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管理學院國際企業英語學士學位學程</t>
    </r>
  </si>
  <si>
    <r>
      <rPr>
        <sz val="12"/>
        <color theme="1"/>
        <rFont val="標楷體"/>
        <family val="4"/>
        <charset val="136"/>
      </rPr>
      <t>管理學系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</si>
  <si>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</si>
  <si>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</si>
  <si>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都會產業經營與行銷學系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</si>
  <si>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都會產業經營與行銷學系</t>
    </r>
  </si>
  <si>
    <r>
      <rPr>
        <sz val="12"/>
        <color theme="1"/>
        <rFont val="標楷體"/>
        <family val="4"/>
        <charset val="136"/>
      </rPr>
      <t>行銷與流通管理學系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</si>
  <si>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行銷與流通管理學系</t>
    </r>
  </si>
  <si>
    <r>
      <rPr>
        <sz val="12"/>
        <color theme="1"/>
        <rFont val="標楷體"/>
        <family val="4"/>
        <charset val="136"/>
      </rPr>
      <t>行銷與觀光管理學系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</si>
  <si>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行銷與觀光管理學系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</si>
  <si>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</si>
  <si>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國際會展管理學士學位學程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</si>
  <si>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國際會展管理學士學位學程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</si>
  <si>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</si>
  <si>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海洋觀光管理學士學位學程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</si>
  <si>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海洋觀光管理學士學位學程</t>
    </r>
  </si>
  <si>
    <r>
      <rPr>
        <sz val="12"/>
        <color theme="1"/>
        <rFont val="標楷體"/>
        <family val="4"/>
        <charset val="136"/>
      </rPr>
      <t>觀光暨休閒遊憩學系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</si>
  <si>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觀光暨休閒遊憩學系</t>
    </r>
  </si>
  <si>
    <r>
      <rPr>
        <sz val="12"/>
        <color theme="1"/>
        <rFont val="標楷體"/>
        <family val="4"/>
        <charset val="136"/>
      </rPr>
      <t>文化觀光產業學系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</si>
  <si>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文化觀光產業學系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</si>
  <si>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</si>
  <si>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國際觀光管理學系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</si>
  <si>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國際觀光管理學系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</si>
  <si>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休閒運動管理學系</t>
    </r>
  </si>
  <si>
    <r>
      <rPr>
        <sz val="12"/>
        <color theme="1"/>
        <rFont val="標楷體"/>
        <family val="4"/>
        <charset val="136"/>
      </rPr>
      <t>身心整合與運動休閒產業學系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</si>
  <si>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身心整合與運動休閒產業學系</t>
    </r>
  </si>
  <si>
    <r>
      <rPr>
        <sz val="12"/>
        <color theme="1"/>
        <rFont val="標楷體"/>
        <family val="4"/>
        <charset val="136"/>
      </rPr>
      <t>運動健康與休閒學系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</si>
  <si>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運動健康與休閒學系</t>
    </r>
  </si>
  <si>
    <r>
      <rPr>
        <sz val="12"/>
        <color theme="1"/>
        <rFont val="標楷體"/>
        <family val="4"/>
        <charset val="136"/>
      </rPr>
      <t>運動與休閒學系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</si>
  <si>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運動與休閒學系</t>
    </r>
  </si>
  <si>
    <r>
      <rPr>
        <sz val="12"/>
        <color theme="1"/>
        <rFont val="標楷體"/>
        <family val="4"/>
        <charset val="136"/>
      </rPr>
      <t>運動健康管理學系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</si>
  <si>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運動健康管理學系</t>
    </r>
  </si>
  <si>
    <r>
      <rPr>
        <sz val="12"/>
        <color theme="1"/>
        <rFont val="標楷體"/>
        <family val="4"/>
        <charset val="136"/>
      </rPr>
      <t>婚禮企劃暨節慶管理學士學位學程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</si>
  <si>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婚禮企劃暨節慶管理學士學位學程</t>
    </r>
  </si>
  <si>
    <r>
      <rPr>
        <sz val="12"/>
        <color theme="1"/>
        <rFont val="標楷體"/>
        <family val="4"/>
        <charset val="136"/>
      </rPr>
      <t>烘焙暨飲料調製學士學位學程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</si>
  <si>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烘焙暨飲料調製學士學位學程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</si>
  <si>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</si>
  <si>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景觀與遊憩學士學位學程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</si>
  <si>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景觀與遊憩學士學位學程</t>
    </r>
  </si>
  <si>
    <r>
      <rPr>
        <sz val="12"/>
        <color theme="1"/>
        <rFont val="標楷體"/>
        <family val="4"/>
        <charset val="136"/>
      </rPr>
      <t>休閒事業經營學系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</si>
  <si>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休閒事業經營學系</t>
    </r>
  </si>
  <si>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</si>
  <si>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</si>
  <si>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</si>
  <si>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觀光與餐飲管理學系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</si>
  <si>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觀光與餐飲管理學系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</si>
  <si>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</si>
  <si>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休閒管理學系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</si>
  <si>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</si>
  <si>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</si>
  <si>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計量財務金融學系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</si>
  <si>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計量財務金融學系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</si>
  <si>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</si>
  <si>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</si>
  <si>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</si>
  <si>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</si>
  <si>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</si>
  <si>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</si>
  <si>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</si>
  <si>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商管學院全球財務管理全英語學士學位學程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</si>
  <si>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商管學院全球財務管理全英語學士學位學程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</si>
  <si>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</si>
  <si>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國際財務與商務管理學士學位學程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</si>
  <si>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國際財務與商務管理學士學位學程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</si>
  <si>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</si>
  <si>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</si>
  <si>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</si>
  <si>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</si>
  <si>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國際經營管理學位學程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</si>
  <si>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國際經營管理學位學程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</si>
  <si>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</si>
  <si>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</si>
  <si>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應用經濟與管理學系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</si>
  <si>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應用經濟與管理學系</t>
    </r>
  </si>
  <si>
    <r>
      <rPr>
        <sz val="12"/>
        <color theme="1"/>
        <rFont val="標楷體"/>
        <family val="4"/>
        <charset val="136"/>
      </rPr>
      <t>體育與運動科學系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</si>
  <si>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體育與運動科學系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</si>
  <si>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</si>
  <si>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</si>
  <si>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</si>
  <si>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</si>
  <si>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大一全校不分系學士學位學程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</si>
  <si>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大一全校不分系學士學位學程</t>
    </r>
  </si>
  <si>
    <r>
      <rPr>
        <sz val="12"/>
        <color theme="1"/>
        <rFont val="標楷體"/>
        <family val="4"/>
        <charset val="136"/>
      </rPr>
      <t>學士班大一大二不分系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</si>
  <si>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學士班大一大二不分系</t>
    </r>
  </si>
  <si>
    <r>
      <rPr>
        <sz val="12"/>
        <color theme="1"/>
        <rFont val="標楷體"/>
        <family val="4"/>
        <charset val="136"/>
      </rPr>
      <t>商學院不分系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</si>
  <si>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商學院不分系</t>
    </r>
  </si>
  <si>
    <r>
      <rPr>
        <sz val="12"/>
        <color theme="1"/>
        <rFont val="標楷體"/>
        <family val="4"/>
        <charset val="136"/>
      </rPr>
      <t>創意設計學院不分系國際設計學士班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</si>
  <si>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創意設計學院不分系國際設計學士班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</si>
</sst>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onsolas"/>
      <family val="2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Consolas"/>
      <family val="2"/>
      <charset val="136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rgb="FF0000FF"/>
      <name val="Times New Roman"/>
      <family val="1"/>
    </font>
    <font>
      <u/>
      <sz val="12"/>
      <color rgb="FF0000FF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10" fillId="0" borderId="1" xfId="1" applyFont="1" applyFill="1" applyBorder="1">
      <alignment vertical="center"/>
    </xf>
    <xf numFmtId="2" fontId="7" fillId="2" borderId="1" xfId="0" applyNumberFormat="1" applyFont="1" applyFill="1" applyBorder="1" applyAlignment="1">
      <alignment horizontal="center" vertical="center"/>
    </xf>
    <xf numFmtId="0" fontId="11" fillId="0" borderId="1" xfId="1" applyFont="1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>
      <alignment vertical="center"/>
    </xf>
    <xf numFmtId="0" fontId="1" fillId="3" borderId="1" xfId="1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2" fillId="3" borderId="1" xfId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7" fillId="0" borderId="0" xfId="0" applyFont="1" applyFill="1">
      <alignment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Fill="1">
      <alignment vertical="center"/>
    </xf>
  </cellXfs>
  <cellStyles count="4">
    <cellStyle name="一般" xfId="0" builtinId="0"/>
    <cellStyle name="一般 3 2" xfId="2"/>
    <cellStyle name="一般 4" xfId="3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7&#25351;&#32771;&#20998;&#25976;&#33287;&#34218;&#36039;CP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學群"/>
      <sheetName val="總學群 (2)"/>
      <sheetName val="學群平均值"/>
      <sheetName val="學校平均值"/>
      <sheetName val="科系"/>
      <sheetName val="資訊學群"/>
      <sheetName val="工程學群"/>
      <sheetName val="數理化學群"/>
      <sheetName val="醫藥衛生學群"/>
      <sheetName val="生命科學學群"/>
      <sheetName val="生物資源學群"/>
      <sheetName val="地球與環境學群"/>
      <sheetName val="建築與設計學群"/>
      <sheetName val="藝術學群"/>
      <sheetName val="社會與心理學群"/>
      <sheetName val="大眾傳播學群"/>
      <sheetName val="外語學群"/>
      <sheetName val="文史哲學群"/>
      <sheetName val="教育學群"/>
      <sheetName val="法政學群"/>
      <sheetName val="管理學群"/>
      <sheetName val="財經學群"/>
      <sheetName val="遊憩與運動學群"/>
      <sheetName val="樣本不足"/>
      <sheetName val="106指考最低錄取分數 (刪除後)"/>
      <sheetName val="薪資1070708"/>
      <sheetName val="學群學類"/>
      <sheetName val="106指考最低錄取分數"/>
      <sheetName val="107指考校系分則 (刪除後)"/>
      <sheetName val="106指考校系分則"/>
    </sheetNames>
    <sheetDataSet>
      <sheetData sheetId="0">
        <row r="1">
          <cell r="D1" t="str">
            <v>校系名</v>
          </cell>
          <cell r="E1" t="str">
            <v>還原平均分數</v>
          </cell>
          <cell r="F1" t="str">
            <v>薪資</v>
          </cell>
        </row>
        <row r="2">
          <cell r="D2" t="str">
            <v>國立臺灣大學 資訊工程學系</v>
          </cell>
          <cell r="E2">
            <v>81.86</v>
          </cell>
          <cell r="F2">
            <v>60600</v>
          </cell>
        </row>
        <row r="3">
          <cell r="D3" t="str">
            <v>國立臺灣師範大學 資訊工程學系</v>
          </cell>
          <cell r="E3">
            <v>69.040000000000006</v>
          </cell>
          <cell r="F3" t="str">
            <v>樣本不足</v>
          </cell>
        </row>
        <row r="4">
          <cell r="D4" t="str">
            <v>國立中興大學 資訊科學與工程學系</v>
          </cell>
          <cell r="E4">
            <v>67.09</v>
          </cell>
          <cell r="F4" t="str">
            <v>樣本不足</v>
          </cell>
        </row>
        <row r="5">
          <cell r="D5" t="str">
            <v>國立成功大學 資訊工程學系</v>
          </cell>
          <cell r="E5">
            <v>75.36</v>
          </cell>
          <cell r="F5">
            <v>54460</v>
          </cell>
        </row>
        <row r="6">
          <cell r="D6" t="str">
            <v>國立政治大學 資訊科學系</v>
          </cell>
          <cell r="E6">
            <v>69.38</v>
          </cell>
          <cell r="F6" t="str">
            <v>樣本不足</v>
          </cell>
        </row>
        <row r="7">
          <cell r="D7" t="str">
            <v>國立清華大學 電機資訊學院學士班</v>
          </cell>
          <cell r="E7">
            <v>79.41</v>
          </cell>
          <cell r="F7" t="str">
            <v>樣本不足</v>
          </cell>
        </row>
        <row r="8">
          <cell r="D8" t="str">
            <v>國立清華大學 資訊工程學系</v>
          </cell>
          <cell r="E8">
            <v>77.319999999999993</v>
          </cell>
          <cell r="F8">
            <v>53580</v>
          </cell>
        </row>
        <row r="9">
          <cell r="D9" t="str">
            <v>國立交通大學 資訊工程學系</v>
          </cell>
          <cell r="E9">
            <v>76.959999999999994</v>
          </cell>
          <cell r="F9">
            <v>58320</v>
          </cell>
        </row>
        <row r="10">
          <cell r="D10" t="str">
            <v>國立交通大學 電機資訊學士班</v>
          </cell>
          <cell r="E10">
            <v>82.25</v>
          </cell>
          <cell r="F10" t="str">
            <v>樣本不足</v>
          </cell>
        </row>
        <row r="11">
          <cell r="D11" t="str">
            <v>國立中央大學 資訊工程學系</v>
          </cell>
          <cell r="E11">
            <v>71.45</v>
          </cell>
          <cell r="F11">
            <v>52710</v>
          </cell>
        </row>
        <row r="12">
          <cell r="D12" t="str">
            <v>國立臺灣海洋大學 資訊工程學系</v>
          </cell>
          <cell r="E12">
            <v>60.73</v>
          </cell>
          <cell r="F12">
            <v>48480</v>
          </cell>
        </row>
        <row r="13">
          <cell r="D13" t="str">
            <v>國立高雄師範大學 軟體工程與管理學系</v>
          </cell>
          <cell r="E13">
            <v>55.92</v>
          </cell>
          <cell r="F13" t="str">
            <v>樣本不足</v>
          </cell>
        </row>
        <row r="14">
          <cell r="D14" t="str">
            <v>國立彰化師範大學 資訊工程學系</v>
          </cell>
          <cell r="E14">
            <v>60.78</v>
          </cell>
          <cell r="F14" t="str">
            <v>樣本不足</v>
          </cell>
        </row>
        <row r="15">
          <cell r="D15" t="str">
            <v>國立中山大學 資訊工程學系</v>
          </cell>
          <cell r="E15">
            <v>73.78</v>
          </cell>
          <cell r="F15" t="str">
            <v>樣本不足</v>
          </cell>
        </row>
        <row r="16">
          <cell r="D16" t="str">
            <v>國立臺中教育大學 資訊工程學系</v>
          </cell>
          <cell r="E16">
            <v>52.39</v>
          </cell>
          <cell r="F16" t="str">
            <v>樣本不足</v>
          </cell>
        </row>
        <row r="17">
          <cell r="D17" t="str">
            <v>國立臺中教育大學 數位內容科技學系</v>
          </cell>
          <cell r="E17">
            <v>47.6</v>
          </cell>
          <cell r="F17" t="str">
            <v>樣本不足</v>
          </cell>
        </row>
        <row r="18">
          <cell r="D18" t="str">
            <v>國立臺北教育大學 資訊科學系</v>
          </cell>
          <cell r="E18">
            <v>60.39</v>
          </cell>
          <cell r="F18">
            <v>41540</v>
          </cell>
        </row>
        <row r="19">
          <cell r="D19" t="str">
            <v>國立臺北教育大學 數位科技設計學系</v>
          </cell>
          <cell r="E19">
            <v>57.32</v>
          </cell>
          <cell r="F19">
            <v>34520</v>
          </cell>
        </row>
        <row r="20">
          <cell r="D20" t="str">
            <v>國立臺南大學 資訊工程學系</v>
          </cell>
          <cell r="E20">
            <v>56.04</v>
          </cell>
          <cell r="F20">
            <v>39380</v>
          </cell>
        </row>
        <row r="21">
          <cell r="D21" t="str">
            <v>國立東華大學 資訊工程學系</v>
          </cell>
          <cell r="E21">
            <v>50.41</v>
          </cell>
          <cell r="F21">
            <v>45170</v>
          </cell>
        </row>
        <row r="22">
          <cell r="D22" t="str">
            <v>臺北市立大學 資訊科學系</v>
          </cell>
          <cell r="E22">
            <v>57.82</v>
          </cell>
          <cell r="F22" t="str">
            <v>樣本不足</v>
          </cell>
        </row>
        <row r="23">
          <cell r="D23" t="str">
            <v>國立屏東大學 資訊工程學系</v>
          </cell>
          <cell r="E23">
            <v>50.32</v>
          </cell>
          <cell r="F23" t="str">
            <v>樣本不足</v>
          </cell>
        </row>
        <row r="24">
          <cell r="D24" t="str">
            <v>國立屏東大學 電腦與通訊學系</v>
          </cell>
          <cell r="E24">
            <v>45.74</v>
          </cell>
          <cell r="F24" t="str">
            <v>樣本不足</v>
          </cell>
        </row>
        <row r="25">
          <cell r="D25" t="str">
            <v>國立屏東大學 電腦與智慧型機器人學士學位學程</v>
          </cell>
          <cell r="E25">
            <v>41.62</v>
          </cell>
          <cell r="F25" t="str">
            <v>樣本不足</v>
          </cell>
        </row>
        <row r="26">
          <cell r="D26" t="str">
            <v>國立屏東大學 資訊科學系</v>
          </cell>
          <cell r="E26">
            <v>41.49</v>
          </cell>
          <cell r="F26" t="str">
            <v>樣本不足</v>
          </cell>
        </row>
        <row r="27">
          <cell r="D27" t="str">
            <v>國立臺東大學 綠色與資訊科技學士學位學程</v>
          </cell>
          <cell r="E27">
            <v>52.93</v>
          </cell>
          <cell r="F27" t="str">
            <v>樣本不足</v>
          </cell>
        </row>
        <row r="28">
          <cell r="D28" t="str">
            <v>國立臺東大學 資訊工程學系</v>
          </cell>
          <cell r="E28">
            <v>37.54</v>
          </cell>
          <cell r="F28">
            <v>34690</v>
          </cell>
        </row>
        <row r="29">
          <cell r="D29" t="str">
            <v>國立中正大學 資訊工程學系</v>
          </cell>
          <cell r="E29">
            <v>66.09</v>
          </cell>
          <cell r="F29">
            <v>52600</v>
          </cell>
        </row>
        <row r="30">
          <cell r="D30" t="str">
            <v>國立暨南國際大學 資訊工程學系</v>
          </cell>
          <cell r="E30">
            <v>52.01</v>
          </cell>
          <cell r="F30" t="str">
            <v>樣本不足</v>
          </cell>
        </row>
        <row r="31">
          <cell r="D31" t="str">
            <v>國立臺北大學 資訊工程學系</v>
          </cell>
          <cell r="E31">
            <v>63.93</v>
          </cell>
          <cell r="F31" t="str">
            <v>樣本不足</v>
          </cell>
        </row>
        <row r="32">
          <cell r="D32" t="str">
            <v>國立嘉義大學 資訊工程學系</v>
          </cell>
          <cell r="E32">
            <v>52.43</v>
          </cell>
          <cell r="F32" t="str">
            <v>樣本不足</v>
          </cell>
        </row>
        <row r="33">
          <cell r="D33" t="str">
            <v>國立高雄大學 資訊工程學系</v>
          </cell>
          <cell r="E33">
            <v>58.82</v>
          </cell>
          <cell r="F33" t="str">
            <v>樣本不足</v>
          </cell>
        </row>
        <row r="34">
          <cell r="D34" t="str">
            <v>國立宜蘭大學 資訊工程學系</v>
          </cell>
          <cell r="E34">
            <v>47.98</v>
          </cell>
          <cell r="F34" t="str">
            <v>樣本不足</v>
          </cell>
        </row>
        <row r="35">
          <cell r="D35" t="str">
            <v>國立聯合大學 資訊工程學系</v>
          </cell>
          <cell r="E35">
            <v>41.78</v>
          </cell>
          <cell r="F35">
            <v>42200</v>
          </cell>
        </row>
        <row r="36">
          <cell r="D36" t="str">
            <v>國立金門大學 資訊工程學系</v>
          </cell>
          <cell r="E36">
            <v>36.130000000000003</v>
          </cell>
          <cell r="F36" t="str">
            <v>樣本不足</v>
          </cell>
        </row>
        <row r="37">
          <cell r="D37" t="str">
            <v>中原大學 電機資訊學院學士班</v>
          </cell>
          <cell r="E37">
            <v>47.33</v>
          </cell>
          <cell r="F37" t="str">
            <v>樣本不足</v>
          </cell>
        </row>
        <row r="38">
          <cell r="D38" t="str">
            <v>中原大學 資訊工程學系</v>
          </cell>
          <cell r="E38">
            <v>51.48</v>
          </cell>
          <cell r="F38">
            <v>59190</v>
          </cell>
        </row>
        <row r="39">
          <cell r="D39" t="str">
            <v>東海大學 資訊工程學系</v>
          </cell>
          <cell r="E39">
            <v>39.82</v>
          </cell>
          <cell r="F39">
            <v>53020</v>
          </cell>
        </row>
        <row r="40">
          <cell r="D40" t="str">
            <v>淡江大學 資訊工程學系</v>
          </cell>
          <cell r="E40">
            <v>42.96</v>
          </cell>
          <cell r="F40">
            <v>55760</v>
          </cell>
        </row>
        <row r="41">
          <cell r="D41" t="str">
            <v>淡江大學 資訊創新與科技學系</v>
          </cell>
          <cell r="E41">
            <v>26.22</v>
          </cell>
          <cell r="F41">
            <v>55760</v>
          </cell>
        </row>
        <row r="42">
          <cell r="D42" t="str">
            <v>逢甲大學 資訊工程學系</v>
          </cell>
          <cell r="E42">
            <v>47.27</v>
          </cell>
          <cell r="F42">
            <v>53860</v>
          </cell>
        </row>
        <row r="43">
          <cell r="D43" t="str">
            <v>逢甲大學 資訊電機學院不分系榮譽班</v>
          </cell>
          <cell r="E43">
            <v>45.59</v>
          </cell>
          <cell r="F43" t="str">
            <v>樣本不足</v>
          </cell>
        </row>
        <row r="44">
          <cell r="D44" t="str">
            <v>中國文化大學 資訊工程學系</v>
          </cell>
          <cell r="E44">
            <v>29.85</v>
          </cell>
          <cell r="F44">
            <v>53070</v>
          </cell>
        </row>
        <row r="45">
          <cell r="D45" t="str">
            <v>靜宜大學 資訊工程學系</v>
          </cell>
          <cell r="E45">
            <v>37.520000000000003</v>
          </cell>
          <cell r="F45">
            <v>39470</v>
          </cell>
        </row>
        <row r="46">
          <cell r="D46" t="str">
            <v>大同大學 資訊工程學系</v>
          </cell>
          <cell r="E46">
            <v>38.630000000000003</v>
          </cell>
          <cell r="F46">
            <v>53030</v>
          </cell>
        </row>
        <row r="47">
          <cell r="D47" t="str">
            <v>輔仁大學 資訊工程學系</v>
          </cell>
          <cell r="E47">
            <v>49.44</v>
          </cell>
          <cell r="F47">
            <v>54890</v>
          </cell>
        </row>
        <row r="48">
          <cell r="D48" t="str">
            <v>長庚大學 資訊工程學系</v>
          </cell>
          <cell r="E48">
            <v>54.54</v>
          </cell>
          <cell r="F48" t="str">
            <v>樣本不足</v>
          </cell>
        </row>
        <row r="49">
          <cell r="D49" t="str">
            <v>元智大學 資訊工程學系</v>
          </cell>
          <cell r="E49">
            <v>54.54</v>
          </cell>
          <cell r="F49">
            <v>55200</v>
          </cell>
        </row>
        <row r="50">
          <cell r="D50" t="str">
            <v>大葉大學 資訊工程學系</v>
          </cell>
          <cell r="E50">
            <v>20.79</v>
          </cell>
          <cell r="F50">
            <v>47830</v>
          </cell>
        </row>
        <row r="51">
          <cell r="D51" t="str">
            <v>中華大學 資訊工程學系</v>
          </cell>
          <cell r="E51">
            <v>21.87</v>
          </cell>
          <cell r="F51">
            <v>51630</v>
          </cell>
        </row>
        <row r="52">
          <cell r="D52" t="str">
            <v>義守大學 資訊工程學系</v>
          </cell>
          <cell r="E52">
            <v>26.73</v>
          </cell>
          <cell r="F52">
            <v>49680</v>
          </cell>
        </row>
        <row r="53">
          <cell r="D53" t="str">
            <v>銘傳大學 資訊工程學系</v>
          </cell>
          <cell r="E53">
            <v>39.14</v>
          </cell>
          <cell r="F53">
            <v>44830</v>
          </cell>
        </row>
        <row r="54">
          <cell r="D54" t="str">
            <v>銘傳大學 電腦與通訊工程學系</v>
          </cell>
          <cell r="E54">
            <v>34.06</v>
          </cell>
          <cell r="F54">
            <v>38640</v>
          </cell>
        </row>
        <row r="55">
          <cell r="D55" t="str">
            <v>實踐大學 資訊科技與通訊學系</v>
          </cell>
          <cell r="E55">
            <v>17.18</v>
          </cell>
          <cell r="F55" t="str">
            <v>樣本不足</v>
          </cell>
        </row>
        <row r="56">
          <cell r="D56" t="str">
            <v>長榮大學 智慧生活應用學士學位學程</v>
          </cell>
          <cell r="E56">
            <v>19.78</v>
          </cell>
          <cell r="F56" t="str">
            <v>樣本不足</v>
          </cell>
        </row>
        <row r="57">
          <cell r="D57" t="str">
            <v>長榮大學 科技工程與管理學系</v>
          </cell>
          <cell r="E57">
            <v>18.8</v>
          </cell>
          <cell r="F57" t="str">
            <v>樣本不足</v>
          </cell>
        </row>
        <row r="58">
          <cell r="D58" t="str">
            <v>長榮大學 資訊工程學系</v>
          </cell>
          <cell r="E58">
            <v>27.98</v>
          </cell>
          <cell r="F58">
            <v>35220</v>
          </cell>
        </row>
        <row r="59">
          <cell r="D59" t="str">
            <v>長榮大學 無人機應用學士學位學程</v>
          </cell>
          <cell r="E59">
            <v>22.89</v>
          </cell>
          <cell r="F59" t="str">
            <v>樣本不足</v>
          </cell>
        </row>
        <row r="60">
          <cell r="D60" t="str">
            <v>南華大學 資訊工程學系</v>
          </cell>
          <cell r="E60">
            <v>16.440000000000001</v>
          </cell>
          <cell r="F60" t="str">
            <v>樣本不足</v>
          </cell>
        </row>
        <row r="61">
          <cell r="D61" t="str">
            <v>真理大學 資訊工程學系</v>
          </cell>
          <cell r="E61">
            <v>17.14</v>
          </cell>
          <cell r="F61">
            <v>49480</v>
          </cell>
        </row>
        <row r="62">
          <cell r="D62" t="str">
            <v>慈濟大學 醫學資訊學系</v>
          </cell>
          <cell r="E62">
            <v>30.63</v>
          </cell>
          <cell r="F62">
            <v>43950</v>
          </cell>
        </row>
        <row r="63">
          <cell r="D63" t="str">
            <v>開南大學 資訊管理學系</v>
          </cell>
          <cell r="E63">
            <v>22.97</v>
          </cell>
          <cell r="F63">
            <v>38120</v>
          </cell>
        </row>
        <row r="64">
          <cell r="D64" t="str">
            <v>亞洲大學 資訊工程學系</v>
          </cell>
          <cell r="E64">
            <v>49.43</v>
          </cell>
          <cell r="F64">
            <v>38580</v>
          </cell>
        </row>
        <row r="65">
          <cell r="D65" t="str">
            <v>國立臺灣大學 生物產業機電工程學系</v>
          </cell>
          <cell r="E65">
            <v>77.180000000000007</v>
          </cell>
          <cell r="F65">
            <v>59300</v>
          </cell>
        </row>
        <row r="66">
          <cell r="D66" t="str">
            <v>國立中興大學 生物產業機電工程學系</v>
          </cell>
          <cell r="E66">
            <v>63.42</v>
          </cell>
          <cell r="F66">
            <v>54050</v>
          </cell>
        </row>
        <row r="67">
          <cell r="D67" t="str">
            <v>國立嘉義大學 生物機電工程學系</v>
          </cell>
          <cell r="E67">
            <v>46.9</v>
          </cell>
          <cell r="F67" t="str">
            <v>樣本不足</v>
          </cell>
        </row>
        <row r="68">
          <cell r="D68" t="str">
            <v>國立宜蘭大學 生物機電工程學系</v>
          </cell>
          <cell r="E68">
            <v>40.43</v>
          </cell>
          <cell r="F68">
            <v>45510</v>
          </cell>
        </row>
        <row r="69">
          <cell r="D69" t="str">
            <v>輔仁大學 醫學資訊與創新應用學士學位學程</v>
          </cell>
          <cell r="E69">
            <v>47.36</v>
          </cell>
          <cell r="F69" t="str">
            <v>樣本不足</v>
          </cell>
        </row>
        <row r="70">
          <cell r="D70" t="str">
            <v>中山醫學大學 醫學資訊學系</v>
          </cell>
          <cell r="E70">
            <v>48.32</v>
          </cell>
          <cell r="F70">
            <v>40260</v>
          </cell>
        </row>
        <row r="71">
          <cell r="D71" t="str">
            <v>中華大學 生物資訊學系</v>
          </cell>
          <cell r="E71">
            <v>29.28</v>
          </cell>
          <cell r="F71" t="str">
            <v>樣本不足</v>
          </cell>
        </row>
        <row r="72">
          <cell r="D72" t="str">
            <v>亞洲大學 生物資訊與醫學工程學系</v>
          </cell>
          <cell r="E72">
            <v>47.4</v>
          </cell>
          <cell r="F72">
            <v>34470</v>
          </cell>
        </row>
        <row r="73">
          <cell r="D73" t="str">
            <v>國立臺灣體育運動大學 運動資訊與傳播學系</v>
          </cell>
          <cell r="E73">
            <v>38.9</v>
          </cell>
          <cell r="F73">
            <v>34610</v>
          </cell>
        </row>
        <row r="74">
          <cell r="D74" t="str">
            <v>淡江大學 資訊傳播學系</v>
          </cell>
          <cell r="E74">
            <v>56.31</v>
          </cell>
          <cell r="F74">
            <v>42750</v>
          </cell>
        </row>
        <row r="75">
          <cell r="D75" t="str">
            <v>中國文化大學 資訊傳播學系</v>
          </cell>
          <cell r="E75">
            <v>34.65</v>
          </cell>
          <cell r="F75">
            <v>41680</v>
          </cell>
        </row>
        <row r="76">
          <cell r="D76" t="str">
            <v>靜宜大學 資訊傳播工程學系</v>
          </cell>
          <cell r="E76">
            <v>39.119999999999997</v>
          </cell>
          <cell r="F76">
            <v>28000</v>
          </cell>
        </row>
        <row r="77">
          <cell r="D77" t="str">
            <v>元智大學 資訊傳播學系</v>
          </cell>
          <cell r="E77">
            <v>40.83</v>
          </cell>
          <cell r="F77">
            <v>38020</v>
          </cell>
        </row>
        <row r="78">
          <cell r="D78" t="str">
            <v>銘傳大學 資訊傳播工程學系</v>
          </cell>
          <cell r="E78">
            <v>37.26</v>
          </cell>
          <cell r="F78">
            <v>40830</v>
          </cell>
        </row>
        <row r="79">
          <cell r="D79" t="str">
            <v>世新大學 資訊傳播學系</v>
          </cell>
          <cell r="E79">
            <v>57.5</v>
          </cell>
          <cell r="F79">
            <v>42850</v>
          </cell>
        </row>
        <row r="80">
          <cell r="D80" t="str">
            <v>真理大學 運動資訊傳播學系</v>
          </cell>
          <cell r="E80">
            <v>19.36</v>
          </cell>
          <cell r="F80">
            <v>33450</v>
          </cell>
        </row>
        <row r="81">
          <cell r="D81" t="str">
            <v>真理大學 人文與資訊學系</v>
          </cell>
          <cell r="E81">
            <v>27.66</v>
          </cell>
          <cell r="F81">
            <v>36420</v>
          </cell>
        </row>
        <row r="82">
          <cell r="D82" t="str">
            <v>開南大學 資訊傳播學系</v>
          </cell>
          <cell r="E82">
            <v>33.770000000000003</v>
          </cell>
          <cell r="F82">
            <v>30860</v>
          </cell>
        </row>
        <row r="83">
          <cell r="D83" t="str">
            <v>亞洲大學 資訊傳播學系</v>
          </cell>
          <cell r="E83">
            <v>57.54</v>
          </cell>
          <cell r="F83">
            <v>31610</v>
          </cell>
        </row>
        <row r="84">
          <cell r="D84" t="str">
            <v>國立臺灣師範大學 設計學系</v>
          </cell>
          <cell r="E84">
            <v>67.12</v>
          </cell>
          <cell r="F84">
            <v>32140</v>
          </cell>
        </row>
        <row r="85">
          <cell r="D85" t="str">
            <v>國立臺灣藝術大學 多媒體動畫藝術學系</v>
          </cell>
          <cell r="E85">
            <v>65.61</v>
          </cell>
          <cell r="F85">
            <v>38250</v>
          </cell>
        </row>
        <row r="86">
          <cell r="D86" t="str">
            <v>大同大學 媒體設計學系</v>
          </cell>
          <cell r="E86">
            <v>46.8</v>
          </cell>
          <cell r="F86">
            <v>33000</v>
          </cell>
        </row>
        <row r="87">
          <cell r="D87" t="str">
            <v>大葉大學 多媒體數位內容學位學程</v>
          </cell>
          <cell r="E87">
            <v>26.78</v>
          </cell>
          <cell r="F87">
            <v>47830</v>
          </cell>
        </row>
        <row r="88">
          <cell r="D88" t="str">
            <v>義守大學 數位多媒體設計學系</v>
          </cell>
          <cell r="E88">
            <v>30.14</v>
          </cell>
          <cell r="F88" t="str">
            <v>樣本不足</v>
          </cell>
        </row>
        <row r="89">
          <cell r="D89" t="str">
            <v>銘傳大學 數位媒體設計學系</v>
          </cell>
          <cell r="E89">
            <v>49.48</v>
          </cell>
          <cell r="F89">
            <v>38310</v>
          </cell>
        </row>
        <row r="90">
          <cell r="D90" t="str">
            <v>世新大學 數位多媒體設計學系</v>
          </cell>
          <cell r="E90">
            <v>47.06</v>
          </cell>
          <cell r="F90">
            <v>31520</v>
          </cell>
        </row>
        <row r="91">
          <cell r="D91" t="str">
            <v>實踐大學 媒體傳達設計學系</v>
          </cell>
          <cell r="E91">
            <v>59.78</v>
          </cell>
          <cell r="F91">
            <v>34980</v>
          </cell>
        </row>
        <row r="92">
          <cell r="D92" t="str">
            <v>實踐大學 資訊模擬與設計學系</v>
          </cell>
          <cell r="E92">
            <v>20.56</v>
          </cell>
          <cell r="F92">
            <v>40980</v>
          </cell>
        </row>
        <row r="93">
          <cell r="D93" t="str">
            <v>實踐大學 電腦動畫學士學位學程</v>
          </cell>
          <cell r="E93">
            <v>43.68</v>
          </cell>
          <cell r="F93" t="str">
            <v>樣本不足</v>
          </cell>
        </row>
        <row r="94">
          <cell r="D94" t="str">
            <v>長榮大學 媒體設計科技學系</v>
          </cell>
          <cell r="E94">
            <v>24.73</v>
          </cell>
          <cell r="F94">
            <v>32590</v>
          </cell>
        </row>
        <row r="95">
          <cell r="D95" t="str">
            <v>長榮大學 數位內容設計學系</v>
          </cell>
          <cell r="E95">
            <v>26.83</v>
          </cell>
          <cell r="F95">
            <v>32590</v>
          </cell>
        </row>
        <row r="96">
          <cell r="D96" t="str">
            <v>長榮大學 互動設計學系</v>
          </cell>
          <cell r="E96">
            <v>38.130000000000003</v>
          </cell>
          <cell r="F96" t="str">
            <v>樣本不足</v>
          </cell>
        </row>
        <row r="97">
          <cell r="D97" t="str">
            <v>開南大學 數位空間與商品設計學士學位學程</v>
          </cell>
          <cell r="E97">
            <v>20.77</v>
          </cell>
          <cell r="F97" t="str">
            <v>樣本不足</v>
          </cell>
        </row>
        <row r="98">
          <cell r="D98" t="str">
            <v>開南大學 電影與創意媒體學系</v>
          </cell>
          <cell r="E98">
            <v>17.690000000000001</v>
          </cell>
          <cell r="F98" t="str">
            <v>樣本不足</v>
          </cell>
        </row>
        <row r="99">
          <cell r="D99" t="str">
            <v>亞洲大學 數位媒體設計學系</v>
          </cell>
          <cell r="E99">
            <v>60.18</v>
          </cell>
          <cell r="F99">
            <v>27600</v>
          </cell>
        </row>
        <row r="100">
          <cell r="D100" t="str">
            <v>國立臺灣大學 圖書資訊學系</v>
          </cell>
          <cell r="E100">
            <v>82.04</v>
          </cell>
          <cell r="F100">
            <v>47070</v>
          </cell>
        </row>
        <row r="101">
          <cell r="D101" t="str">
            <v>淡江大學 資訊與圖書館學系</v>
          </cell>
          <cell r="E101">
            <v>47.31</v>
          </cell>
          <cell r="F101">
            <v>42750</v>
          </cell>
        </row>
        <row r="102">
          <cell r="D102" t="str">
            <v>輔仁大學 圖書資訊學系</v>
          </cell>
          <cell r="E102">
            <v>60.94</v>
          </cell>
          <cell r="F102">
            <v>43000</v>
          </cell>
        </row>
        <row r="103">
          <cell r="D103" t="str">
            <v>國立清華大學 教育與學習科技學系</v>
          </cell>
          <cell r="E103">
            <v>74.62</v>
          </cell>
          <cell r="F103">
            <v>34680</v>
          </cell>
        </row>
        <row r="104">
          <cell r="D104" t="str">
            <v>國立臺南大學 數位學習科技學系</v>
          </cell>
          <cell r="E104">
            <v>45.82</v>
          </cell>
          <cell r="F104">
            <v>33380</v>
          </cell>
        </row>
        <row r="105">
          <cell r="D105" t="str">
            <v>臺北市立大學 學習與媒材設計學系</v>
          </cell>
          <cell r="E105">
            <v>66.73</v>
          </cell>
          <cell r="F105" t="str">
            <v>樣本不足</v>
          </cell>
        </row>
        <row r="106">
          <cell r="D106" t="str">
            <v>國立臺東大學 數位媒體與文教產業學系</v>
          </cell>
          <cell r="E106">
            <v>47.37</v>
          </cell>
          <cell r="F106">
            <v>32300</v>
          </cell>
        </row>
        <row r="107">
          <cell r="D107" t="str">
            <v>國立嘉義大學 數位學習設計與管理學系</v>
          </cell>
          <cell r="E107">
            <v>47.15</v>
          </cell>
          <cell r="F107">
            <v>32640</v>
          </cell>
        </row>
        <row r="108">
          <cell r="D108" t="str">
            <v>淡江大學 教育科技學系</v>
          </cell>
          <cell r="E108">
            <v>44.91</v>
          </cell>
          <cell r="F108">
            <v>38720</v>
          </cell>
        </row>
        <row r="109">
          <cell r="D109" t="str">
            <v>亞洲大學 行動商務與多媒體應用學系</v>
          </cell>
          <cell r="E109">
            <v>50.51</v>
          </cell>
          <cell r="F109">
            <v>38580</v>
          </cell>
        </row>
        <row r="110">
          <cell r="D110" t="str">
            <v>國立臺灣大學 資訊管理學系</v>
          </cell>
          <cell r="E110">
            <v>79.56</v>
          </cell>
          <cell r="F110" t="str">
            <v>樣本不足</v>
          </cell>
        </row>
        <row r="111">
          <cell r="D111" t="str">
            <v>國立中興大學 資訊管理學系</v>
          </cell>
          <cell r="E111">
            <v>65.44</v>
          </cell>
          <cell r="F111" t="str">
            <v>樣本不足</v>
          </cell>
        </row>
        <row r="112">
          <cell r="D112" t="str">
            <v>國立政治大學 資訊管理學系</v>
          </cell>
          <cell r="E112">
            <v>70.180000000000007</v>
          </cell>
          <cell r="F112">
            <v>57860</v>
          </cell>
        </row>
        <row r="113">
          <cell r="D113" t="str">
            <v>國立交通大學 資訊管理與財務金融學系</v>
          </cell>
          <cell r="E113">
            <v>76.98</v>
          </cell>
          <cell r="F113" t="str">
            <v>樣本不足</v>
          </cell>
        </row>
        <row r="114">
          <cell r="D114" t="str">
            <v>國立中央大學 資訊管理學系</v>
          </cell>
          <cell r="E114">
            <v>66.319999999999993</v>
          </cell>
          <cell r="F114">
            <v>59810</v>
          </cell>
        </row>
        <row r="115">
          <cell r="D115" t="str">
            <v>國立彰化師範大學 資訊管理學系</v>
          </cell>
          <cell r="E115">
            <v>58.66</v>
          </cell>
          <cell r="F115" t="str">
            <v>樣本不足</v>
          </cell>
        </row>
        <row r="116">
          <cell r="D116" t="str">
            <v>國立中山大學 資訊管理學系</v>
          </cell>
          <cell r="E116">
            <v>65.64</v>
          </cell>
          <cell r="F116">
            <v>53980</v>
          </cell>
        </row>
        <row r="117">
          <cell r="D117" t="str">
            <v>國立東華大學 資訊管理學系</v>
          </cell>
          <cell r="E117">
            <v>57.24</v>
          </cell>
          <cell r="F117">
            <v>47440</v>
          </cell>
        </row>
        <row r="118">
          <cell r="D118" t="str">
            <v>國立屏東大學 資訊管理學系</v>
          </cell>
          <cell r="E118">
            <v>66.58</v>
          </cell>
          <cell r="F118" t="str">
            <v>樣本不足</v>
          </cell>
        </row>
        <row r="119">
          <cell r="D119" t="str">
            <v>國立臺東大學 資訊管理學系</v>
          </cell>
          <cell r="E119">
            <v>50.85</v>
          </cell>
          <cell r="F119" t="str">
            <v>樣本不足</v>
          </cell>
        </row>
        <row r="120">
          <cell r="D120" t="str">
            <v>國立中正大學 資訊管理學系</v>
          </cell>
          <cell r="E120">
            <v>61.63</v>
          </cell>
          <cell r="F120">
            <v>50210</v>
          </cell>
        </row>
        <row r="121">
          <cell r="D121" t="str">
            <v>國立暨南國際大學 資訊管理學系</v>
          </cell>
          <cell r="E121">
            <v>61.86</v>
          </cell>
          <cell r="F121" t="str">
            <v>樣本不足</v>
          </cell>
        </row>
        <row r="122">
          <cell r="D122" t="str">
            <v>國立嘉義大學 資訊管理學系</v>
          </cell>
          <cell r="E122">
            <v>48.82</v>
          </cell>
          <cell r="F122" t="str">
            <v>樣本不足</v>
          </cell>
        </row>
        <row r="123">
          <cell r="D123" t="str">
            <v>國立高雄大學 資訊管理學系</v>
          </cell>
          <cell r="E123">
            <v>70.650000000000006</v>
          </cell>
          <cell r="F123" t="str">
            <v>樣本不足</v>
          </cell>
        </row>
        <row r="124">
          <cell r="D124" t="str">
            <v>國立聯合大學 資訊管理學系</v>
          </cell>
          <cell r="E124">
            <v>50.53</v>
          </cell>
          <cell r="F124">
            <v>39960</v>
          </cell>
        </row>
        <row r="125">
          <cell r="D125" t="str">
            <v>東吳大學 資訊管理學系</v>
          </cell>
          <cell r="E125">
            <v>65.52</v>
          </cell>
          <cell r="F125">
            <v>46370</v>
          </cell>
        </row>
        <row r="126">
          <cell r="D126" t="str">
            <v>中原大學 資訊管理學系</v>
          </cell>
          <cell r="E126">
            <v>51.94</v>
          </cell>
          <cell r="F126">
            <v>53070</v>
          </cell>
        </row>
        <row r="127">
          <cell r="D127" t="str">
            <v>東海大學 資訊管理學系</v>
          </cell>
          <cell r="E127">
            <v>49.77</v>
          </cell>
          <cell r="F127">
            <v>42060</v>
          </cell>
        </row>
        <row r="128">
          <cell r="D128" t="str">
            <v>淡江大學 資訊管理學系</v>
          </cell>
          <cell r="E128">
            <v>54.05</v>
          </cell>
          <cell r="F128">
            <v>52690</v>
          </cell>
        </row>
        <row r="129">
          <cell r="D129" t="str">
            <v>中國文化大學 資訊管理學系</v>
          </cell>
          <cell r="E129">
            <v>37.96</v>
          </cell>
          <cell r="F129">
            <v>49580</v>
          </cell>
        </row>
        <row r="130">
          <cell r="D130" t="str">
            <v>靜宜大學 資訊管理學系</v>
          </cell>
          <cell r="E130">
            <v>37.369999999999997</v>
          </cell>
          <cell r="F130">
            <v>51250</v>
          </cell>
        </row>
        <row r="131">
          <cell r="D131" t="str">
            <v>輔仁大學 資訊管理學系</v>
          </cell>
          <cell r="E131">
            <v>65.97</v>
          </cell>
          <cell r="F131">
            <v>51550</v>
          </cell>
        </row>
        <row r="132">
          <cell r="D132" t="str">
            <v>長庚大學 資訊管理學系</v>
          </cell>
          <cell r="E132">
            <v>49.56</v>
          </cell>
          <cell r="F132">
            <v>45130</v>
          </cell>
        </row>
        <row r="133">
          <cell r="D133" t="str">
            <v>元智大學 資訊管理學系</v>
          </cell>
          <cell r="E133">
            <v>49.36</v>
          </cell>
          <cell r="F133">
            <v>54140</v>
          </cell>
        </row>
        <row r="134">
          <cell r="D134" t="str">
            <v>元智大學 資訊學院英語學士學位學程</v>
          </cell>
          <cell r="E134">
            <v>45.88</v>
          </cell>
          <cell r="F134" t="str">
            <v>樣本不足</v>
          </cell>
        </row>
        <row r="135">
          <cell r="D135" t="str">
            <v>大葉大學 資訊管理學系</v>
          </cell>
          <cell r="E135">
            <v>23.32</v>
          </cell>
          <cell r="F135">
            <v>48230</v>
          </cell>
        </row>
        <row r="136">
          <cell r="D136" t="str">
            <v>中華大學 資訊管理學系</v>
          </cell>
          <cell r="E136">
            <v>17.36</v>
          </cell>
          <cell r="F136">
            <v>50860</v>
          </cell>
        </row>
        <row r="137">
          <cell r="D137" t="str">
            <v>華梵大學 資訊管理學系</v>
          </cell>
          <cell r="E137">
            <v>22.27</v>
          </cell>
          <cell r="F137">
            <v>40570</v>
          </cell>
        </row>
        <row r="138">
          <cell r="D138" t="str">
            <v>義守大學 資訊管理學系</v>
          </cell>
          <cell r="E138">
            <v>28.48</v>
          </cell>
          <cell r="F138">
            <v>45450</v>
          </cell>
        </row>
        <row r="139">
          <cell r="D139" t="str">
            <v>銘傳大學 資訊管理學系</v>
          </cell>
          <cell r="E139">
            <v>41.58</v>
          </cell>
          <cell r="F139">
            <v>51110</v>
          </cell>
        </row>
        <row r="140">
          <cell r="D140" t="str">
            <v>世新大學 資訊管理學系</v>
          </cell>
          <cell r="E140">
            <v>38.57</v>
          </cell>
          <cell r="F140">
            <v>48990</v>
          </cell>
        </row>
        <row r="141">
          <cell r="D141" t="str">
            <v>實踐大學 資訊管理學系</v>
          </cell>
          <cell r="E141">
            <v>17.579999999999998</v>
          </cell>
          <cell r="F141">
            <v>44640</v>
          </cell>
        </row>
        <row r="142">
          <cell r="D142" t="str">
            <v>實踐大學 資訊科技與管理學系</v>
          </cell>
          <cell r="E142">
            <v>38.659999999999997</v>
          </cell>
          <cell r="F142">
            <v>44640</v>
          </cell>
        </row>
        <row r="143">
          <cell r="D143" t="str">
            <v>長榮大學 資訊管理學系</v>
          </cell>
          <cell r="E143">
            <v>24.63</v>
          </cell>
          <cell r="F143">
            <v>43760</v>
          </cell>
        </row>
        <row r="144">
          <cell r="D144" t="str">
            <v>南華大學 資訊管理學系</v>
          </cell>
          <cell r="E144">
            <v>20.87</v>
          </cell>
          <cell r="F144">
            <v>40170</v>
          </cell>
        </row>
        <row r="145">
          <cell r="D145" t="str">
            <v>玄奘大學 資訊管理學系</v>
          </cell>
          <cell r="E145">
            <v>47.99</v>
          </cell>
          <cell r="F145">
            <v>42060</v>
          </cell>
        </row>
        <row r="146">
          <cell r="D146" t="str">
            <v>真理大學 資訊管理學系</v>
          </cell>
          <cell r="E146">
            <v>26.8</v>
          </cell>
          <cell r="F146">
            <v>48740</v>
          </cell>
        </row>
        <row r="147">
          <cell r="D147" t="str">
            <v>佛光大學 資訊應用學系</v>
          </cell>
          <cell r="E147">
            <v>22.75</v>
          </cell>
          <cell r="F147" t="str">
            <v>樣本不足</v>
          </cell>
        </row>
        <row r="148">
          <cell r="D148" t="str">
            <v>國立屏東大學 商業自動化與管理學系</v>
          </cell>
          <cell r="E148">
            <v>63.92</v>
          </cell>
          <cell r="F148" t="str">
            <v>樣本不足</v>
          </cell>
        </row>
        <row r="149">
          <cell r="D149" t="str">
            <v>大同大學 資訊經營學系</v>
          </cell>
          <cell r="E149">
            <v>37.01</v>
          </cell>
          <cell r="F149" t="str">
            <v>樣本不足</v>
          </cell>
        </row>
        <row r="150">
          <cell r="D150" t="str">
            <v>國立臺灣大學 電機工程學系</v>
          </cell>
          <cell r="E150">
            <v>82.76</v>
          </cell>
          <cell r="F150">
            <v>65240</v>
          </cell>
        </row>
        <row r="151">
          <cell r="D151" t="str">
            <v>國立臺灣大學 生物產業機電工程學系</v>
          </cell>
          <cell r="E151">
            <v>77.180000000000007</v>
          </cell>
          <cell r="F151">
            <v>59300</v>
          </cell>
        </row>
        <row r="152">
          <cell r="D152" t="str">
            <v>國立中興大學 電機工程學系</v>
          </cell>
          <cell r="E152">
            <v>67.22</v>
          </cell>
          <cell r="F152">
            <v>48720</v>
          </cell>
        </row>
        <row r="153">
          <cell r="D153" t="str">
            <v>國立中興大學 生物產業機電工程學系</v>
          </cell>
          <cell r="E153">
            <v>63.42</v>
          </cell>
          <cell r="F153">
            <v>54050</v>
          </cell>
        </row>
        <row r="154">
          <cell r="D154" t="str">
            <v>國立成功大學 電機工程學系</v>
          </cell>
          <cell r="E154">
            <v>77.099999999999994</v>
          </cell>
          <cell r="F154">
            <v>65030</v>
          </cell>
        </row>
        <row r="155">
          <cell r="D155" t="str">
            <v>國立清華大學 動力機械工程學系</v>
          </cell>
          <cell r="E155">
            <v>76.760000000000005</v>
          </cell>
          <cell r="F155">
            <v>58690</v>
          </cell>
        </row>
        <row r="156">
          <cell r="D156" t="str">
            <v>國立清華大學 電機工程學系</v>
          </cell>
          <cell r="E156">
            <v>80.959999999999994</v>
          </cell>
          <cell r="F156">
            <v>64320</v>
          </cell>
        </row>
        <row r="157">
          <cell r="D157" t="str">
            <v>國立清華大學 電機資訊學院學士班</v>
          </cell>
          <cell r="E157">
            <v>79.41</v>
          </cell>
          <cell r="F157" t="str">
            <v>樣本不足</v>
          </cell>
        </row>
        <row r="158">
          <cell r="D158" t="str">
            <v>國立交通大學 電機資訊學士班</v>
          </cell>
          <cell r="E158">
            <v>82.25</v>
          </cell>
          <cell r="F158" t="str">
            <v>樣本不足</v>
          </cell>
        </row>
        <row r="159">
          <cell r="D159" t="str">
            <v>國立交通大學 電機工程學系</v>
          </cell>
          <cell r="E159">
            <v>81.2</v>
          </cell>
          <cell r="F159">
            <v>67120</v>
          </cell>
        </row>
        <row r="160">
          <cell r="D160" t="str">
            <v>國立中央大學 電機工程學系</v>
          </cell>
          <cell r="E160">
            <v>72.239999999999995</v>
          </cell>
          <cell r="F160">
            <v>57360</v>
          </cell>
        </row>
        <row r="161">
          <cell r="D161" t="str">
            <v>國立臺灣海洋大學 電機工程學系</v>
          </cell>
          <cell r="E161">
            <v>61.52</v>
          </cell>
          <cell r="F161">
            <v>59820</v>
          </cell>
        </row>
        <row r="162">
          <cell r="D162" t="str">
            <v>國立中山大學 電機工程學系</v>
          </cell>
          <cell r="E162">
            <v>73.180000000000007</v>
          </cell>
          <cell r="F162">
            <v>60710</v>
          </cell>
        </row>
        <row r="163">
          <cell r="D163" t="str">
            <v>國立臺南大學 電機工程學系</v>
          </cell>
          <cell r="E163">
            <v>57.72</v>
          </cell>
          <cell r="F163" t="str">
            <v>樣本不足</v>
          </cell>
        </row>
        <row r="164">
          <cell r="D164" t="str">
            <v>國立東華大學 電機工程學系</v>
          </cell>
          <cell r="E164">
            <v>47.64</v>
          </cell>
          <cell r="F164" t="str">
            <v>樣本不足</v>
          </cell>
        </row>
        <row r="165">
          <cell r="D165" t="str">
            <v>國立中正大學 電機工程學系</v>
          </cell>
          <cell r="E165">
            <v>68.78</v>
          </cell>
          <cell r="F165">
            <v>55330</v>
          </cell>
        </row>
        <row r="166">
          <cell r="D166" t="str">
            <v>國立暨南國際大學 電機工程學系</v>
          </cell>
          <cell r="E166">
            <v>54.1</v>
          </cell>
          <cell r="F166" t="str">
            <v>樣本不足</v>
          </cell>
        </row>
        <row r="167">
          <cell r="D167" t="str">
            <v>國立臺北大學 電機工程學系</v>
          </cell>
          <cell r="E167">
            <v>64.84</v>
          </cell>
          <cell r="F167" t="str">
            <v>樣本不足</v>
          </cell>
        </row>
        <row r="168">
          <cell r="D168" t="str">
            <v>國立嘉義大學 電機工程學系</v>
          </cell>
          <cell r="E168">
            <v>53.28</v>
          </cell>
          <cell r="F168">
            <v>44730</v>
          </cell>
        </row>
        <row r="169">
          <cell r="D169" t="str">
            <v>國立高雄大學 電機工程學系</v>
          </cell>
          <cell r="E169">
            <v>59.48</v>
          </cell>
          <cell r="F169">
            <v>50330</v>
          </cell>
        </row>
        <row r="170">
          <cell r="D170" t="str">
            <v>國立宜蘭大學 資訊工程學系</v>
          </cell>
          <cell r="E170">
            <v>47.98</v>
          </cell>
          <cell r="F170" t="str">
            <v>樣本不足</v>
          </cell>
        </row>
        <row r="171">
          <cell r="D171" t="str">
            <v>國立宜蘭大學 電機工程學系</v>
          </cell>
          <cell r="E171">
            <v>47</v>
          </cell>
          <cell r="F171">
            <v>42650</v>
          </cell>
        </row>
        <row r="172">
          <cell r="D172" t="str">
            <v>國立聯合大學 電機工程學系</v>
          </cell>
          <cell r="E172">
            <v>37.86</v>
          </cell>
          <cell r="F172">
            <v>48350</v>
          </cell>
        </row>
        <row r="173">
          <cell r="D173" t="str">
            <v>中原大學 電機資訊學院學士班</v>
          </cell>
          <cell r="E173">
            <v>47.33</v>
          </cell>
          <cell r="F173" t="str">
            <v>樣本不足</v>
          </cell>
        </row>
        <row r="174">
          <cell r="D174" t="str">
            <v>中原大學 電機工程學系</v>
          </cell>
          <cell r="E174">
            <v>55.35</v>
          </cell>
          <cell r="F174">
            <v>58360</v>
          </cell>
        </row>
        <row r="175">
          <cell r="D175" t="str">
            <v>東海大學 電機工程學系</v>
          </cell>
          <cell r="E175">
            <v>37.65</v>
          </cell>
          <cell r="F175" t="str">
            <v>樣本不足</v>
          </cell>
        </row>
        <row r="176">
          <cell r="D176" t="str">
            <v>淡江大學 電機工程學系</v>
          </cell>
          <cell r="E176">
            <v>43.67</v>
          </cell>
          <cell r="F176">
            <v>55970</v>
          </cell>
        </row>
        <row r="177">
          <cell r="D177" t="str">
            <v>逢甲大學 資訊電機學院不分系榮譽班</v>
          </cell>
          <cell r="E177">
            <v>45.59</v>
          </cell>
          <cell r="F177" t="str">
            <v>樣本不足</v>
          </cell>
        </row>
        <row r="178">
          <cell r="D178" t="str">
            <v>逢甲大學 電機工程學系</v>
          </cell>
          <cell r="E178">
            <v>48.42</v>
          </cell>
          <cell r="F178">
            <v>56130</v>
          </cell>
        </row>
        <row r="179">
          <cell r="D179" t="str">
            <v>逢甲大學 自動控制工程學系</v>
          </cell>
          <cell r="E179">
            <v>38.18</v>
          </cell>
          <cell r="F179">
            <v>56130</v>
          </cell>
        </row>
        <row r="180">
          <cell r="D180" t="str">
            <v>中國文化大學 電機工程學系</v>
          </cell>
          <cell r="E180">
            <v>25.58</v>
          </cell>
          <cell r="F180">
            <v>55470</v>
          </cell>
        </row>
        <row r="181">
          <cell r="D181" t="str">
            <v>大同大學 電機工程學系</v>
          </cell>
          <cell r="E181">
            <v>31.1</v>
          </cell>
          <cell r="F181">
            <v>54640</v>
          </cell>
        </row>
        <row r="182">
          <cell r="D182" t="str">
            <v>輔仁大學 電機工程學系</v>
          </cell>
          <cell r="E182">
            <v>43.98</v>
          </cell>
          <cell r="F182">
            <v>58110</v>
          </cell>
        </row>
        <row r="183">
          <cell r="D183" t="str">
            <v>長庚大學 電機工程學系</v>
          </cell>
          <cell r="E183">
            <v>55.96</v>
          </cell>
          <cell r="F183">
            <v>51680</v>
          </cell>
        </row>
        <row r="184">
          <cell r="D184" t="str">
            <v>元智大學 電機通訊學院英語學士學位學程</v>
          </cell>
          <cell r="E184">
            <v>40.42</v>
          </cell>
          <cell r="F184" t="str">
            <v>樣本不足</v>
          </cell>
        </row>
        <row r="185">
          <cell r="D185" t="str">
            <v>元智大學 電機工程學系</v>
          </cell>
          <cell r="E185">
            <v>52.75</v>
          </cell>
          <cell r="F185">
            <v>57980</v>
          </cell>
        </row>
        <row r="186">
          <cell r="D186" t="str">
            <v>大葉大學 電機工程學系</v>
          </cell>
          <cell r="E186">
            <v>16.77</v>
          </cell>
          <cell r="F186">
            <v>54720</v>
          </cell>
        </row>
        <row r="187">
          <cell r="D187" t="str">
            <v>中華大學 電機工程學系</v>
          </cell>
          <cell r="E187">
            <v>18.16</v>
          </cell>
          <cell r="F187">
            <v>54210</v>
          </cell>
        </row>
        <row r="188">
          <cell r="D188" t="str">
            <v>義守大學 電機工程學系</v>
          </cell>
          <cell r="E188">
            <v>26.97</v>
          </cell>
          <cell r="F188">
            <v>50620</v>
          </cell>
        </row>
        <row r="189">
          <cell r="D189" t="str">
            <v>長榮大學 智慧生活應用學士學位學程</v>
          </cell>
          <cell r="E189">
            <v>19.78</v>
          </cell>
          <cell r="F189" t="str">
            <v>樣本不足</v>
          </cell>
        </row>
        <row r="190">
          <cell r="D190" t="str">
            <v>長榮大學 科技工程與管理學系</v>
          </cell>
          <cell r="E190">
            <v>18.8</v>
          </cell>
          <cell r="F190" t="str">
            <v>樣本不足</v>
          </cell>
        </row>
        <row r="191">
          <cell r="D191" t="str">
            <v>長榮大學 無人機應用學士學位學程</v>
          </cell>
          <cell r="E191">
            <v>22.89</v>
          </cell>
          <cell r="F191" t="str">
            <v>樣本不足</v>
          </cell>
        </row>
        <row r="192">
          <cell r="D192" t="str">
            <v>國立成功大學 光電科學與工程學系</v>
          </cell>
          <cell r="E192">
            <v>72.900000000000006</v>
          </cell>
          <cell r="F192">
            <v>65030</v>
          </cell>
        </row>
        <row r="193">
          <cell r="D193" t="str">
            <v>國立交通大學 光電工程學系</v>
          </cell>
          <cell r="E193">
            <v>76.84</v>
          </cell>
          <cell r="F193">
            <v>67120</v>
          </cell>
        </row>
        <row r="194">
          <cell r="D194" t="str">
            <v>國立交通大學 奈米科學及工程學士學位學程</v>
          </cell>
          <cell r="E194">
            <v>74.86</v>
          </cell>
          <cell r="F194" t="str">
            <v>樣本不足</v>
          </cell>
        </row>
        <row r="195">
          <cell r="D195" t="str">
            <v>國立中央大學 光電科學與工程學系</v>
          </cell>
          <cell r="E195">
            <v>69.790000000000006</v>
          </cell>
          <cell r="F195">
            <v>57360</v>
          </cell>
        </row>
        <row r="196">
          <cell r="D196" t="str">
            <v>國立臺灣海洋大學 光電與材料科技學士學位學程</v>
          </cell>
          <cell r="E196">
            <v>60.16</v>
          </cell>
          <cell r="F196" t="str">
            <v>樣本不足</v>
          </cell>
        </row>
        <row r="197">
          <cell r="D197" t="str">
            <v>國立高雄師範大學 光電與通訊工程學系</v>
          </cell>
          <cell r="E197">
            <v>55.58</v>
          </cell>
          <cell r="F197" t="str">
            <v>樣本不足</v>
          </cell>
        </row>
        <row r="198">
          <cell r="D198" t="str">
            <v>國立中山大學 光電工程學系</v>
          </cell>
          <cell r="E198">
            <v>66.5</v>
          </cell>
          <cell r="F198">
            <v>60710</v>
          </cell>
        </row>
        <row r="199">
          <cell r="D199" t="str">
            <v>國立東華大學 光電工程學系</v>
          </cell>
          <cell r="E199">
            <v>41.4</v>
          </cell>
          <cell r="F199" t="str">
            <v>樣本不足</v>
          </cell>
        </row>
        <row r="200">
          <cell r="D200" t="str">
            <v>國立嘉義大學 生物機電工程學系</v>
          </cell>
          <cell r="E200">
            <v>46.9</v>
          </cell>
          <cell r="F200" t="str">
            <v>樣本不足</v>
          </cell>
        </row>
        <row r="201">
          <cell r="D201" t="str">
            <v>國立宜蘭大學 生物機電工程學系</v>
          </cell>
          <cell r="E201">
            <v>40.43</v>
          </cell>
          <cell r="F201">
            <v>45510</v>
          </cell>
        </row>
        <row r="202">
          <cell r="D202" t="str">
            <v>國立聯合大學 光電工程學系</v>
          </cell>
          <cell r="E202">
            <v>34.909999999999997</v>
          </cell>
          <cell r="F202">
            <v>48350</v>
          </cell>
        </row>
        <row r="203">
          <cell r="D203" t="str">
            <v>逢甲大學 光電學系</v>
          </cell>
          <cell r="E203">
            <v>34.85</v>
          </cell>
          <cell r="F203">
            <v>56130</v>
          </cell>
        </row>
        <row r="204">
          <cell r="D204" t="str">
            <v>中國文化大學 光電物理學系</v>
          </cell>
          <cell r="E204">
            <v>15.56</v>
          </cell>
          <cell r="F204">
            <v>55470</v>
          </cell>
        </row>
        <row r="205">
          <cell r="D205" t="str">
            <v>元智大學 光電工程學系</v>
          </cell>
          <cell r="E205">
            <v>39.770000000000003</v>
          </cell>
          <cell r="F205">
            <v>57980</v>
          </cell>
        </row>
        <row r="206">
          <cell r="D206" t="str">
            <v>中華大學 光機電與材料學士學位學程</v>
          </cell>
          <cell r="E206">
            <v>27.63</v>
          </cell>
          <cell r="F206">
            <v>56570</v>
          </cell>
        </row>
        <row r="207">
          <cell r="D207" t="str">
            <v>亞洲大學 光電與通訊學系</v>
          </cell>
          <cell r="E207">
            <v>38.14</v>
          </cell>
          <cell r="F207" t="str">
            <v>樣本不足</v>
          </cell>
        </row>
        <row r="208">
          <cell r="D208" t="str">
            <v>國立臺灣師範大學 電機工程學系</v>
          </cell>
          <cell r="E208">
            <v>68.19</v>
          </cell>
          <cell r="F208">
            <v>56800</v>
          </cell>
        </row>
        <row r="209">
          <cell r="D209" t="str">
            <v>國立交通大學 電子物理學系</v>
          </cell>
          <cell r="E209">
            <v>74.94</v>
          </cell>
          <cell r="F209" t="str">
            <v>樣本不足</v>
          </cell>
        </row>
        <row r="210">
          <cell r="D210" t="str">
            <v>國立交通大學 電子工程學系</v>
          </cell>
          <cell r="E210">
            <v>80.17</v>
          </cell>
          <cell r="F210">
            <v>67120</v>
          </cell>
        </row>
        <row r="211">
          <cell r="D211" t="str">
            <v>國立高雄師範大學 電子工程學系</v>
          </cell>
          <cell r="E211">
            <v>57.35</v>
          </cell>
          <cell r="F211" t="str">
            <v>樣本不足</v>
          </cell>
        </row>
        <row r="212">
          <cell r="D212" t="str">
            <v>國立彰化師範大學 電子工程學系</v>
          </cell>
          <cell r="E212">
            <v>60.15</v>
          </cell>
          <cell r="F212">
            <v>49270</v>
          </cell>
        </row>
        <row r="213">
          <cell r="D213" t="str">
            <v>國立宜蘭大學 電子工程學系</v>
          </cell>
          <cell r="E213">
            <v>43.81</v>
          </cell>
          <cell r="F213">
            <v>42650</v>
          </cell>
        </row>
        <row r="214">
          <cell r="D214" t="str">
            <v>國立聯合大學 電子工程學系</v>
          </cell>
          <cell r="E214">
            <v>35.54</v>
          </cell>
          <cell r="F214">
            <v>48350</v>
          </cell>
        </row>
        <row r="215">
          <cell r="D215" t="str">
            <v>國立金門大學 電子工程學系</v>
          </cell>
          <cell r="E215">
            <v>30.12</v>
          </cell>
          <cell r="F215" t="str">
            <v>樣本不足</v>
          </cell>
        </row>
        <row r="216">
          <cell r="D216" t="str">
            <v>中原大學 電子工程學系</v>
          </cell>
          <cell r="E216">
            <v>42.76</v>
          </cell>
          <cell r="F216">
            <v>58360</v>
          </cell>
        </row>
        <row r="217">
          <cell r="D217" t="str">
            <v>逢甲大學 電子工程學系</v>
          </cell>
          <cell r="E217">
            <v>45.85</v>
          </cell>
          <cell r="F217">
            <v>56130</v>
          </cell>
        </row>
        <row r="218">
          <cell r="D218" t="str">
            <v>長庚大學 電子工程學系</v>
          </cell>
          <cell r="E218">
            <v>48.1</v>
          </cell>
          <cell r="F218">
            <v>51680</v>
          </cell>
        </row>
        <row r="219">
          <cell r="D219" t="str">
            <v>中華大學 電子工程學系</v>
          </cell>
          <cell r="E219">
            <v>36.28</v>
          </cell>
          <cell r="F219">
            <v>54210</v>
          </cell>
        </row>
        <row r="220">
          <cell r="D220" t="str">
            <v>華梵大學 電子工程學系</v>
          </cell>
          <cell r="E220">
            <v>19.850000000000001</v>
          </cell>
          <cell r="F220">
            <v>52730</v>
          </cell>
        </row>
        <row r="221">
          <cell r="D221" t="str">
            <v>義守大學 電子工程學系</v>
          </cell>
          <cell r="E221">
            <v>20.11</v>
          </cell>
          <cell r="F221">
            <v>50620</v>
          </cell>
        </row>
        <row r="222">
          <cell r="D222" t="str">
            <v>銘傳大學 電子工程學系</v>
          </cell>
          <cell r="E222">
            <v>34.630000000000003</v>
          </cell>
          <cell r="F222">
            <v>38640</v>
          </cell>
        </row>
        <row r="223">
          <cell r="D223" t="str">
            <v>國立中央大學 通訊工程學系</v>
          </cell>
          <cell r="E223">
            <v>69.2</v>
          </cell>
          <cell r="F223">
            <v>57360</v>
          </cell>
        </row>
        <row r="224">
          <cell r="D224" t="str">
            <v>國立臺灣海洋大學 通訊與導航工程學系</v>
          </cell>
          <cell r="E224">
            <v>58.96</v>
          </cell>
          <cell r="F224">
            <v>59820</v>
          </cell>
        </row>
        <row r="225">
          <cell r="D225" t="str">
            <v>國立中正大學 通訊工程學系</v>
          </cell>
          <cell r="E225">
            <v>65.3</v>
          </cell>
          <cell r="F225">
            <v>55330</v>
          </cell>
        </row>
        <row r="226">
          <cell r="D226" t="str">
            <v>國立臺北大學 通訊工程學系</v>
          </cell>
          <cell r="E226">
            <v>63.23</v>
          </cell>
          <cell r="F226" t="str">
            <v>樣本不足</v>
          </cell>
        </row>
        <row r="227">
          <cell r="D227" t="str">
            <v>逢甲大學 通訊工程學系</v>
          </cell>
          <cell r="E227">
            <v>37.36</v>
          </cell>
          <cell r="F227">
            <v>56130</v>
          </cell>
        </row>
        <row r="228">
          <cell r="D228" t="str">
            <v>元智大學 通訊工程學系</v>
          </cell>
          <cell r="E228">
            <v>42.05</v>
          </cell>
          <cell r="F228">
            <v>57980</v>
          </cell>
        </row>
        <row r="229">
          <cell r="D229" t="str">
            <v>義守大學 通訊工程學系</v>
          </cell>
          <cell r="E229">
            <v>21.2</v>
          </cell>
          <cell r="F229">
            <v>50620</v>
          </cell>
        </row>
        <row r="230">
          <cell r="D230" t="str">
            <v>國立臺灣大學 工程科學及海洋工程學系</v>
          </cell>
          <cell r="E230">
            <v>78.58</v>
          </cell>
          <cell r="F230" t="str">
            <v>樣本不足</v>
          </cell>
        </row>
        <row r="231">
          <cell r="D231" t="str">
            <v>國立成功大學 工程科學系</v>
          </cell>
          <cell r="E231">
            <v>71.239999999999995</v>
          </cell>
          <cell r="F231">
            <v>51950</v>
          </cell>
        </row>
        <row r="232">
          <cell r="D232" t="str">
            <v>國立成功大學 資源工程學系</v>
          </cell>
          <cell r="E232">
            <v>68.400000000000006</v>
          </cell>
          <cell r="F232" t="str">
            <v>樣本不足</v>
          </cell>
        </row>
        <row r="233">
          <cell r="D233" t="str">
            <v>國立成功大學 系統及船舶機電工程學系</v>
          </cell>
          <cell r="E233">
            <v>69.56</v>
          </cell>
          <cell r="F233">
            <v>59390</v>
          </cell>
        </row>
        <row r="234">
          <cell r="D234" t="str">
            <v>國立清華大學 工程與系統科學系</v>
          </cell>
          <cell r="E234">
            <v>74.400000000000006</v>
          </cell>
          <cell r="F234" t="str">
            <v>樣本不足</v>
          </cell>
        </row>
        <row r="235">
          <cell r="D235" t="str">
            <v>國立清華大學 原子科學院學士班</v>
          </cell>
          <cell r="E235">
            <v>73.98</v>
          </cell>
          <cell r="F235" t="str">
            <v>樣本不足</v>
          </cell>
        </row>
        <row r="236">
          <cell r="D236" t="str">
            <v>國立臺灣海洋大學 輪機工程學系</v>
          </cell>
          <cell r="E236">
            <v>54.78</v>
          </cell>
          <cell r="F236">
            <v>52720</v>
          </cell>
        </row>
        <row r="237">
          <cell r="D237" t="str">
            <v>國立臺灣海洋大學 系統工程暨造船學系</v>
          </cell>
          <cell r="E237">
            <v>53.7</v>
          </cell>
          <cell r="F237">
            <v>52720</v>
          </cell>
        </row>
        <row r="238">
          <cell r="D238" t="str">
            <v>國立臺南大學 綠色能源科技學系</v>
          </cell>
          <cell r="E238">
            <v>48.79</v>
          </cell>
          <cell r="F238" t="str">
            <v>樣本不足</v>
          </cell>
        </row>
        <row r="239">
          <cell r="D239" t="str">
            <v>國立聯合大學 能源工程學系</v>
          </cell>
          <cell r="E239">
            <v>31.61</v>
          </cell>
          <cell r="F239">
            <v>41760</v>
          </cell>
        </row>
        <row r="240">
          <cell r="D240" t="str">
            <v>東海大學 永續科學與工程學士學位學程</v>
          </cell>
          <cell r="E240">
            <v>26.48</v>
          </cell>
          <cell r="F240" t="str">
            <v>樣本不足</v>
          </cell>
        </row>
        <row r="241">
          <cell r="D241" t="str">
            <v>國立臺灣大學 機械工程學系</v>
          </cell>
          <cell r="E241">
            <v>79.62</v>
          </cell>
          <cell r="F241">
            <v>59300</v>
          </cell>
        </row>
        <row r="242">
          <cell r="D242" t="str">
            <v>國立臺灣師範大學 機電工程學系</v>
          </cell>
          <cell r="E242">
            <v>66.55</v>
          </cell>
          <cell r="F242" t="str">
            <v>樣本不足</v>
          </cell>
        </row>
        <row r="243">
          <cell r="D243" t="str">
            <v>國立中興大學 機械工程學系</v>
          </cell>
          <cell r="E243">
            <v>64.989999999999995</v>
          </cell>
          <cell r="F243">
            <v>54050</v>
          </cell>
        </row>
        <row r="244">
          <cell r="D244" t="str">
            <v>國立成功大學 機械工程學系</v>
          </cell>
          <cell r="E244">
            <v>71.260000000000005</v>
          </cell>
          <cell r="F244">
            <v>59390</v>
          </cell>
        </row>
        <row r="245">
          <cell r="D245" t="str">
            <v>國立清華大學 工學院學士班</v>
          </cell>
          <cell r="E245">
            <v>76.86</v>
          </cell>
          <cell r="F245" t="str">
            <v>樣本不足</v>
          </cell>
        </row>
        <row r="246">
          <cell r="D246" t="str">
            <v>國立交通大學 機械工程學系</v>
          </cell>
          <cell r="E246">
            <v>73.48</v>
          </cell>
          <cell r="F246">
            <v>57530</v>
          </cell>
        </row>
        <row r="247">
          <cell r="D247" t="str">
            <v>國立中央大學 機械工程學系</v>
          </cell>
          <cell r="E247">
            <v>68.13</v>
          </cell>
          <cell r="F247">
            <v>59190</v>
          </cell>
        </row>
        <row r="248">
          <cell r="D248" t="str">
            <v>國立臺灣海洋大學 機械與機電工程學系</v>
          </cell>
          <cell r="E248">
            <v>58.98</v>
          </cell>
          <cell r="F248">
            <v>52720</v>
          </cell>
        </row>
        <row r="249">
          <cell r="D249" t="str">
            <v>國立彰化師範大學 電機工程學系</v>
          </cell>
          <cell r="E249">
            <v>61.49</v>
          </cell>
          <cell r="F249">
            <v>49270</v>
          </cell>
        </row>
        <row r="250">
          <cell r="D250" t="str">
            <v>國立彰化師範大學 機電工程學系</v>
          </cell>
          <cell r="E250">
            <v>58.4</v>
          </cell>
          <cell r="F250" t="str">
            <v>樣本不足</v>
          </cell>
        </row>
        <row r="251">
          <cell r="D251" t="str">
            <v>國立中山大學 機械與機電工程學系</v>
          </cell>
          <cell r="E251">
            <v>65.53</v>
          </cell>
          <cell r="F251">
            <v>56980</v>
          </cell>
        </row>
        <row r="252">
          <cell r="D252" t="str">
            <v>國立中正大學 機械工程學系</v>
          </cell>
          <cell r="E252">
            <v>63.72</v>
          </cell>
          <cell r="F252">
            <v>49180</v>
          </cell>
        </row>
        <row r="253">
          <cell r="D253" t="str">
            <v>國立嘉義大學 機械與能源工程學系</v>
          </cell>
          <cell r="E253">
            <v>50.21</v>
          </cell>
          <cell r="F253" t="str">
            <v>樣本不足</v>
          </cell>
        </row>
        <row r="254">
          <cell r="D254" t="str">
            <v>國立宜蘭大學 機械與機電工程學系</v>
          </cell>
          <cell r="E254">
            <v>38.06</v>
          </cell>
          <cell r="F254">
            <v>45510</v>
          </cell>
        </row>
        <row r="255">
          <cell r="D255" t="str">
            <v>國立聯合大學 機械工程學系</v>
          </cell>
          <cell r="E255">
            <v>34.049999999999997</v>
          </cell>
          <cell r="F255">
            <v>41610</v>
          </cell>
        </row>
        <row r="256">
          <cell r="D256" t="str">
            <v>中原大學 機械工程學系</v>
          </cell>
          <cell r="E256">
            <v>46.06</v>
          </cell>
          <cell r="F256">
            <v>56830</v>
          </cell>
        </row>
        <row r="257">
          <cell r="D257" t="str">
            <v>淡江大學 機械與機電工程學系</v>
          </cell>
          <cell r="E257">
            <v>35.090000000000003</v>
          </cell>
          <cell r="F257">
            <v>58590</v>
          </cell>
        </row>
        <row r="258">
          <cell r="D258" t="str">
            <v>逢甲大學 機械與電腦輔助工程學系</v>
          </cell>
          <cell r="E258">
            <v>37.69</v>
          </cell>
          <cell r="F258">
            <v>51410</v>
          </cell>
        </row>
        <row r="259">
          <cell r="D259" t="str">
            <v>逢甲大學 精密系統設計學士學位學程</v>
          </cell>
          <cell r="E259">
            <v>34.270000000000003</v>
          </cell>
          <cell r="F259">
            <v>51410</v>
          </cell>
        </row>
        <row r="260">
          <cell r="D260" t="str">
            <v>中國文化大學 機械工程學系</v>
          </cell>
          <cell r="E260">
            <v>20.49</v>
          </cell>
          <cell r="F260">
            <v>53420</v>
          </cell>
        </row>
        <row r="261">
          <cell r="D261" t="str">
            <v>大同大學 機械工程學系</v>
          </cell>
          <cell r="E261">
            <v>29.95</v>
          </cell>
          <cell r="F261">
            <v>51710</v>
          </cell>
        </row>
        <row r="262">
          <cell r="D262" t="str">
            <v>長庚大學 機械工程學系</v>
          </cell>
          <cell r="E262">
            <v>49.68</v>
          </cell>
          <cell r="F262" t="str">
            <v>樣本不足</v>
          </cell>
        </row>
        <row r="263">
          <cell r="D263" t="str">
            <v>元智大學 機械工程學系</v>
          </cell>
          <cell r="E263">
            <v>38.92</v>
          </cell>
          <cell r="F263">
            <v>53710</v>
          </cell>
        </row>
        <row r="264">
          <cell r="D264" t="str">
            <v>大葉大學 機械與自動化工程學系</v>
          </cell>
          <cell r="E264">
            <v>19.25</v>
          </cell>
          <cell r="F264">
            <v>50730</v>
          </cell>
        </row>
        <row r="265">
          <cell r="D265" t="str">
            <v>中華大學 機械工程學系</v>
          </cell>
          <cell r="E265">
            <v>20.89</v>
          </cell>
          <cell r="F265">
            <v>56570</v>
          </cell>
        </row>
        <row r="266">
          <cell r="D266" t="str">
            <v>華梵大學 機電工程學系</v>
          </cell>
          <cell r="E266">
            <v>16.8</v>
          </cell>
          <cell r="F266">
            <v>53720</v>
          </cell>
        </row>
        <row r="267">
          <cell r="D267" t="str">
            <v>義守大學 機械與自動化工程學系</v>
          </cell>
          <cell r="E267">
            <v>17.489999999999998</v>
          </cell>
          <cell r="F267">
            <v>49450</v>
          </cell>
        </row>
        <row r="268">
          <cell r="D268" t="str">
            <v>國立成功大學 航空太空工程學系</v>
          </cell>
          <cell r="E268">
            <v>71.099999999999994</v>
          </cell>
          <cell r="F268">
            <v>59390</v>
          </cell>
        </row>
        <row r="269">
          <cell r="D269" t="str">
            <v>淡江大學 航空太空工程學系</v>
          </cell>
          <cell r="E269">
            <v>38.21</v>
          </cell>
          <cell r="F269">
            <v>58590</v>
          </cell>
        </row>
        <row r="270">
          <cell r="D270" t="str">
            <v>逢甲大學 航太與系統工程學系</v>
          </cell>
          <cell r="E270">
            <v>44.19</v>
          </cell>
          <cell r="F270">
            <v>51410</v>
          </cell>
        </row>
        <row r="271">
          <cell r="D271" t="str">
            <v>國立臺灣大學 土木工程學系</v>
          </cell>
          <cell r="E271">
            <v>77.3</v>
          </cell>
          <cell r="F271">
            <v>55360</v>
          </cell>
        </row>
        <row r="272">
          <cell r="D272" t="str">
            <v>國立中興大學 土木工程學系</v>
          </cell>
          <cell r="E272">
            <v>62.88</v>
          </cell>
          <cell r="F272">
            <v>55270</v>
          </cell>
        </row>
        <row r="273">
          <cell r="D273" t="str">
            <v>國立成功大學 土木工程學系</v>
          </cell>
          <cell r="E273">
            <v>69.36</v>
          </cell>
          <cell r="F273">
            <v>52950</v>
          </cell>
        </row>
        <row r="274">
          <cell r="D274" t="str">
            <v>國立成功大學 測量及空間資訊學系</v>
          </cell>
          <cell r="E274">
            <v>67.319999999999993</v>
          </cell>
          <cell r="F274">
            <v>51950</v>
          </cell>
        </row>
        <row r="275">
          <cell r="D275" t="str">
            <v>國立交通大學 土木工程學系</v>
          </cell>
          <cell r="E275">
            <v>70.38</v>
          </cell>
          <cell r="F275" t="str">
            <v>樣本不足</v>
          </cell>
        </row>
        <row r="276">
          <cell r="D276" t="str">
            <v>國立中央大學 土木工程學系</v>
          </cell>
          <cell r="E276">
            <v>65.89</v>
          </cell>
          <cell r="F276">
            <v>55970</v>
          </cell>
        </row>
        <row r="277">
          <cell r="D277" t="str">
            <v>國立臺灣海洋大學 河海工程學系</v>
          </cell>
          <cell r="E277">
            <v>51.8</v>
          </cell>
          <cell r="F277">
            <v>45240</v>
          </cell>
        </row>
        <row r="278">
          <cell r="D278" t="str">
            <v>國立暨南國際大學 土木工程學系</v>
          </cell>
          <cell r="E278">
            <v>42.93</v>
          </cell>
          <cell r="F278" t="str">
            <v>樣本不足</v>
          </cell>
        </row>
        <row r="279">
          <cell r="D279" t="str">
            <v>國立嘉義大學 土木與水資源工程學系</v>
          </cell>
          <cell r="E279">
            <v>44.17</v>
          </cell>
          <cell r="F279">
            <v>43370</v>
          </cell>
        </row>
        <row r="280">
          <cell r="D280" t="str">
            <v>國立高雄大學 土木與環境工程學系</v>
          </cell>
          <cell r="E280">
            <v>54.17</v>
          </cell>
          <cell r="F280" t="str">
            <v>樣本不足</v>
          </cell>
        </row>
        <row r="281">
          <cell r="D281" t="str">
            <v>國立宜蘭大學 土木工程學系</v>
          </cell>
          <cell r="E281">
            <v>44.4</v>
          </cell>
          <cell r="F281">
            <v>39550</v>
          </cell>
        </row>
        <row r="282">
          <cell r="D282" t="str">
            <v>國立聯合大學 土木與防災工程學系</v>
          </cell>
          <cell r="E282">
            <v>35.799999999999997</v>
          </cell>
          <cell r="F282" t="str">
            <v>樣本不足</v>
          </cell>
        </row>
        <row r="283">
          <cell r="D283" t="str">
            <v>國立金門大學 土木與工程管理學系</v>
          </cell>
          <cell r="E283">
            <v>29.32</v>
          </cell>
          <cell r="F283" t="str">
            <v>樣本不足</v>
          </cell>
        </row>
        <row r="284">
          <cell r="D284" t="str">
            <v>中原大學 土木工程學系</v>
          </cell>
          <cell r="E284">
            <v>37.78</v>
          </cell>
          <cell r="F284">
            <v>55540</v>
          </cell>
        </row>
        <row r="285">
          <cell r="D285" t="str">
            <v>淡江大學 土木工程學系</v>
          </cell>
          <cell r="E285">
            <v>31.4</v>
          </cell>
          <cell r="F285">
            <v>51850</v>
          </cell>
        </row>
        <row r="286">
          <cell r="D286" t="str">
            <v>逢甲大學 土木工程學系</v>
          </cell>
          <cell r="E286">
            <v>37.15</v>
          </cell>
          <cell r="F286">
            <v>51240</v>
          </cell>
        </row>
        <row r="287">
          <cell r="D287" t="str">
            <v>中華大學 營建管理學系</v>
          </cell>
          <cell r="E287">
            <v>33.619999999999997</v>
          </cell>
          <cell r="F287">
            <v>36430</v>
          </cell>
        </row>
        <row r="288">
          <cell r="D288" t="str">
            <v>中華大學 土木工程學系</v>
          </cell>
          <cell r="E288">
            <v>20.66</v>
          </cell>
          <cell r="F288">
            <v>52000</v>
          </cell>
        </row>
        <row r="289">
          <cell r="D289" t="str">
            <v>義守大學 土木與生態工程學系</v>
          </cell>
          <cell r="E289">
            <v>21.83</v>
          </cell>
          <cell r="F289">
            <v>44250</v>
          </cell>
        </row>
        <row r="290">
          <cell r="D290" t="str">
            <v>國立臺灣大學 生物環境系統工程學系</v>
          </cell>
          <cell r="E290">
            <v>75.86</v>
          </cell>
          <cell r="F290">
            <v>55360</v>
          </cell>
        </row>
        <row r="291">
          <cell r="D291" t="str">
            <v>國立成功大學 水利及海洋工程學系</v>
          </cell>
          <cell r="E291">
            <v>67.77</v>
          </cell>
          <cell r="F291">
            <v>51950</v>
          </cell>
        </row>
        <row r="292">
          <cell r="D292" t="str">
            <v>淡江大學 水資源及環境工程學系</v>
          </cell>
          <cell r="E292">
            <v>31.67</v>
          </cell>
          <cell r="F292">
            <v>43950</v>
          </cell>
        </row>
        <row r="293">
          <cell r="D293" t="str">
            <v>逢甲大學 水利工程與資源保育學系</v>
          </cell>
          <cell r="E293">
            <v>42.64</v>
          </cell>
          <cell r="F293">
            <v>48610</v>
          </cell>
        </row>
        <row r="294">
          <cell r="D294" t="str">
            <v>國立臺灣大學 化學工程學系</v>
          </cell>
          <cell r="E294">
            <v>79.56</v>
          </cell>
          <cell r="F294" t="str">
            <v>樣本不足</v>
          </cell>
        </row>
        <row r="295">
          <cell r="D295" t="str">
            <v>國立中興大學 化學工程學系</v>
          </cell>
          <cell r="E295">
            <v>65.459999999999994</v>
          </cell>
          <cell r="F295" t="str">
            <v>樣本不足</v>
          </cell>
        </row>
        <row r="296">
          <cell r="D296" t="str">
            <v>國立成功大學 化學工程學系</v>
          </cell>
          <cell r="E296">
            <v>72.14</v>
          </cell>
          <cell r="F296">
            <v>52050</v>
          </cell>
        </row>
        <row r="297">
          <cell r="D297" t="str">
            <v>國立清華大學 化學工程學系</v>
          </cell>
          <cell r="E297">
            <v>75.58</v>
          </cell>
          <cell r="F297" t="str">
            <v>樣本不足</v>
          </cell>
        </row>
        <row r="298">
          <cell r="D298" t="str">
            <v>國立中央大學 化學工程與材料工程學系</v>
          </cell>
          <cell r="E298">
            <v>70.319999999999993</v>
          </cell>
          <cell r="F298" t="str">
            <v>樣本不足</v>
          </cell>
        </row>
        <row r="299">
          <cell r="D299" t="str">
            <v>國立中正大學 化學工程學系</v>
          </cell>
          <cell r="E299">
            <v>63.97</v>
          </cell>
          <cell r="F299" t="str">
            <v>樣本不足</v>
          </cell>
        </row>
        <row r="300">
          <cell r="D300" t="str">
            <v>國立高雄大學 化學工程及材料工程學系</v>
          </cell>
          <cell r="E300">
            <v>60.95</v>
          </cell>
          <cell r="F300" t="str">
            <v>樣本不足</v>
          </cell>
        </row>
        <row r="301">
          <cell r="D301" t="str">
            <v>國立宜蘭大學 化學工程與材料工程學系</v>
          </cell>
          <cell r="E301">
            <v>40.78</v>
          </cell>
          <cell r="F301">
            <v>37360</v>
          </cell>
        </row>
        <row r="302">
          <cell r="D302" t="str">
            <v>國立聯合大學 化學工程學系</v>
          </cell>
          <cell r="E302">
            <v>38.090000000000003</v>
          </cell>
          <cell r="F302">
            <v>42320</v>
          </cell>
        </row>
        <row r="303">
          <cell r="D303" t="str">
            <v>中原大學 化學工程學系</v>
          </cell>
          <cell r="E303">
            <v>41.8</v>
          </cell>
          <cell r="F303">
            <v>45690</v>
          </cell>
        </row>
        <row r="304">
          <cell r="D304" t="str">
            <v>東海大學 化學工程與材料工程學系</v>
          </cell>
          <cell r="E304">
            <v>32.409999999999997</v>
          </cell>
          <cell r="F304">
            <v>47200</v>
          </cell>
        </row>
        <row r="305">
          <cell r="D305" t="str">
            <v>淡江大學 化學工程與材料工程學系</v>
          </cell>
          <cell r="E305">
            <v>33.57</v>
          </cell>
          <cell r="F305">
            <v>48170</v>
          </cell>
        </row>
        <row r="306">
          <cell r="D306" t="str">
            <v>逢甲大學 化學工程學系</v>
          </cell>
          <cell r="E306">
            <v>38.18</v>
          </cell>
          <cell r="F306">
            <v>47840</v>
          </cell>
        </row>
        <row r="307">
          <cell r="D307" t="str">
            <v>中國文化大學 化學工程與材料工程學系</v>
          </cell>
          <cell r="E307">
            <v>21.09</v>
          </cell>
          <cell r="F307">
            <v>44210</v>
          </cell>
        </row>
        <row r="308">
          <cell r="D308" t="str">
            <v>中國文化大學 紡織工程學系</v>
          </cell>
          <cell r="E308">
            <v>24.24</v>
          </cell>
          <cell r="F308">
            <v>41760</v>
          </cell>
        </row>
        <row r="309">
          <cell r="D309" t="str">
            <v>大同大學 化學工程學系</v>
          </cell>
          <cell r="E309">
            <v>37.54</v>
          </cell>
          <cell r="F309">
            <v>48050</v>
          </cell>
        </row>
        <row r="310">
          <cell r="D310" t="str">
            <v>長庚大學 化工與材料工程學系</v>
          </cell>
          <cell r="E310">
            <v>55.96</v>
          </cell>
          <cell r="F310" t="str">
            <v>樣本不足</v>
          </cell>
        </row>
        <row r="311">
          <cell r="D311" t="str">
            <v>元智大學 化學工程與材料科學學系</v>
          </cell>
          <cell r="E311">
            <v>42.61</v>
          </cell>
          <cell r="F311">
            <v>47170</v>
          </cell>
        </row>
        <row r="312">
          <cell r="D312" t="str">
            <v>義守大學 化學工程學系</v>
          </cell>
          <cell r="E312">
            <v>22.09</v>
          </cell>
          <cell r="F312">
            <v>38760</v>
          </cell>
        </row>
        <row r="313">
          <cell r="D313" t="str">
            <v>國立臺灣大學 材料科學與工程學系</v>
          </cell>
          <cell r="E313">
            <v>81.12</v>
          </cell>
          <cell r="F313" t="str">
            <v>樣本不足</v>
          </cell>
        </row>
        <row r="314">
          <cell r="D314" t="str">
            <v>國立中興大學 材料科學與工程學系</v>
          </cell>
          <cell r="E314">
            <v>66.36</v>
          </cell>
          <cell r="F314" t="str">
            <v>樣本不足</v>
          </cell>
        </row>
        <row r="315">
          <cell r="D315" t="str">
            <v>國立成功大學 材料科學及工程學系</v>
          </cell>
          <cell r="E315">
            <v>74.08</v>
          </cell>
          <cell r="F315" t="str">
            <v>樣本不足</v>
          </cell>
        </row>
        <row r="316">
          <cell r="D316" t="str">
            <v>國立清華大學 材料科學工程學系</v>
          </cell>
          <cell r="E316">
            <v>76.2</v>
          </cell>
          <cell r="F316" t="str">
            <v>樣本不足</v>
          </cell>
        </row>
        <row r="317">
          <cell r="D317" t="str">
            <v>國立交通大學 材料科學與工程學系</v>
          </cell>
          <cell r="E317">
            <v>75.400000000000006</v>
          </cell>
          <cell r="F317" t="str">
            <v>樣本不足</v>
          </cell>
        </row>
        <row r="318">
          <cell r="D318" t="str">
            <v>國立中山大學 材料與光電科學學系</v>
          </cell>
          <cell r="E318">
            <v>66.64</v>
          </cell>
          <cell r="F318" t="str">
            <v>樣本不足</v>
          </cell>
        </row>
        <row r="319">
          <cell r="D319" t="str">
            <v>國立臺南大學 材料科學系</v>
          </cell>
          <cell r="E319">
            <v>56.39</v>
          </cell>
          <cell r="F319" t="str">
            <v>樣本不足</v>
          </cell>
        </row>
        <row r="320">
          <cell r="D320" t="str">
            <v>國立東華大學 材料科學與工程學系</v>
          </cell>
          <cell r="E320">
            <v>43.72</v>
          </cell>
          <cell r="F320" t="str">
            <v>樣本不足</v>
          </cell>
        </row>
        <row r="321">
          <cell r="D321" t="str">
            <v>國立聯合大學 材料科學工程學系</v>
          </cell>
          <cell r="E321">
            <v>36.89</v>
          </cell>
          <cell r="F321" t="str">
            <v>樣本不足</v>
          </cell>
        </row>
        <row r="322">
          <cell r="D322" t="str">
            <v>逢甲大學 纖維與複合材料學系</v>
          </cell>
          <cell r="E322">
            <v>31.19</v>
          </cell>
          <cell r="F322">
            <v>48610</v>
          </cell>
        </row>
        <row r="323">
          <cell r="D323" t="str">
            <v>逢甲大學 材料科學與工程學系</v>
          </cell>
          <cell r="E323">
            <v>34.06</v>
          </cell>
          <cell r="F323">
            <v>45570</v>
          </cell>
        </row>
        <row r="324">
          <cell r="D324" t="str">
            <v>大同大學 材料工程學系</v>
          </cell>
          <cell r="E324">
            <v>38.28</v>
          </cell>
          <cell r="F324">
            <v>44720</v>
          </cell>
        </row>
        <row r="325">
          <cell r="D325" t="str">
            <v>大葉大學 材料科學與工程學系</v>
          </cell>
          <cell r="E325">
            <v>23.09</v>
          </cell>
          <cell r="F325" t="str">
            <v>樣本不足</v>
          </cell>
        </row>
        <row r="326">
          <cell r="D326" t="str">
            <v>義守大學 材料科學與工程學系</v>
          </cell>
          <cell r="E326">
            <v>22.5</v>
          </cell>
          <cell r="F326">
            <v>47870</v>
          </cell>
        </row>
        <row r="327">
          <cell r="D327" t="str">
            <v>國立成功大學 生物醫學工程學系</v>
          </cell>
          <cell r="E327">
            <v>71.42</v>
          </cell>
          <cell r="F327">
            <v>51950</v>
          </cell>
        </row>
        <row r="328">
          <cell r="D328" t="str">
            <v>國立清華大學 生醫工程與環境科學系</v>
          </cell>
          <cell r="E328">
            <v>73.239999999999995</v>
          </cell>
          <cell r="F328" t="str">
            <v>樣本不足</v>
          </cell>
        </row>
        <row r="329">
          <cell r="D329" t="str">
            <v>國立中央大學 生醫科學與工程學系</v>
          </cell>
          <cell r="E329">
            <v>77.97</v>
          </cell>
          <cell r="F329" t="str">
            <v>樣本不足</v>
          </cell>
        </row>
        <row r="330">
          <cell r="D330" t="str">
            <v>國立陽明大學 生物醫學工程學系</v>
          </cell>
          <cell r="E330">
            <v>73.28</v>
          </cell>
          <cell r="F330" t="str">
            <v>樣本不足</v>
          </cell>
        </row>
        <row r="331">
          <cell r="D331" t="str">
            <v>中原大學 生物醫學工程學系</v>
          </cell>
          <cell r="E331">
            <v>36.96</v>
          </cell>
          <cell r="F331">
            <v>48330</v>
          </cell>
        </row>
        <row r="332">
          <cell r="D332" t="str">
            <v>大葉大學 醫療器材設計與材料學士學位學程</v>
          </cell>
          <cell r="E332">
            <v>19.25</v>
          </cell>
          <cell r="F332">
            <v>38640</v>
          </cell>
        </row>
        <row r="333">
          <cell r="D333" t="str">
            <v>義守大學 生物醫學工程學系</v>
          </cell>
          <cell r="E333">
            <v>30.74</v>
          </cell>
          <cell r="F333">
            <v>38770</v>
          </cell>
        </row>
        <row r="334">
          <cell r="D334" t="str">
            <v>銘傳大學 生物醫學工程學系</v>
          </cell>
          <cell r="E334">
            <v>36.130000000000003</v>
          </cell>
          <cell r="F334">
            <v>42510</v>
          </cell>
        </row>
        <row r="335">
          <cell r="D335" t="str">
            <v>長榮大學 醫藥科學產業學系</v>
          </cell>
          <cell r="E335">
            <v>23.83</v>
          </cell>
          <cell r="F335">
            <v>36500</v>
          </cell>
        </row>
        <row r="336">
          <cell r="D336" t="str">
            <v>臺北醫學大學 牙體技術學系</v>
          </cell>
          <cell r="E336">
            <v>72.67</v>
          </cell>
          <cell r="F336">
            <v>51830</v>
          </cell>
        </row>
        <row r="337">
          <cell r="D337" t="str">
            <v>臺北醫學大學 生物醫學工程學系</v>
          </cell>
          <cell r="E337">
            <v>77.459999999999994</v>
          </cell>
          <cell r="F337" t="str">
            <v>樣本不足</v>
          </cell>
        </row>
        <row r="338">
          <cell r="D338" t="str">
            <v>國立中興大學 環境工程學系</v>
          </cell>
          <cell r="E338">
            <v>64.38</v>
          </cell>
          <cell r="F338" t="str">
            <v>樣本不足</v>
          </cell>
        </row>
        <row r="339">
          <cell r="D339" t="str">
            <v>國立成功大學 環境工程學系</v>
          </cell>
          <cell r="E339">
            <v>69.14</v>
          </cell>
          <cell r="F339" t="str">
            <v>樣本不足</v>
          </cell>
        </row>
        <row r="340">
          <cell r="D340" t="str">
            <v>國立宜蘭大學 環境工程學系</v>
          </cell>
          <cell r="E340">
            <v>39.93</v>
          </cell>
          <cell r="F340">
            <v>39100</v>
          </cell>
        </row>
        <row r="341">
          <cell r="D341" t="str">
            <v>國立聯合大學 環境與安全衛生工程學系</v>
          </cell>
          <cell r="E341">
            <v>36.97</v>
          </cell>
          <cell r="F341">
            <v>42610</v>
          </cell>
        </row>
        <row r="342">
          <cell r="D342" t="str">
            <v>中原大學 環境工程學系</v>
          </cell>
          <cell r="E342">
            <v>39.99</v>
          </cell>
          <cell r="F342">
            <v>36370</v>
          </cell>
        </row>
        <row r="343">
          <cell r="D343" t="str">
            <v>東海大學 環境科學與工程學系</v>
          </cell>
          <cell r="E343">
            <v>35.799999999999997</v>
          </cell>
          <cell r="F343" t="str">
            <v>樣本不足</v>
          </cell>
        </row>
        <row r="344">
          <cell r="D344" t="str">
            <v>逢甲大學 環境工程與科學學系</v>
          </cell>
          <cell r="E344">
            <v>34.5</v>
          </cell>
          <cell r="F344">
            <v>42160</v>
          </cell>
        </row>
        <row r="345">
          <cell r="D345" t="str">
            <v>大葉大學 消防安全學士學位學程</v>
          </cell>
          <cell r="E345">
            <v>17.649999999999999</v>
          </cell>
          <cell r="F345" t="str">
            <v>樣本不足</v>
          </cell>
        </row>
        <row r="346">
          <cell r="D346" t="str">
            <v>大葉大學 環境工程學系</v>
          </cell>
          <cell r="E346">
            <v>19.39</v>
          </cell>
          <cell r="F346">
            <v>40660</v>
          </cell>
        </row>
        <row r="347">
          <cell r="D347" t="str">
            <v>長榮大學 消防安全學士學位學程</v>
          </cell>
          <cell r="E347">
            <v>30.9</v>
          </cell>
          <cell r="F347">
            <v>31990</v>
          </cell>
        </row>
        <row r="348">
          <cell r="D348" t="str">
            <v>國立成功大學 建築學系</v>
          </cell>
          <cell r="E348">
            <v>75.03</v>
          </cell>
          <cell r="F348" t="str">
            <v>樣本不足</v>
          </cell>
        </row>
        <row r="349">
          <cell r="D349" t="str">
            <v>國立高雄大學 創意設計與建築學系</v>
          </cell>
          <cell r="E349">
            <v>52.39</v>
          </cell>
          <cell r="F349" t="str">
            <v>樣本不足</v>
          </cell>
        </row>
        <row r="350">
          <cell r="D350" t="str">
            <v>國立聯合大學 建築學系</v>
          </cell>
          <cell r="E350">
            <v>43.8</v>
          </cell>
          <cell r="F350">
            <v>35840</v>
          </cell>
        </row>
        <row r="351">
          <cell r="D351" t="str">
            <v>國立金門大學 都市計畫與景觀學系</v>
          </cell>
          <cell r="E351">
            <v>41.96</v>
          </cell>
          <cell r="F351" t="str">
            <v>樣本不足</v>
          </cell>
        </row>
        <row r="352">
          <cell r="D352" t="str">
            <v>國立金門大學 建築學系</v>
          </cell>
          <cell r="E352">
            <v>38.18</v>
          </cell>
          <cell r="F352" t="str">
            <v>樣本不足</v>
          </cell>
        </row>
        <row r="353">
          <cell r="D353" t="str">
            <v>中原大學 建築學系</v>
          </cell>
          <cell r="E353">
            <v>56.64</v>
          </cell>
          <cell r="F353">
            <v>49080</v>
          </cell>
        </row>
        <row r="354">
          <cell r="D354" t="str">
            <v>中原大學 室內設計學系</v>
          </cell>
          <cell r="E354">
            <v>64.569999999999993</v>
          </cell>
          <cell r="F354">
            <v>39600</v>
          </cell>
        </row>
        <row r="355">
          <cell r="D355" t="str">
            <v>東海大學 建築學系</v>
          </cell>
          <cell r="E355">
            <v>64.86</v>
          </cell>
          <cell r="F355">
            <v>38520</v>
          </cell>
        </row>
        <row r="356">
          <cell r="D356" t="str">
            <v>淡江大學 建築學系</v>
          </cell>
          <cell r="E356">
            <v>52.95</v>
          </cell>
          <cell r="F356">
            <v>52460</v>
          </cell>
        </row>
        <row r="357">
          <cell r="D357" t="str">
            <v>逢甲大學 建築專業學院學士班</v>
          </cell>
          <cell r="E357">
            <v>47.58</v>
          </cell>
          <cell r="F357">
            <v>43250</v>
          </cell>
        </row>
        <row r="358">
          <cell r="D358" t="str">
            <v>中國文化大學 建築及都市設計學系</v>
          </cell>
          <cell r="E358">
            <v>38.950000000000003</v>
          </cell>
          <cell r="F358">
            <v>45640</v>
          </cell>
        </row>
        <row r="359">
          <cell r="D359" t="str">
            <v>大葉大學 空間設計學系</v>
          </cell>
          <cell r="E359">
            <v>26.73</v>
          </cell>
          <cell r="F359">
            <v>34470</v>
          </cell>
        </row>
        <row r="360">
          <cell r="D360" t="str">
            <v>中華大學 建築與都市計畫學系</v>
          </cell>
          <cell r="E360">
            <v>21.85</v>
          </cell>
          <cell r="F360">
            <v>41720</v>
          </cell>
        </row>
        <row r="361">
          <cell r="D361" t="str">
            <v>華梵大學 建築學系</v>
          </cell>
          <cell r="E361">
            <v>27.94</v>
          </cell>
          <cell r="F361">
            <v>40580</v>
          </cell>
        </row>
        <row r="362">
          <cell r="D362" t="str">
            <v>銘傳大學 建築學系</v>
          </cell>
          <cell r="E362">
            <v>46.36</v>
          </cell>
          <cell r="F362">
            <v>36800</v>
          </cell>
        </row>
        <row r="363">
          <cell r="D363" t="str">
            <v>實踐大學 建築設計學系</v>
          </cell>
          <cell r="E363">
            <v>59.9</v>
          </cell>
          <cell r="F363" t="str">
            <v>樣本不足</v>
          </cell>
        </row>
        <row r="364">
          <cell r="D364" t="str">
            <v>南華大學 建築與景觀學系</v>
          </cell>
          <cell r="E364">
            <v>33.200000000000003</v>
          </cell>
          <cell r="F364" t="str">
            <v>樣本不足</v>
          </cell>
        </row>
        <row r="365">
          <cell r="D365" t="str">
            <v>亞洲大學 室內設計學系</v>
          </cell>
          <cell r="E365">
            <v>60.02</v>
          </cell>
          <cell r="F365">
            <v>27600</v>
          </cell>
        </row>
        <row r="366">
          <cell r="D366" t="str">
            <v>國立臺灣師範大學 科技應用與人力資源發展學系</v>
          </cell>
          <cell r="E366">
            <v>61.76</v>
          </cell>
          <cell r="F366">
            <v>43060</v>
          </cell>
        </row>
        <row r="367">
          <cell r="D367" t="str">
            <v>國立臺灣師範大學 工業教育學系</v>
          </cell>
          <cell r="E367">
            <v>67.91</v>
          </cell>
          <cell r="F367">
            <v>43060</v>
          </cell>
        </row>
        <row r="368">
          <cell r="D368" t="str">
            <v>國立高雄師範大學 工業科技教育學系</v>
          </cell>
          <cell r="E368">
            <v>49.54</v>
          </cell>
          <cell r="F368">
            <v>35500</v>
          </cell>
        </row>
        <row r="369">
          <cell r="D369" t="str">
            <v>國立成功大學 工業與資訊管理學系</v>
          </cell>
          <cell r="E369">
            <v>70.260000000000005</v>
          </cell>
          <cell r="F369" t="str">
            <v>樣本不足</v>
          </cell>
        </row>
        <row r="370">
          <cell r="D370" t="str">
            <v>國立清華大學 工業工程與工程管理學系</v>
          </cell>
          <cell r="E370">
            <v>73.430000000000007</v>
          </cell>
          <cell r="F370">
            <v>55710</v>
          </cell>
        </row>
        <row r="371">
          <cell r="D371" t="str">
            <v>國立清華大學 科技管理學院學士班</v>
          </cell>
          <cell r="E371">
            <v>73.34</v>
          </cell>
          <cell r="F371" t="str">
            <v>樣本不足</v>
          </cell>
        </row>
        <row r="372">
          <cell r="D372" t="str">
            <v>國立交通大學 管理科學系</v>
          </cell>
          <cell r="E372">
            <v>83</v>
          </cell>
          <cell r="F372">
            <v>58690</v>
          </cell>
        </row>
        <row r="373">
          <cell r="D373" t="str">
            <v>國立交通大學 工業工程與管理學系</v>
          </cell>
          <cell r="E373">
            <v>71.19</v>
          </cell>
          <cell r="F373" t="str">
            <v>樣本不足</v>
          </cell>
        </row>
        <row r="374">
          <cell r="D374" t="str">
            <v>國立金門大學 工業工程與管理學系</v>
          </cell>
          <cell r="E374">
            <v>40.72</v>
          </cell>
          <cell r="F374" t="str">
            <v>樣本不足</v>
          </cell>
        </row>
        <row r="375">
          <cell r="D375" t="str">
            <v>中原大學 工業與系統工程學系</v>
          </cell>
          <cell r="E375">
            <v>36.86</v>
          </cell>
          <cell r="F375">
            <v>52180</v>
          </cell>
        </row>
        <row r="376">
          <cell r="D376" t="str">
            <v>東海大學 工業工程與經營資訊學系</v>
          </cell>
          <cell r="E376">
            <v>33.770000000000003</v>
          </cell>
          <cell r="F376">
            <v>53600</v>
          </cell>
        </row>
        <row r="377">
          <cell r="D377" t="str">
            <v>淡江大學 管理科學學系</v>
          </cell>
          <cell r="E377">
            <v>52.53</v>
          </cell>
          <cell r="F377">
            <v>48390</v>
          </cell>
        </row>
        <row r="378">
          <cell r="D378" t="str">
            <v>逢甲大學 工業工程與系統管理學系</v>
          </cell>
          <cell r="E378">
            <v>37.119999999999997</v>
          </cell>
          <cell r="F378">
            <v>50910</v>
          </cell>
        </row>
        <row r="379">
          <cell r="D379" t="str">
            <v>元智大學 工程學院英語學士學位學程</v>
          </cell>
          <cell r="E379">
            <v>29.13</v>
          </cell>
          <cell r="F379" t="str">
            <v>樣本不足</v>
          </cell>
        </row>
        <row r="380">
          <cell r="D380" t="str">
            <v>元智大學 工業工程與管理學系</v>
          </cell>
          <cell r="E380">
            <v>37.25</v>
          </cell>
          <cell r="F380">
            <v>54910</v>
          </cell>
        </row>
        <row r="381">
          <cell r="D381" t="str">
            <v>大葉大學 工業工程與管理學系</v>
          </cell>
          <cell r="E381">
            <v>35.6</v>
          </cell>
          <cell r="F381">
            <v>51890</v>
          </cell>
        </row>
        <row r="382">
          <cell r="D382" t="str">
            <v>中華大學 科技管理學系</v>
          </cell>
          <cell r="E382">
            <v>36.08</v>
          </cell>
          <cell r="F382">
            <v>36430</v>
          </cell>
        </row>
        <row r="383">
          <cell r="D383" t="str">
            <v>中華大學 工業管理學系</v>
          </cell>
          <cell r="E383">
            <v>30.86</v>
          </cell>
          <cell r="F383">
            <v>36430</v>
          </cell>
        </row>
        <row r="384">
          <cell r="D384" t="str">
            <v>華梵大學 工業工程與經營資訊學系</v>
          </cell>
          <cell r="E384">
            <v>18.25</v>
          </cell>
          <cell r="F384">
            <v>40730</v>
          </cell>
        </row>
        <row r="385">
          <cell r="D385" t="str">
            <v>義守大學 工業管理學系</v>
          </cell>
          <cell r="E385">
            <v>30.59</v>
          </cell>
          <cell r="F385" t="str">
            <v>樣本不足</v>
          </cell>
        </row>
        <row r="386">
          <cell r="D386" t="str">
            <v>真理大學 工業管理與經營資訊學系</v>
          </cell>
          <cell r="E386">
            <v>17.05</v>
          </cell>
          <cell r="F386">
            <v>35790</v>
          </cell>
        </row>
        <row r="387">
          <cell r="D387" t="str">
            <v>國立成功大學 交通管理科學系</v>
          </cell>
          <cell r="E387">
            <v>67.88</v>
          </cell>
          <cell r="F387" t="str">
            <v>樣本不足</v>
          </cell>
        </row>
        <row r="388">
          <cell r="D388" t="str">
            <v>國立交通大學 運輸與物流管理學系</v>
          </cell>
          <cell r="E388">
            <v>70.58</v>
          </cell>
          <cell r="F388">
            <v>52410</v>
          </cell>
        </row>
        <row r="389">
          <cell r="D389" t="str">
            <v>國立臺灣海洋大學 運輸科學系</v>
          </cell>
          <cell r="E389">
            <v>54.84</v>
          </cell>
          <cell r="F389">
            <v>47000</v>
          </cell>
        </row>
        <row r="390">
          <cell r="D390" t="str">
            <v>國立臺灣海洋大學 航運管理學系</v>
          </cell>
          <cell r="E390">
            <v>72.13</v>
          </cell>
          <cell r="F390">
            <v>47000</v>
          </cell>
        </row>
        <row r="391">
          <cell r="D391" t="str">
            <v>國立臺灣海洋大學 商船學系</v>
          </cell>
          <cell r="E391">
            <v>51.88</v>
          </cell>
          <cell r="F391">
            <v>47000</v>
          </cell>
        </row>
        <row r="392">
          <cell r="D392" t="str">
            <v>淡江大學 運輸管理學系</v>
          </cell>
          <cell r="E392">
            <v>52.89</v>
          </cell>
          <cell r="F392">
            <v>42180</v>
          </cell>
        </row>
        <row r="393">
          <cell r="D393" t="str">
            <v>逢甲大學 運輸與物流學系</v>
          </cell>
          <cell r="E393">
            <v>44.63</v>
          </cell>
          <cell r="F393">
            <v>44800</v>
          </cell>
        </row>
        <row r="394">
          <cell r="D394" t="str">
            <v>中華大學 運輸科技與物流管理學系</v>
          </cell>
          <cell r="E394">
            <v>33.04</v>
          </cell>
          <cell r="F394">
            <v>36290</v>
          </cell>
        </row>
        <row r="395">
          <cell r="D395" t="str">
            <v>長榮大學 航運管理學系</v>
          </cell>
          <cell r="E395">
            <v>42.05</v>
          </cell>
          <cell r="F395">
            <v>36570</v>
          </cell>
        </row>
        <row r="396">
          <cell r="D396" t="str">
            <v>開南大學 空運管理學系</v>
          </cell>
          <cell r="E396">
            <v>17.39</v>
          </cell>
          <cell r="F396">
            <v>34000</v>
          </cell>
        </row>
        <row r="397">
          <cell r="D397" t="str">
            <v>開南大學 運輸科技與管理學系</v>
          </cell>
          <cell r="E397">
            <v>18.45</v>
          </cell>
          <cell r="F397">
            <v>34000</v>
          </cell>
        </row>
        <row r="398">
          <cell r="D398" t="str">
            <v>開南大學 物流與航運管理學系</v>
          </cell>
          <cell r="E398">
            <v>16.96</v>
          </cell>
          <cell r="F398">
            <v>34000</v>
          </cell>
        </row>
        <row r="399">
          <cell r="D399" t="str">
            <v>國立臺灣大學 數學系</v>
          </cell>
          <cell r="E399">
            <v>77.959999999999994</v>
          </cell>
          <cell r="F399" t="str">
            <v>樣本不足</v>
          </cell>
        </row>
        <row r="400">
          <cell r="D400" t="str">
            <v>國立臺灣師範大學 數學系</v>
          </cell>
          <cell r="E400">
            <v>64.72</v>
          </cell>
          <cell r="F400" t="str">
            <v>樣本不足</v>
          </cell>
        </row>
        <row r="401">
          <cell r="D401" t="str">
            <v>國立中興大學 應用數學系</v>
          </cell>
          <cell r="E401">
            <v>61.73</v>
          </cell>
          <cell r="F401">
            <v>50010</v>
          </cell>
        </row>
        <row r="402">
          <cell r="D402" t="str">
            <v>國立成功大學 數學系</v>
          </cell>
          <cell r="E402">
            <v>73.09</v>
          </cell>
          <cell r="F402">
            <v>50660</v>
          </cell>
        </row>
        <row r="403">
          <cell r="D403" t="str">
            <v>國立政治大學 應用數學系</v>
          </cell>
          <cell r="E403">
            <v>67.290000000000006</v>
          </cell>
          <cell r="F403">
            <v>53660</v>
          </cell>
        </row>
        <row r="404">
          <cell r="D404" t="str">
            <v>國立清華大學 理學院學士班</v>
          </cell>
          <cell r="E404">
            <v>75.58</v>
          </cell>
          <cell r="F404" t="str">
            <v>樣本不足</v>
          </cell>
        </row>
        <row r="405">
          <cell r="D405" t="str">
            <v>國立清華大學 數學系</v>
          </cell>
          <cell r="E405">
            <v>73.83</v>
          </cell>
          <cell r="F405" t="str">
            <v>樣本不足</v>
          </cell>
        </row>
        <row r="406">
          <cell r="D406" t="str">
            <v>國立交通大學 應用數學系</v>
          </cell>
          <cell r="E406">
            <v>71.95</v>
          </cell>
          <cell r="F406" t="str">
            <v>樣本不足</v>
          </cell>
        </row>
        <row r="407">
          <cell r="D407" t="str">
            <v>國立交通大學 理學院科學學士學位學程</v>
          </cell>
          <cell r="E407">
            <v>74.239999999999995</v>
          </cell>
          <cell r="F407" t="str">
            <v>樣本不足</v>
          </cell>
        </row>
        <row r="408">
          <cell r="D408" t="str">
            <v>國立中央大學 理學院學士班</v>
          </cell>
          <cell r="E408">
            <v>68.8</v>
          </cell>
          <cell r="F408" t="str">
            <v>樣本不足</v>
          </cell>
        </row>
        <row r="409">
          <cell r="D409" t="str">
            <v>國立中央大學 數學系</v>
          </cell>
          <cell r="E409">
            <v>65.11</v>
          </cell>
          <cell r="F409">
            <v>52570.000000000007</v>
          </cell>
        </row>
        <row r="410">
          <cell r="D410" t="str">
            <v>國立高雄師範大學 數學系</v>
          </cell>
          <cell r="E410">
            <v>54.05</v>
          </cell>
          <cell r="F410" t="str">
            <v>樣本不足</v>
          </cell>
        </row>
        <row r="411">
          <cell r="D411" t="str">
            <v>國立彰化師範大學 數學系</v>
          </cell>
          <cell r="E411">
            <v>51.81</v>
          </cell>
          <cell r="F411" t="str">
            <v>樣本不足</v>
          </cell>
        </row>
        <row r="412">
          <cell r="D412" t="str">
            <v>國立中山大學 應用數學系</v>
          </cell>
          <cell r="E412">
            <v>67</v>
          </cell>
          <cell r="F412" t="str">
            <v>樣本不足</v>
          </cell>
        </row>
        <row r="413">
          <cell r="D413" t="str">
            <v>國立臺南大學 應用數學系</v>
          </cell>
          <cell r="E413">
            <v>46.59</v>
          </cell>
          <cell r="F413" t="str">
            <v>樣本不足</v>
          </cell>
        </row>
        <row r="414">
          <cell r="D414" t="str">
            <v>國立東華大學 應用數學系</v>
          </cell>
          <cell r="E414">
            <v>36.630000000000003</v>
          </cell>
          <cell r="F414">
            <v>45950</v>
          </cell>
        </row>
        <row r="415">
          <cell r="D415" t="str">
            <v>臺北市立大學 數學系</v>
          </cell>
          <cell r="E415">
            <v>54.14</v>
          </cell>
          <cell r="F415" t="str">
            <v>樣本不足</v>
          </cell>
        </row>
        <row r="416">
          <cell r="D416" t="str">
            <v>國立屏東大學 應用數學系</v>
          </cell>
          <cell r="E416">
            <v>39.229999999999997</v>
          </cell>
          <cell r="F416" t="str">
            <v>樣本不足</v>
          </cell>
        </row>
        <row r="417">
          <cell r="D417" t="str">
            <v>國立臺東大學 應用數學系</v>
          </cell>
          <cell r="E417">
            <v>34.89</v>
          </cell>
          <cell r="F417" t="str">
            <v>樣本不足</v>
          </cell>
        </row>
        <row r="418">
          <cell r="D418" t="str">
            <v>國立中正大學 數學系</v>
          </cell>
          <cell r="E418">
            <v>62.37</v>
          </cell>
          <cell r="F418" t="str">
            <v>樣本不足</v>
          </cell>
        </row>
        <row r="419">
          <cell r="D419" t="str">
            <v>國立嘉義大學 應用數學系</v>
          </cell>
          <cell r="E419">
            <v>45.96</v>
          </cell>
          <cell r="F419" t="str">
            <v>樣本不足</v>
          </cell>
        </row>
        <row r="420">
          <cell r="D420" t="str">
            <v>國立高雄大學 應用數學系</v>
          </cell>
          <cell r="E420">
            <v>51.02</v>
          </cell>
          <cell r="F420" t="str">
            <v>樣本不足</v>
          </cell>
        </row>
        <row r="421">
          <cell r="D421" t="str">
            <v>東吳大學 數學系</v>
          </cell>
          <cell r="E421">
            <v>34.53</v>
          </cell>
          <cell r="F421">
            <v>53160</v>
          </cell>
        </row>
        <row r="422">
          <cell r="D422" t="str">
            <v>中原大學 應用數學系</v>
          </cell>
          <cell r="E422">
            <v>35.22</v>
          </cell>
          <cell r="F422">
            <v>48330</v>
          </cell>
        </row>
        <row r="423">
          <cell r="D423" t="str">
            <v>東海大學 應用數學系</v>
          </cell>
          <cell r="E423">
            <v>33.5</v>
          </cell>
          <cell r="F423">
            <v>42120</v>
          </cell>
        </row>
        <row r="424">
          <cell r="D424" t="str">
            <v>淡江大學 數學學系</v>
          </cell>
          <cell r="E424">
            <v>26.38</v>
          </cell>
          <cell r="F424">
            <v>49780</v>
          </cell>
        </row>
        <row r="425">
          <cell r="D425" t="str">
            <v>淡江大學 理學院尖端材料科學學士學位學程</v>
          </cell>
          <cell r="E425">
            <v>27.51</v>
          </cell>
          <cell r="F425" t="str">
            <v>樣本不足</v>
          </cell>
        </row>
        <row r="426">
          <cell r="D426" t="str">
            <v>逢甲大學 應用數學系</v>
          </cell>
          <cell r="E426">
            <v>33.39</v>
          </cell>
          <cell r="F426">
            <v>44470</v>
          </cell>
        </row>
        <row r="427">
          <cell r="D427" t="str">
            <v>中國文化大學 應用數學系</v>
          </cell>
          <cell r="E427">
            <v>15.08</v>
          </cell>
          <cell r="F427">
            <v>49580</v>
          </cell>
        </row>
        <row r="428">
          <cell r="D428" t="str">
            <v>靜宜大學 財務與計算數學系</v>
          </cell>
          <cell r="E428">
            <v>37.32</v>
          </cell>
          <cell r="F428">
            <v>44420</v>
          </cell>
        </row>
        <row r="429">
          <cell r="D429" t="str">
            <v>輔仁大學 數學系</v>
          </cell>
          <cell r="E429">
            <v>36.1</v>
          </cell>
          <cell r="F429">
            <v>48250</v>
          </cell>
        </row>
        <row r="430">
          <cell r="D430" t="str">
            <v>義守大學 財務與計算數學系</v>
          </cell>
          <cell r="E430">
            <v>29.18</v>
          </cell>
          <cell r="F430">
            <v>41580</v>
          </cell>
        </row>
        <row r="431">
          <cell r="D431" t="str">
            <v>國立臺灣大學 化學系</v>
          </cell>
          <cell r="E431">
            <v>78.739999999999995</v>
          </cell>
          <cell r="F431">
            <v>51160</v>
          </cell>
        </row>
        <row r="432">
          <cell r="D432" t="str">
            <v>國立臺灣師範大學 化學系</v>
          </cell>
          <cell r="E432">
            <v>67.5</v>
          </cell>
          <cell r="F432">
            <v>41630</v>
          </cell>
        </row>
        <row r="433">
          <cell r="D433" t="str">
            <v>國立中興大學 化學系</v>
          </cell>
          <cell r="E433">
            <v>64.7</v>
          </cell>
          <cell r="F433">
            <v>44840</v>
          </cell>
        </row>
        <row r="434">
          <cell r="D434" t="str">
            <v>國立成功大學 化學系</v>
          </cell>
          <cell r="E434">
            <v>71.39</v>
          </cell>
          <cell r="F434">
            <v>52440</v>
          </cell>
        </row>
        <row r="435">
          <cell r="D435" t="str">
            <v>國立清華大學 化學系</v>
          </cell>
          <cell r="E435">
            <v>73.959999999999994</v>
          </cell>
          <cell r="F435">
            <v>50720</v>
          </cell>
        </row>
        <row r="436">
          <cell r="D436" t="str">
            <v>國立清華大學 原子科學院學士班</v>
          </cell>
          <cell r="E436">
            <v>73.98</v>
          </cell>
          <cell r="F436" t="str">
            <v>樣本不足</v>
          </cell>
        </row>
        <row r="437">
          <cell r="D437" t="str">
            <v>國立交通大學 應用化學系</v>
          </cell>
          <cell r="E437">
            <v>72.58</v>
          </cell>
          <cell r="F437" t="str">
            <v>樣本不足</v>
          </cell>
        </row>
        <row r="438">
          <cell r="D438" t="str">
            <v>國立中央大學 化學學系</v>
          </cell>
          <cell r="E438">
            <v>69.510000000000005</v>
          </cell>
          <cell r="F438">
            <v>49920</v>
          </cell>
        </row>
        <row r="439">
          <cell r="D439" t="str">
            <v>國立高雄師範大學 化學系</v>
          </cell>
          <cell r="E439">
            <v>59.15</v>
          </cell>
          <cell r="F439" t="str">
            <v>樣本不足</v>
          </cell>
        </row>
        <row r="440">
          <cell r="D440" t="str">
            <v>國立彰化師範大學 化學系</v>
          </cell>
          <cell r="E440">
            <v>61.34</v>
          </cell>
          <cell r="F440">
            <v>40400</v>
          </cell>
        </row>
        <row r="441">
          <cell r="D441" t="str">
            <v>國立中山大學 化學系</v>
          </cell>
          <cell r="E441">
            <v>66.599999999999994</v>
          </cell>
          <cell r="F441">
            <v>41370</v>
          </cell>
        </row>
        <row r="442">
          <cell r="D442" t="str">
            <v>國立東華大學 化學系</v>
          </cell>
          <cell r="E442">
            <v>44.4</v>
          </cell>
          <cell r="F442">
            <v>38120</v>
          </cell>
        </row>
        <row r="443">
          <cell r="D443" t="str">
            <v>國立中正大學 化學暨生物化學系</v>
          </cell>
          <cell r="E443">
            <v>64.099999999999994</v>
          </cell>
          <cell r="F443">
            <v>41090</v>
          </cell>
        </row>
        <row r="444">
          <cell r="D444" t="str">
            <v>國立暨南國際大學 應用化學系</v>
          </cell>
          <cell r="E444">
            <v>45.6</v>
          </cell>
          <cell r="F444" t="str">
            <v>樣本不足</v>
          </cell>
        </row>
        <row r="445">
          <cell r="D445" t="str">
            <v>國立暨南國際大學 應用材料及光電工程學系</v>
          </cell>
          <cell r="E445">
            <v>48.09</v>
          </cell>
          <cell r="F445" t="str">
            <v>樣本不足</v>
          </cell>
        </row>
        <row r="446">
          <cell r="D446" t="str">
            <v>國立嘉義大學 應用化學系</v>
          </cell>
          <cell r="E446">
            <v>53.91</v>
          </cell>
          <cell r="F446">
            <v>33670</v>
          </cell>
        </row>
        <row r="447">
          <cell r="D447" t="str">
            <v>國立高雄大學 應用化學系</v>
          </cell>
          <cell r="E447">
            <v>57.62</v>
          </cell>
          <cell r="F447">
            <v>40980</v>
          </cell>
        </row>
        <row r="448">
          <cell r="D448" t="str">
            <v>東吳大學 化學系</v>
          </cell>
          <cell r="E448">
            <v>34.81</v>
          </cell>
          <cell r="F448">
            <v>45360</v>
          </cell>
        </row>
        <row r="449">
          <cell r="D449" t="str">
            <v>高雄醫學大學 醫藥暨應用化學系</v>
          </cell>
          <cell r="E449">
            <v>56.01</v>
          </cell>
          <cell r="F449">
            <v>45610</v>
          </cell>
        </row>
        <row r="450">
          <cell r="D450" t="str">
            <v>中原大學 化學系</v>
          </cell>
          <cell r="E450">
            <v>43.37</v>
          </cell>
          <cell r="F450">
            <v>50400</v>
          </cell>
        </row>
        <row r="451">
          <cell r="D451" t="str">
            <v>東海大學 化學系</v>
          </cell>
          <cell r="E451">
            <v>34.79</v>
          </cell>
          <cell r="F451">
            <v>45990</v>
          </cell>
        </row>
        <row r="452">
          <cell r="D452" t="str">
            <v>淡江大學 化學學系</v>
          </cell>
          <cell r="E452">
            <v>31.04</v>
          </cell>
          <cell r="F452">
            <v>51040</v>
          </cell>
        </row>
        <row r="453">
          <cell r="D453" t="str">
            <v>中國文化大學 化學系</v>
          </cell>
          <cell r="E453">
            <v>25.21</v>
          </cell>
          <cell r="F453">
            <v>43430</v>
          </cell>
        </row>
        <row r="454">
          <cell r="D454" t="str">
            <v>靜宜大學 應用化學系</v>
          </cell>
          <cell r="E454">
            <v>34.590000000000003</v>
          </cell>
          <cell r="F454">
            <v>38820</v>
          </cell>
        </row>
        <row r="455">
          <cell r="D455" t="str">
            <v>輔仁大學 化學系</v>
          </cell>
          <cell r="E455">
            <v>46.73</v>
          </cell>
          <cell r="F455">
            <v>43430</v>
          </cell>
        </row>
        <row r="456">
          <cell r="D456" t="str">
            <v>中山醫學大學 醫學應用化學系</v>
          </cell>
          <cell r="E456">
            <v>52.38</v>
          </cell>
          <cell r="F456">
            <v>40370</v>
          </cell>
        </row>
        <row r="457">
          <cell r="D457" t="str">
            <v>國立臺灣大學 物理學系</v>
          </cell>
          <cell r="E457">
            <v>81.14</v>
          </cell>
          <cell r="F457">
            <v>51160</v>
          </cell>
        </row>
        <row r="458">
          <cell r="D458" t="str">
            <v>國立臺灣師範大學 物理學系</v>
          </cell>
          <cell r="E458">
            <v>67.59</v>
          </cell>
          <cell r="F458">
            <v>41630</v>
          </cell>
        </row>
        <row r="459">
          <cell r="D459" t="str">
            <v>國立中興大學 物理學系</v>
          </cell>
          <cell r="E459">
            <v>64.97</v>
          </cell>
          <cell r="F459">
            <v>44840</v>
          </cell>
        </row>
        <row r="460">
          <cell r="D460" t="str">
            <v>國立成功大學 物理學系</v>
          </cell>
          <cell r="E460">
            <v>71.540000000000006</v>
          </cell>
          <cell r="F460">
            <v>52440</v>
          </cell>
        </row>
        <row r="461">
          <cell r="D461" t="str">
            <v>國立清華大學 物理學系</v>
          </cell>
          <cell r="E461">
            <v>74.760000000000005</v>
          </cell>
          <cell r="F461">
            <v>50720</v>
          </cell>
        </row>
        <row r="462">
          <cell r="D462" t="str">
            <v>國立交通大學 電子物理學系</v>
          </cell>
          <cell r="E462">
            <v>74.94</v>
          </cell>
          <cell r="F462" t="str">
            <v>樣本不足</v>
          </cell>
        </row>
        <row r="463">
          <cell r="D463" t="str">
            <v>國立中央大學 物理學系</v>
          </cell>
          <cell r="E463">
            <v>68.58</v>
          </cell>
          <cell r="F463">
            <v>49920</v>
          </cell>
        </row>
        <row r="464">
          <cell r="D464" t="str">
            <v>國立高雄師範大學 物理學系</v>
          </cell>
          <cell r="E464">
            <v>57.57</v>
          </cell>
          <cell r="F464" t="str">
            <v>樣本不足</v>
          </cell>
        </row>
        <row r="465">
          <cell r="D465" t="str">
            <v>國立彰化師範大學 物理學系</v>
          </cell>
          <cell r="E465">
            <v>57.29</v>
          </cell>
          <cell r="F465">
            <v>40400</v>
          </cell>
        </row>
        <row r="466">
          <cell r="D466" t="str">
            <v>國立中山大學 物理學系</v>
          </cell>
          <cell r="E466">
            <v>64.95</v>
          </cell>
          <cell r="F466">
            <v>41370</v>
          </cell>
        </row>
        <row r="467">
          <cell r="D467" t="str">
            <v>國立東華大學 物理學系</v>
          </cell>
          <cell r="E467">
            <v>39.799999999999997</v>
          </cell>
          <cell r="F467">
            <v>38120</v>
          </cell>
        </row>
        <row r="468">
          <cell r="D468" t="str">
            <v>國立屏東大學 應用物理系</v>
          </cell>
          <cell r="E468">
            <v>40.94</v>
          </cell>
          <cell r="F468" t="str">
            <v>樣本不足</v>
          </cell>
        </row>
        <row r="469">
          <cell r="D469" t="str">
            <v>國立中正大學 物理學系</v>
          </cell>
          <cell r="E469">
            <v>63.74</v>
          </cell>
          <cell r="F469">
            <v>41090</v>
          </cell>
        </row>
        <row r="470">
          <cell r="D470" t="str">
            <v>國立嘉義大學 電子物理學系</v>
          </cell>
          <cell r="E470">
            <v>51.35</v>
          </cell>
          <cell r="F470">
            <v>33670</v>
          </cell>
        </row>
        <row r="471">
          <cell r="D471" t="str">
            <v>國立高雄大學 應用物理學系</v>
          </cell>
          <cell r="E471">
            <v>55.43</v>
          </cell>
          <cell r="F471">
            <v>40980</v>
          </cell>
        </row>
        <row r="472">
          <cell r="D472" t="str">
            <v>東吳大學 物理學系</v>
          </cell>
          <cell r="E472">
            <v>33.29</v>
          </cell>
          <cell r="F472">
            <v>45360</v>
          </cell>
        </row>
        <row r="473">
          <cell r="D473" t="str">
            <v>中原大學 物理學系</v>
          </cell>
          <cell r="E473">
            <v>37.07</v>
          </cell>
          <cell r="F473">
            <v>50400</v>
          </cell>
        </row>
        <row r="474">
          <cell r="D474" t="str">
            <v>東海大學 應用物理學系</v>
          </cell>
          <cell r="E474">
            <v>35.17</v>
          </cell>
          <cell r="F474">
            <v>45990</v>
          </cell>
        </row>
        <row r="475">
          <cell r="D475" t="str">
            <v>淡江大學 物理學系</v>
          </cell>
          <cell r="E475">
            <v>32.56</v>
          </cell>
          <cell r="F475">
            <v>51040</v>
          </cell>
        </row>
        <row r="476">
          <cell r="D476" t="str">
            <v>中國文化大學 光電物理學系</v>
          </cell>
          <cell r="E476">
            <v>15.56</v>
          </cell>
          <cell r="F476">
            <v>55470</v>
          </cell>
        </row>
        <row r="477">
          <cell r="D477" t="str">
            <v>輔仁大學 物理學系</v>
          </cell>
          <cell r="E477">
            <v>31.6</v>
          </cell>
          <cell r="F477">
            <v>43430</v>
          </cell>
        </row>
        <row r="478">
          <cell r="D478" t="str">
            <v>國立臺中教育大學 科學教育與應用學系</v>
          </cell>
          <cell r="E478">
            <v>48.09</v>
          </cell>
          <cell r="F478">
            <v>35310</v>
          </cell>
        </row>
        <row r="479">
          <cell r="D479" t="str">
            <v>國立臺北教育大學 自然科學教育學系</v>
          </cell>
          <cell r="E479">
            <v>52.76</v>
          </cell>
          <cell r="F479">
            <v>39660</v>
          </cell>
        </row>
        <row r="480">
          <cell r="D480" t="str">
            <v>臺北市立大學 應用物理暨化學系</v>
          </cell>
          <cell r="E480">
            <v>59.6</v>
          </cell>
          <cell r="F480" t="str">
            <v>樣本不足</v>
          </cell>
        </row>
        <row r="481">
          <cell r="D481" t="str">
            <v>臺北市立大學 地球環境暨生物資源學系</v>
          </cell>
          <cell r="E481">
            <v>54.28</v>
          </cell>
          <cell r="F481" t="str">
            <v>樣本不足</v>
          </cell>
        </row>
        <row r="482">
          <cell r="D482" t="str">
            <v>國立屏東大學 應用化學系</v>
          </cell>
          <cell r="E482">
            <v>39.72</v>
          </cell>
          <cell r="F482" t="str">
            <v>樣本不足</v>
          </cell>
        </row>
        <row r="483">
          <cell r="D483" t="str">
            <v>國立屏東大學 科普傳播學系</v>
          </cell>
          <cell r="E483">
            <v>40.42</v>
          </cell>
          <cell r="F483" t="str">
            <v>樣本不足</v>
          </cell>
        </row>
        <row r="484">
          <cell r="D484" t="str">
            <v>國立臺東大學 應用科學系</v>
          </cell>
          <cell r="E484">
            <v>31.96</v>
          </cell>
          <cell r="F484">
            <v>30850</v>
          </cell>
        </row>
        <row r="485">
          <cell r="D485" t="str">
            <v>國立臺灣大學 生化科技學系</v>
          </cell>
          <cell r="E485">
            <v>81.78</v>
          </cell>
          <cell r="F485">
            <v>51160</v>
          </cell>
        </row>
        <row r="486">
          <cell r="D486" t="str">
            <v>國立臺灣大學 農業化學系</v>
          </cell>
          <cell r="E486">
            <v>79.16</v>
          </cell>
          <cell r="F486">
            <v>40450</v>
          </cell>
        </row>
        <row r="487">
          <cell r="D487" t="str">
            <v>國立中興大學 土壤環境科學系</v>
          </cell>
          <cell r="E487">
            <v>59.13</v>
          </cell>
          <cell r="F487">
            <v>38400</v>
          </cell>
        </row>
        <row r="488">
          <cell r="D488" t="str">
            <v>國立嘉義大學 生化科技學系</v>
          </cell>
          <cell r="E488">
            <v>50.92</v>
          </cell>
          <cell r="F488">
            <v>33670</v>
          </cell>
        </row>
        <row r="489">
          <cell r="D489" t="str">
            <v>國立臺中教育大學 數學教育學系</v>
          </cell>
          <cell r="E489">
            <v>43.94</v>
          </cell>
          <cell r="F489">
            <v>35310</v>
          </cell>
        </row>
        <row r="490">
          <cell r="D490" t="str">
            <v>國立臺北教育大學 數學暨資訊教育學系</v>
          </cell>
          <cell r="E490">
            <v>51.68</v>
          </cell>
          <cell r="F490">
            <v>39660</v>
          </cell>
        </row>
        <row r="491">
          <cell r="D491" t="str">
            <v>國立成功大學 統計學系</v>
          </cell>
          <cell r="E491">
            <v>69.14</v>
          </cell>
          <cell r="F491">
            <v>50660</v>
          </cell>
        </row>
        <row r="492">
          <cell r="D492" t="str">
            <v>國立政治大學 統計學系</v>
          </cell>
          <cell r="E492">
            <v>70.31</v>
          </cell>
          <cell r="F492">
            <v>53660</v>
          </cell>
        </row>
        <row r="493">
          <cell r="D493" t="str">
            <v>國立臺北大學 統計學系</v>
          </cell>
          <cell r="E493">
            <v>77.73</v>
          </cell>
          <cell r="F493" t="str">
            <v>樣本不足</v>
          </cell>
        </row>
        <row r="494">
          <cell r="D494" t="str">
            <v>東吳大學 巨量資料管理學院學士學位學程</v>
          </cell>
          <cell r="E494">
            <v>71.150000000000006</v>
          </cell>
          <cell r="F494" t="str">
            <v>樣本不足</v>
          </cell>
        </row>
        <row r="495">
          <cell r="D495" t="str">
            <v>東海大學 統計學系</v>
          </cell>
          <cell r="E495">
            <v>31.3</v>
          </cell>
          <cell r="F495">
            <v>42120</v>
          </cell>
        </row>
        <row r="496">
          <cell r="D496" t="str">
            <v>淡江大學 統計學系</v>
          </cell>
          <cell r="E496">
            <v>51.96</v>
          </cell>
          <cell r="F496">
            <v>49780</v>
          </cell>
        </row>
        <row r="497">
          <cell r="D497" t="str">
            <v>逢甲大學 財務工程與精算學士學位學程</v>
          </cell>
          <cell r="E497">
            <v>51.49</v>
          </cell>
          <cell r="F497">
            <v>40130</v>
          </cell>
        </row>
        <row r="498">
          <cell r="D498" t="str">
            <v>逢甲大學 統計學系</v>
          </cell>
          <cell r="E498">
            <v>43.97</v>
          </cell>
          <cell r="F498">
            <v>44470</v>
          </cell>
        </row>
        <row r="499">
          <cell r="D499" t="str">
            <v>靜宜大學 統計資訊學系</v>
          </cell>
          <cell r="E499">
            <v>38.979999999999997</v>
          </cell>
          <cell r="F499">
            <v>44420</v>
          </cell>
        </row>
        <row r="500">
          <cell r="D500" t="str">
            <v>輔仁大學 統計資訊學系</v>
          </cell>
          <cell r="E500">
            <v>64.849999999999994</v>
          </cell>
          <cell r="F500">
            <v>48250</v>
          </cell>
        </row>
        <row r="501">
          <cell r="D501" t="str">
            <v>銘傳大學 應用統計與資料科學學系</v>
          </cell>
          <cell r="E501">
            <v>37.36</v>
          </cell>
          <cell r="F501">
            <v>48710</v>
          </cell>
        </row>
        <row r="502">
          <cell r="D502" t="str">
            <v>真理大學 財務與精算學系</v>
          </cell>
          <cell r="E502">
            <v>17.57</v>
          </cell>
          <cell r="F502">
            <v>38220</v>
          </cell>
        </row>
        <row r="503">
          <cell r="D503" t="str">
            <v>國立臺灣大學 醫學系</v>
          </cell>
          <cell r="E503">
            <v>87.02</v>
          </cell>
          <cell r="F503">
            <v>59480</v>
          </cell>
        </row>
        <row r="504">
          <cell r="D504" t="str">
            <v>國立成功大學 醫學系</v>
          </cell>
          <cell r="E504">
            <v>84.68</v>
          </cell>
          <cell r="F504">
            <v>47490</v>
          </cell>
        </row>
        <row r="505">
          <cell r="D505" t="str">
            <v>國立陽明大學 醫學系</v>
          </cell>
          <cell r="E505">
            <v>85.05</v>
          </cell>
          <cell r="F505">
            <v>47360</v>
          </cell>
        </row>
        <row r="506">
          <cell r="D506" t="str">
            <v>高雄醫學大學 醫學系</v>
          </cell>
          <cell r="E506">
            <v>84.56</v>
          </cell>
          <cell r="F506">
            <v>45610</v>
          </cell>
        </row>
        <row r="507">
          <cell r="D507" t="str">
            <v>中國醫藥大學 中醫學系</v>
          </cell>
          <cell r="E507">
            <v>80.31</v>
          </cell>
          <cell r="F507">
            <v>46480</v>
          </cell>
        </row>
        <row r="508">
          <cell r="D508" t="str">
            <v>中國醫藥大學 醫學系</v>
          </cell>
          <cell r="E508">
            <v>85.64</v>
          </cell>
          <cell r="F508">
            <v>46480</v>
          </cell>
        </row>
        <row r="509">
          <cell r="D509" t="str">
            <v>輔仁大學 醫學系</v>
          </cell>
          <cell r="E509">
            <v>86.05</v>
          </cell>
          <cell r="F509">
            <v>43910</v>
          </cell>
        </row>
        <row r="510">
          <cell r="D510" t="str">
            <v>中山醫學大學 醫學系</v>
          </cell>
          <cell r="E510">
            <v>81.34</v>
          </cell>
          <cell r="F510">
            <v>40260</v>
          </cell>
        </row>
        <row r="511">
          <cell r="D511" t="str">
            <v>長庚大學 醫學系</v>
          </cell>
          <cell r="E511">
            <v>84.62</v>
          </cell>
          <cell r="F511">
            <v>43640</v>
          </cell>
        </row>
        <row r="512">
          <cell r="D512" t="str">
            <v>長庚大學 中醫學系</v>
          </cell>
          <cell r="E512">
            <v>80.98</v>
          </cell>
          <cell r="F512">
            <v>43640</v>
          </cell>
        </row>
        <row r="513">
          <cell r="D513" t="str">
            <v>慈濟大學 醫學系</v>
          </cell>
          <cell r="E513">
            <v>84.55</v>
          </cell>
          <cell r="F513">
            <v>43950</v>
          </cell>
        </row>
        <row r="514">
          <cell r="D514" t="str">
            <v>臺北醫學大學 醫學系</v>
          </cell>
          <cell r="E514">
            <v>88.04</v>
          </cell>
          <cell r="F514">
            <v>51830</v>
          </cell>
        </row>
        <row r="515">
          <cell r="D515" t="str">
            <v>馬偕醫學院 醫學系</v>
          </cell>
          <cell r="E515">
            <v>86.48</v>
          </cell>
          <cell r="F515" t="str">
            <v>樣本不足</v>
          </cell>
        </row>
        <row r="516">
          <cell r="D516" t="str">
            <v>國立臺灣大學 公共衛生學系</v>
          </cell>
          <cell r="E516">
            <v>75.14</v>
          </cell>
          <cell r="F516">
            <v>59480</v>
          </cell>
        </row>
        <row r="517">
          <cell r="D517" t="str">
            <v>國立臺灣師範大學 健康促進與衛生教育學系</v>
          </cell>
          <cell r="E517">
            <v>66.53</v>
          </cell>
          <cell r="F517">
            <v>43060</v>
          </cell>
        </row>
        <row r="518">
          <cell r="D518" t="str">
            <v>臺北市立大學 衛生福利學系</v>
          </cell>
          <cell r="E518">
            <v>54.08</v>
          </cell>
          <cell r="F518" t="str">
            <v>樣本不足</v>
          </cell>
        </row>
        <row r="519">
          <cell r="D519" t="str">
            <v>高雄醫學大學 口腔衛生學系</v>
          </cell>
          <cell r="E519">
            <v>53.98</v>
          </cell>
          <cell r="F519">
            <v>45610</v>
          </cell>
        </row>
        <row r="520">
          <cell r="D520" t="str">
            <v>高雄醫學大學 公共衛生學系</v>
          </cell>
          <cell r="E520">
            <v>51.51</v>
          </cell>
          <cell r="F520">
            <v>45610</v>
          </cell>
        </row>
        <row r="521">
          <cell r="D521" t="str">
            <v>中國醫藥大學 公共衛生學院大一不分系</v>
          </cell>
          <cell r="E521">
            <v>57.48</v>
          </cell>
          <cell r="F521">
            <v>46480</v>
          </cell>
        </row>
        <row r="522">
          <cell r="D522" t="str">
            <v>輔仁大學 公共衛生學系</v>
          </cell>
          <cell r="E522">
            <v>50.97</v>
          </cell>
          <cell r="F522">
            <v>43910</v>
          </cell>
        </row>
        <row r="523">
          <cell r="D523" t="str">
            <v>中山醫學大學 公共衛生學系</v>
          </cell>
          <cell r="E523">
            <v>48.53</v>
          </cell>
          <cell r="F523">
            <v>40260</v>
          </cell>
        </row>
        <row r="524">
          <cell r="D524" t="str">
            <v>長榮大學 環境與食品安全檢驗學士學位學程</v>
          </cell>
          <cell r="E524">
            <v>27.59</v>
          </cell>
          <cell r="F524" t="str">
            <v>樣本不足</v>
          </cell>
        </row>
        <row r="525">
          <cell r="D525" t="str">
            <v>慈濟大學 公共衛生學系</v>
          </cell>
          <cell r="E525">
            <v>28.57</v>
          </cell>
          <cell r="F525">
            <v>43950</v>
          </cell>
        </row>
        <row r="526">
          <cell r="D526" t="str">
            <v>臺北醫學大學 公共衛生學系</v>
          </cell>
          <cell r="E526">
            <v>67.67</v>
          </cell>
          <cell r="F526">
            <v>51830</v>
          </cell>
        </row>
        <row r="527">
          <cell r="D527" t="str">
            <v>臺北醫學大學 口腔衛生學系</v>
          </cell>
          <cell r="E527">
            <v>66.209999999999994</v>
          </cell>
          <cell r="F527">
            <v>51830</v>
          </cell>
        </row>
        <row r="528">
          <cell r="D528" t="str">
            <v>國立臺灣大學 牙醫學系</v>
          </cell>
          <cell r="E528">
            <v>87.54</v>
          </cell>
          <cell r="F528">
            <v>59480</v>
          </cell>
        </row>
        <row r="529">
          <cell r="D529" t="str">
            <v>國立陽明大學 牙醫學系</v>
          </cell>
          <cell r="E529">
            <v>85.72</v>
          </cell>
          <cell r="F529">
            <v>47360</v>
          </cell>
        </row>
        <row r="530">
          <cell r="D530" t="str">
            <v>高雄醫學大學 牙醫學系</v>
          </cell>
          <cell r="E530">
            <v>80.34</v>
          </cell>
          <cell r="F530">
            <v>45610</v>
          </cell>
        </row>
        <row r="531">
          <cell r="D531" t="str">
            <v>中國醫藥大學 牙醫學系</v>
          </cell>
          <cell r="E531">
            <v>84.4</v>
          </cell>
          <cell r="F531">
            <v>46480</v>
          </cell>
        </row>
        <row r="532">
          <cell r="D532" t="str">
            <v>中山醫學大學 牙醫學系</v>
          </cell>
          <cell r="E532">
            <v>79.540000000000006</v>
          </cell>
          <cell r="F532">
            <v>40260</v>
          </cell>
        </row>
        <row r="533">
          <cell r="D533" t="str">
            <v>臺北醫學大學 牙醫學系</v>
          </cell>
          <cell r="E533">
            <v>85.16</v>
          </cell>
          <cell r="F533">
            <v>51830</v>
          </cell>
        </row>
        <row r="534">
          <cell r="D534" t="str">
            <v>臺北醫學大學 牙體技術學系</v>
          </cell>
          <cell r="E534">
            <v>72.67</v>
          </cell>
          <cell r="F534">
            <v>51830</v>
          </cell>
        </row>
        <row r="535">
          <cell r="D535" t="str">
            <v>國立臺灣大學 物理治療學系</v>
          </cell>
          <cell r="E535">
            <v>82.96</v>
          </cell>
          <cell r="F535">
            <v>59480</v>
          </cell>
        </row>
        <row r="536">
          <cell r="D536" t="str">
            <v>國立成功大學 物理治療學系</v>
          </cell>
          <cell r="E536">
            <v>74.7</v>
          </cell>
          <cell r="F536">
            <v>47490</v>
          </cell>
        </row>
        <row r="537">
          <cell r="D537" t="str">
            <v>國立陽明大學 物理治療暨輔助科技學系</v>
          </cell>
          <cell r="E537">
            <v>78.400000000000006</v>
          </cell>
          <cell r="F537">
            <v>47360</v>
          </cell>
        </row>
        <row r="538">
          <cell r="D538" t="str">
            <v>高雄醫學大學 物理治療學系</v>
          </cell>
          <cell r="E538">
            <v>70.650000000000006</v>
          </cell>
          <cell r="F538">
            <v>45610</v>
          </cell>
        </row>
        <row r="539">
          <cell r="D539" t="str">
            <v>中國醫藥大學 物理治療學系</v>
          </cell>
          <cell r="E539">
            <v>70.61</v>
          </cell>
          <cell r="F539">
            <v>46480</v>
          </cell>
        </row>
        <row r="540">
          <cell r="D540" t="str">
            <v>中山醫學大學 物理治療學系</v>
          </cell>
          <cell r="E540">
            <v>68.680000000000007</v>
          </cell>
          <cell r="F540">
            <v>40260</v>
          </cell>
        </row>
        <row r="541">
          <cell r="D541" t="str">
            <v>長庚大學 物理治療學系</v>
          </cell>
          <cell r="E541">
            <v>74.09</v>
          </cell>
          <cell r="F541">
            <v>43640</v>
          </cell>
        </row>
        <row r="542">
          <cell r="D542" t="str">
            <v>義守大學 物理治療學系</v>
          </cell>
          <cell r="E542">
            <v>55.62</v>
          </cell>
          <cell r="F542">
            <v>33900</v>
          </cell>
        </row>
        <row r="543">
          <cell r="D543" t="str">
            <v>慈濟大學 物理治療學系</v>
          </cell>
          <cell r="E543">
            <v>62.63</v>
          </cell>
          <cell r="F543">
            <v>43950</v>
          </cell>
        </row>
        <row r="544">
          <cell r="D544" t="str">
            <v>國立臺灣大學 職能治療學系</v>
          </cell>
          <cell r="E544">
            <v>78.040000000000006</v>
          </cell>
          <cell r="F544">
            <v>59480</v>
          </cell>
        </row>
        <row r="545">
          <cell r="D545" t="str">
            <v>國立成功大學 職能治療學系</v>
          </cell>
          <cell r="E545">
            <v>74.14</v>
          </cell>
          <cell r="F545">
            <v>47490</v>
          </cell>
        </row>
        <row r="546">
          <cell r="D546" t="str">
            <v>高雄醫學大學 職能治療學系</v>
          </cell>
          <cell r="E546">
            <v>71.599999999999994</v>
          </cell>
          <cell r="F546">
            <v>45610</v>
          </cell>
        </row>
        <row r="547">
          <cell r="D547" t="str">
            <v>輔仁大學 職能治療學系</v>
          </cell>
          <cell r="E547">
            <v>65.31</v>
          </cell>
          <cell r="F547">
            <v>43910</v>
          </cell>
        </row>
        <row r="548">
          <cell r="D548" t="str">
            <v>中山醫學大學 職能治療學系</v>
          </cell>
          <cell r="E548">
            <v>66.400000000000006</v>
          </cell>
          <cell r="F548">
            <v>40260</v>
          </cell>
        </row>
        <row r="549">
          <cell r="D549" t="str">
            <v>中山醫學大學 語言治療與聽力學系</v>
          </cell>
          <cell r="E549">
            <v>65.67</v>
          </cell>
          <cell r="F549">
            <v>40260</v>
          </cell>
        </row>
        <row r="550">
          <cell r="D550" t="str">
            <v>長庚大學 職能治療學系</v>
          </cell>
          <cell r="E550">
            <v>71.650000000000006</v>
          </cell>
          <cell r="F550">
            <v>43640</v>
          </cell>
        </row>
        <row r="551">
          <cell r="D551" t="str">
            <v>義守大學 職能治療學系</v>
          </cell>
          <cell r="E551">
            <v>55.24</v>
          </cell>
          <cell r="F551">
            <v>33900</v>
          </cell>
        </row>
        <row r="552">
          <cell r="D552" t="str">
            <v>亞洲大學 聽力暨語言治療學系</v>
          </cell>
          <cell r="E552">
            <v>69.010000000000005</v>
          </cell>
          <cell r="F552" t="str">
            <v>樣本不足</v>
          </cell>
        </row>
        <row r="553">
          <cell r="D553" t="str">
            <v>亞洲大學 職能治療學系</v>
          </cell>
          <cell r="E553">
            <v>63.67</v>
          </cell>
          <cell r="F553" t="str">
            <v>樣本不足</v>
          </cell>
        </row>
        <row r="554">
          <cell r="D554" t="str">
            <v>馬偕醫學院 聽力暨語言治療學系</v>
          </cell>
          <cell r="E554">
            <v>65.33</v>
          </cell>
          <cell r="F554" t="str">
            <v>樣本不足</v>
          </cell>
        </row>
        <row r="555">
          <cell r="D555" t="str">
            <v>國立臺灣大學 護理學系</v>
          </cell>
          <cell r="E555">
            <v>73.72</v>
          </cell>
          <cell r="F555">
            <v>59480</v>
          </cell>
        </row>
        <row r="556">
          <cell r="D556" t="str">
            <v>國立成功大學 護理學系</v>
          </cell>
          <cell r="E556">
            <v>69.209999999999994</v>
          </cell>
          <cell r="F556">
            <v>47490</v>
          </cell>
        </row>
        <row r="557">
          <cell r="D557" t="str">
            <v>國立陽明大學 護理學系</v>
          </cell>
          <cell r="E557">
            <v>71.08</v>
          </cell>
          <cell r="F557">
            <v>47360</v>
          </cell>
        </row>
        <row r="558">
          <cell r="D558" t="str">
            <v>國立金門大學 護理學系</v>
          </cell>
          <cell r="E558">
            <v>42.53</v>
          </cell>
          <cell r="F558" t="str">
            <v>樣本不足</v>
          </cell>
        </row>
        <row r="559">
          <cell r="D559" t="str">
            <v>國立金門大學 長期照護學系</v>
          </cell>
          <cell r="E559">
            <v>53.41</v>
          </cell>
          <cell r="F559" t="str">
            <v>樣本不足</v>
          </cell>
        </row>
        <row r="560">
          <cell r="D560" t="str">
            <v>高雄醫學大學 護理學系</v>
          </cell>
          <cell r="E560">
            <v>56.9</v>
          </cell>
          <cell r="F560">
            <v>45610</v>
          </cell>
        </row>
        <row r="561">
          <cell r="D561" t="str">
            <v>中國醫藥大學 護理學系</v>
          </cell>
          <cell r="E561">
            <v>57</v>
          </cell>
          <cell r="F561">
            <v>46480</v>
          </cell>
        </row>
        <row r="562">
          <cell r="D562" t="str">
            <v>輔仁大學 護理學系</v>
          </cell>
          <cell r="E562">
            <v>54.59</v>
          </cell>
          <cell r="F562">
            <v>43910</v>
          </cell>
        </row>
        <row r="563">
          <cell r="D563" t="str">
            <v>中山醫學大學 護理學系</v>
          </cell>
          <cell r="E563">
            <v>48.83</v>
          </cell>
          <cell r="F563">
            <v>40260</v>
          </cell>
        </row>
        <row r="564">
          <cell r="D564" t="str">
            <v>長庚大學 護理學系</v>
          </cell>
          <cell r="E564">
            <v>59.43</v>
          </cell>
          <cell r="F564">
            <v>43640</v>
          </cell>
        </row>
        <row r="565">
          <cell r="D565" t="str">
            <v>大葉大學 護理學系</v>
          </cell>
          <cell r="E565">
            <v>37.06</v>
          </cell>
          <cell r="F565" t="str">
            <v>樣本不足</v>
          </cell>
        </row>
        <row r="566">
          <cell r="D566" t="str">
            <v>義守大學 護理學系</v>
          </cell>
          <cell r="E566">
            <v>41.18</v>
          </cell>
          <cell r="F566">
            <v>33900</v>
          </cell>
        </row>
        <row r="567">
          <cell r="D567" t="str">
            <v>長榮大學 護理學系</v>
          </cell>
          <cell r="E567">
            <v>33.94</v>
          </cell>
          <cell r="F567">
            <v>36500</v>
          </cell>
        </row>
        <row r="568">
          <cell r="D568" t="str">
            <v>慈濟大學 護理學系</v>
          </cell>
          <cell r="E568">
            <v>45.27</v>
          </cell>
          <cell r="F568">
            <v>43950</v>
          </cell>
        </row>
        <row r="569">
          <cell r="D569" t="str">
            <v>臺北醫學大學 護理學系</v>
          </cell>
          <cell r="E569">
            <v>68.11</v>
          </cell>
          <cell r="F569">
            <v>51830</v>
          </cell>
        </row>
        <row r="570">
          <cell r="D570" t="str">
            <v>臺北醫學大學 高齡健康管理學系</v>
          </cell>
          <cell r="E570">
            <v>64.900000000000006</v>
          </cell>
          <cell r="F570">
            <v>44560</v>
          </cell>
        </row>
        <row r="571">
          <cell r="D571" t="str">
            <v>康寧大學 長期照護學系</v>
          </cell>
          <cell r="E571">
            <v>25.4</v>
          </cell>
          <cell r="F571" t="str">
            <v>樣本不足</v>
          </cell>
        </row>
        <row r="572">
          <cell r="D572" t="str">
            <v>亞洲大學 護理學系</v>
          </cell>
          <cell r="E572">
            <v>46.04</v>
          </cell>
          <cell r="F572" t="str">
            <v>樣本不足</v>
          </cell>
        </row>
        <row r="573">
          <cell r="D573" t="str">
            <v>馬偕醫學院 護理學系</v>
          </cell>
          <cell r="E573">
            <v>55.82</v>
          </cell>
          <cell r="F573" t="str">
            <v>樣本不足</v>
          </cell>
        </row>
        <row r="574">
          <cell r="D574" t="str">
            <v>國立臺灣大學 醫學檢驗暨生物技術學系</v>
          </cell>
          <cell r="E574">
            <v>76</v>
          </cell>
          <cell r="F574">
            <v>59480</v>
          </cell>
        </row>
        <row r="575">
          <cell r="D575" t="str">
            <v>國立成功大學 醫學檢驗生物技術學系</v>
          </cell>
          <cell r="E575">
            <v>73.150000000000006</v>
          </cell>
          <cell r="F575">
            <v>47490</v>
          </cell>
        </row>
        <row r="576">
          <cell r="D576" t="str">
            <v>國立陽明大學 醫學生物技術暨檢驗學系</v>
          </cell>
          <cell r="E576">
            <v>76.05</v>
          </cell>
          <cell r="F576">
            <v>47360</v>
          </cell>
        </row>
        <row r="577">
          <cell r="D577" t="str">
            <v>高雄醫學大學 醫學檢驗生物技術學系</v>
          </cell>
          <cell r="E577">
            <v>68.87</v>
          </cell>
          <cell r="F577">
            <v>45610</v>
          </cell>
        </row>
        <row r="578">
          <cell r="D578" t="str">
            <v>中國醫藥大學 醫學檢驗生物技術學系</v>
          </cell>
          <cell r="E578">
            <v>72.739999999999995</v>
          </cell>
          <cell r="F578">
            <v>46480</v>
          </cell>
        </row>
        <row r="579">
          <cell r="D579" t="str">
            <v>中山醫學大學 視光學系</v>
          </cell>
          <cell r="E579">
            <v>54.19</v>
          </cell>
          <cell r="F579">
            <v>40260</v>
          </cell>
        </row>
        <row r="580">
          <cell r="D580" t="str">
            <v>長庚大學 醫學生物技術暨檢驗學系</v>
          </cell>
          <cell r="E580">
            <v>69.22</v>
          </cell>
          <cell r="F580">
            <v>43640</v>
          </cell>
        </row>
        <row r="581">
          <cell r="D581" t="str">
            <v>大葉大學 視光學系</v>
          </cell>
          <cell r="E581">
            <v>16.559999999999999</v>
          </cell>
          <cell r="F581" t="str">
            <v>樣本不足</v>
          </cell>
        </row>
        <row r="582">
          <cell r="D582" t="str">
            <v>義守大學 醫學檢驗技術學系</v>
          </cell>
          <cell r="E582">
            <v>53.13</v>
          </cell>
          <cell r="F582" t="str">
            <v>樣本不足</v>
          </cell>
        </row>
        <row r="583">
          <cell r="D583" t="str">
            <v>慈濟大學 醫學檢驗生物技術學系</v>
          </cell>
          <cell r="E583">
            <v>54.72</v>
          </cell>
          <cell r="F583">
            <v>43950</v>
          </cell>
        </row>
        <row r="584">
          <cell r="D584" t="str">
            <v>臺北醫學大學 醫學檢驗暨生物技術學系</v>
          </cell>
          <cell r="E584">
            <v>71.599999999999994</v>
          </cell>
          <cell r="F584">
            <v>51830</v>
          </cell>
        </row>
        <row r="585">
          <cell r="D585" t="str">
            <v>亞洲大學 視光學系</v>
          </cell>
          <cell r="E585">
            <v>60.64</v>
          </cell>
          <cell r="F585" t="str">
            <v>樣本不足</v>
          </cell>
        </row>
        <row r="586">
          <cell r="D586" t="str">
            <v>國立陽明大學 生物醫學影像暨放射科學系</v>
          </cell>
          <cell r="E586">
            <v>74.099999999999994</v>
          </cell>
          <cell r="F586">
            <v>47360</v>
          </cell>
        </row>
        <row r="587">
          <cell r="D587" t="str">
            <v>高雄醫學大學 醫學影像暨放射科學系</v>
          </cell>
          <cell r="E587">
            <v>67.13</v>
          </cell>
          <cell r="F587">
            <v>45610</v>
          </cell>
        </row>
        <row r="588">
          <cell r="D588" t="str">
            <v>中國醫藥大學 生物醫學影像暨放射科學學系</v>
          </cell>
          <cell r="E588">
            <v>69.11</v>
          </cell>
          <cell r="F588">
            <v>46480</v>
          </cell>
        </row>
        <row r="589">
          <cell r="D589" t="str">
            <v>中山醫學大學 醫學影像暨放射科學系</v>
          </cell>
          <cell r="E589">
            <v>57.95</v>
          </cell>
          <cell r="F589">
            <v>40260</v>
          </cell>
        </row>
        <row r="590">
          <cell r="D590" t="str">
            <v>中山醫學大學 醫學檢驗暨生物技術學系</v>
          </cell>
          <cell r="E590">
            <v>62.69</v>
          </cell>
          <cell r="F590">
            <v>40260</v>
          </cell>
        </row>
        <row r="591">
          <cell r="D591" t="str">
            <v>長庚大學 醫學影像暨放射科學系</v>
          </cell>
          <cell r="E591">
            <v>67.81</v>
          </cell>
          <cell r="F591">
            <v>43640</v>
          </cell>
        </row>
        <row r="592">
          <cell r="D592" t="str">
            <v>義守大學 醫學影像暨放射科學系</v>
          </cell>
          <cell r="E592">
            <v>51.13</v>
          </cell>
          <cell r="F592">
            <v>33900</v>
          </cell>
        </row>
        <row r="593">
          <cell r="D593" t="str">
            <v>國立臺灣大學 藥學系</v>
          </cell>
          <cell r="E593">
            <v>84.16</v>
          </cell>
          <cell r="F593">
            <v>59480</v>
          </cell>
        </row>
        <row r="594">
          <cell r="D594" t="str">
            <v>國立成功大學 藥學系</v>
          </cell>
          <cell r="E594">
            <v>79.02</v>
          </cell>
          <cell r="F594" t="str">
            <v>樣本不足</v>
          </cell>
        </row>
        <row r="595">
          <cell r="D595" t="str">
            <v>國立陽明大學 藥學系</v>
          </cell>
          <cell r="E595">
            <v>83.58</v>
          </cell>
          <cell r="F595" t="str">
            <v>樣本不足</v>
          </cell>
        </row>
        <row r="596">
          <cell r="D596" t="str">
            <v>高雄醫學大學 藥學系</v>
          </cell>
          <cell r="E596">
            <v>80.64</v>
          </cell>
          <cell r="F596">
            <v>45610</v>
          </cell>
        </row>
        <row r="597">
          <cell r="D597" t="str">
            <v>中國醫藥大學 藥學系</v>
          </cell>
          <cell r="E597">
            <v>75.92</v>
          </cell>
          <cell r="F597">
            <v>46480</v>
          </cell>
        </row>
        <row r="598">
          <cell r="D598" t="str">
            <v>中國醫藥大學 中國藥學暨中藥資源學系</v>
          </cell>
          <cell r="E598">
            <v>65.06</v>
          </cell>
          <cell r="F598">
            <v>46480</v>
          </cell>
        </row>
        <row r="599">
          <cell r="D599" t="str">
            <v>臺北醫學大學 藥學系</v>
          </cell>
          <cell r="E599">
            <v>77.599999999999994</v>
          </cell>
          <cell r="F599">
            <v>51830</v>
          </cell>
        </row>
        <row r="600">
          <cell r="D600" t="str">
            <v>國立臺灣師範大學 人類發展與家庭學系</v>
          </cell>
          <cell r="E600">
            <v>63.81</v>
          </cell>
          <cell r="F600">
            <v>43060</v>
          </cell>
        </row>
        <row r="601">
          <cell r="D601" t="str">
            <v>中國醫藥大學 營養學系</v>
          </cell>
          <cell r="E601">
            <v>65.63</v>
          </cell>
          <cell r="F601">
            <v>46480</v>
          </cell>
        </row>
        <row r="602">
          <cell r="D602" t="str">
            <v>中國文化大學 保健營養學系</v>
          </cell>
          <cell r="E602">
            <v>37.229999999999997</v>
          </cell>
          <cell r="F602" t="str">
            <v>樣本不足</v>
          </cell>
        </row>
        <row r="603">
          <cell r="D603" t="str">
            <v>靜宜大學 食品營養學系</v>
          </cell>
          <cell r="E603">
            <v>40.61</v>
          </cell>
          <cell r="F603">
            <v>34400</v>
          </cell>
        </row>
        <row r="604">
          <cell r="D604" t="str">
            <v>輔仁大學 營養科學系</v>
          </cell>
          <cell r="E604">
            <v>62.24</v>
          </cell>
          <cell r="F604">
            <v>43910</v>
          </cell>
        </row>
        <row r="605">
          <cell r="D605" t="str">
            <v>中山醫學大學 營養學系</v>
          </cell>
          <cell r="E605">
            <v>56.68</v>
          </cell>
          <cell r="F605">
            <v>40260</v>
          </cell>
        </row>
        <row r="606">
          <cell r="D606" t="str">
            <v>中山醫學大學 健康餐飲暨產業管理學系</v>
          </cell>
          <cell r="E606">
            <v>45.78</v>
          </cell>
          <cell r="F606" t="str">
            <v>樣本不足</v>
          </cell>
        </row>
        <row r="607">
          <cell r="D607" t="str">
            <v>大葉大學 藥用植物與保健學系</v>
          </cell>
          <cell r="E607">
            <v>18.829999999999998</v>
          </cell>
          <cell r="F607" t="str">
            <v>樣本不足</v>
          </cell>
        </row>
        <row r="608">
          <cell r="D608" t="str">
            <v>義守大學 營養學系</v>
          </cell>
          <cell r="E608">
            <v>44.66</v>
          </cell>
          <cell r="F608">
            <v>33900</v>
          </cell>
        </row>
        <row r="609">
          <cell r="D609" t="str">
            <v>實踐大學 食品營養與保健生技學系</v>
          </cell>
          <cell r="E609">
            <v>41.67</v>
          </cell>
          <cell r="F609" t="str">
            <v>樣本不足</v>
          </cell>
        </row>
        <row r="610">
          <cell r="D610" t="str">
            <v>長榮大學 保健營養學系</v>
          </cell>
          <cell r="E610">
            <v>31.96</v>
          </cell>
          <cell r="F610">
            <v>36500</v>
          </cell>
        </row>
        <row r="611">
          <cell r="D611" t="str">
            <v>臺北醫學大學 保健營養學系</v>
          </cell>
          <cell r="E611">
            <v>70.489999999999995</v>
          </cell>
          <cell r="F611">
            <v>51830</v>
          </cell>
        </row>
        <row r="612">
          <cell r="D612" t="str">
            <v>開南大學 保健營養學系</v>
          </cell>
          <cell r="E612">
            <v>18.46</v>
          </cell>
          <cell r="F612" t="str">
            <v>樣本不足</v>
          </cell>
        </row>
        <row r="613">
          <cell r="D613" t="str">
            <v>亞洲大學 食品營養與保健生技學系</v>
          </cell>
          <cell r="E613">
            <v>44.96</v>
          </cell>
          <cell r="F613" t="str">
            <v>樣本不足</v>
          </cell>
        </row>
        <row r="614">
          <cell r="D614" t="str">
            <v>高雄醫學大學 呼吸治療學系</v>
          </cell>
          <cell r="E614">
            <v>65.680000000000007</v>
          </cell>
          <cell r="F614">
            <v>45610</v>
          </cell>
        </row>
        <row r="615">
          <cell r="D615" t="str">
            <v>輔仁大學 呼吸治療學系</v>
          </cell>
          <cell r="E615">
            <v>64.86</v>
          </cell>
          <cell r="F615">
            <v>43910</v>
          </cell>
        </row>
        <row r="616">
          <cell r="D616" t="str">
            <v>長庚大學 呼吸治療學系</v>
          </cell>
          <cell r="E616">
            <v>65.23</v>
          </cell>
          <cell r="F616">
            <v>43640</v>
          </cell>
        </row>
        <row r="617">
          <cell r="D617" t="str">
            <v>臺北醫學大學 呼吸治療學系</v>
          </cell>
          <cell r="E617">
            <v>70.72</v>
          </cell>
          <cell r="F617">
            <v>51830</v>
          </cell>
        </row>
        <row r="618">
          <cell r="D618" t="str">
            <v>義守大學 健康管理學系</v>
          </cell>
          <cell r="E618">
            <v>44.34</v>
          </cell>
          <cell r="F618">
            <v>33900</v>
          </cell>
        </row>
        <row r="619">
          <cell r="D619" t="str">
            <v>長榮大學 醫學社會暨健康照護學士學位學程</v>
          </cell>
          <cell r="E619">
            <v>21.48</v>
          </cell>
          <cell r="F619" t="str">
            <v>樣本不足</v>
          </cell>
        </row>
        <row r="620">
          <cell r="D620" t="str">
            <v>開南大學 健康產業管理學系</v>
          </cell>
          <cell r="E620">
            <v>26.99</v>
          </cell>
          <cell r="F620">
            <v>30960</v>
          </cell>
        </row>
        <row r="621">
          <cell r="D621" t="str">
            <v>開南大學 形象與健康管理學士學位學程</v>
          </cell>
          <cell r="E621">
            <v>23.27</v>
          </cell>
          <cell r="F621" t="str">
            <v>樣本不足</v>
          </cell>
        </row>
        <row r="622">
          <cell r="D622" t="str">
            <v>開南大學 養生與健康行銷學系</v>
          </cell>
          <cell r="E622">
            <v>35.75</v>
          </cell>
          <cell r="F622" t="str">
            <v>樣本不足</v>
          </cell>
        </row>
        <row r="623">
          <cell r="D623" t="str">
            <v>康寧大學 健康照護管理學系</v>
          </cell>
          <cell r="E623">
            <v>23.3</v>
          </cell>
          <cell r="F623" t="str">
            <v>樣本不足</v>
          </cell>
        </row>
        <row r="624">
          <cell r="D624" t="str">
            <v>亞洲大學 健康產業管理學系</v>
          </cell>
          <cell r="E624">
            <v>50.3</v>
          </cell>
          <cell r="F624" t="str">
            <v>樣本不足</v>
          </cell>
        </row>
        <row r="625">
          <cell r="D625" t="str">
            <v>高雄醫學大學 香粧品學系</v>
          </cell>
          <cell r="E625">
            <v>55.69</v>
          </cell>
          <cell r="F625">
            <v>45610</v>
          </cell>
        </row>
        <row r="626">
          <cell r="D626" t="str">
            <v>中國醫藥大學 藥用化妝品學系</v>
          </cell>
          <cell r="E626">
            <v>60.58</v>
          </cell>
          <cell r="F626">
            <v>46480</v>
          </cell>
        </row>
        <row r="627">
          <cell r="D627" t="str">
            <v>靜宜大學 化粧品科學系</v>
          </cell>
          <cell r="E627">
            <v>39.54</v>
          </cell>
          <cell r="F627">
            <v>35870</v>
          </cell>
        </row>
        <row r="628">
          <cell r="D628" t="str">
            <v>國立聯合大學 環境與安全衛生工程學系</v>
          </cell>
          <cell r="E628">
            <v>36.97</v>
          </cell>
          <cell r="F628">
            <v>42610</v>
          </cell>
        </row>
        <row r="629">
          <cell r="D629" t="str">
            <v>中山醫學大學 職業安全衛生學系</v>
          </cell>
          <cell r="E629">
            <v>47.75</v>
          </cell>
          <cell r="F629">
            <v>40260</v>
          </cell>
        </row>
        <row r="630">
          <cell r="D630" t="str">
            <v>長榮大學 職業安全與衛生學系</v>
          </cell>
          <cell r="E630">
            <v>29.08</v>
          </cell>
          <cell r="F630">
            <v>36500</v>
          </cell>
        </row>
        <row r="631">
          <cell r="D631" t="str">
            <v>國立臺灣大學 獸醫學系</v>
          </cell>
          <cell r="E631">
            <v>78.66</v>
          </cell>
          <cell r="F631">
            <v>40450</v>
          </cell>
        </row>
        <row r="632">
          <cell r="D632" t="str">
            <v>國立中興大學 獸醫學系</v>
          </cell>
          <cell r="E632">
            <v>77.78</v>
          </cell>
          <cell r="F632">
            <v>38400</v>
          </cell>
        </row>
        <row r="633">
          <cell r="D633" t="str">
            <v>國立嘉義大學 獸醫學系</v>
          </cell>
          <cell r="E633">
            <v>75.3</v>
          </cell>
          <cell r="F633">
            <v>31000</v>
          </cell>
        </row>
        <row r="634">
          <cell r="D634" t="str">
            <v>高雄醫學大學 醫務管理暨醫療資訊學系</v>
          </cell>
          <cell r="E634">
            <v>51.15</v>
          </cell>
          <cell r="F634" t="str">
            <v>樣本不足</v>
          </cell>
        </row>
        <row r="635">
          <cell r="D635" t="str">
            <v>中山醫學大學 醫療產業科技管理學系</v>
          </cell>
          <cell r="E635">
            <v>60.45</v>
          </cell>
          <cell r="F635" t="str">
            <v>樣本不足</v>
          </cell>
        </row>
        <row r="636">
          <cell r="D636" t="str">
            <v>長庚大學 醫務管理學系</v>
          </cell>
          <cell r="E636">
            <v>59.28</v>
          </cell>
          <cell r="F636" t="str">
            <v>樣本不足</v>
          </cell>
        </row>
        <row r="637">
          <cell r="D637" t="str">
            <v>義守大學 醫務管理學系</v>
          </cell>
          <cell r="E637">
            <v>34.5</v>
          </cell>
          <cell r="F637" t="str">
            <v>樣本不足</v>
          </cell>
        </row>
        <row r="638">
          <cell r="D638" t="str">
            <v>銘傳大學 醫療資訊與管理學系</v>
          </cell>
          <cell r="E638">
            <v>39</v>
          </cell>
          <cell r="F638">
            <v>38950</v>
          </cell>
        </row>
        <row r="639">
          <cell r="D639" t="str">
            <v>長榮大學 醫務管理學系</v>
          </cell>
          <cell r="E639">
            <v>31.45</v>
          </cell>
          <cell r="F639">
            <v>34180</v>
          </cell>
        </row>
        <row r="640">
          <cell r="D640" t="str">
            <v>臺北醫學大學 醫務管理學系</v>
          </cell>
          <cell r="E640">
            <v>72.73</v>
          </cell>
          <cell r="F640" t="str">
            <v>樣本不足</v>
          </cell>
        </row>
        <row r="641">
          <cell r="D641" t="str">
            <v>國立體育大學 運動保健學系</v>
          </cell>
          <cell r="E641">
            <v>43.33</v>
          </cell>
          <cell r="F641">
            <v>34530</v>
          </cell>
        </row>
        <row r="642">
          <cell r="D642" t="str">
            <v>國立臺灣體育運動大學 運動健康科學系</v>
          </cell>
          <cell r="E642">
            <v>38.799999999999997</v>
          </cell>
          <cell r="F642">
            <v>34610</v>
          </cell>
        </row>
        <row r="643">
          <cell r="D643" t="str">
            <v>國立嘉義大學 體育與健康休閒學系</v>
          </cell>
          <cell r="E643">
            <v>38.89</v>
          </cell>
          <cell r="F643" t="str">
            <v>樣本不足</v>
          </cell>
        </row>
        <row r="644">
          <cell r="D644" t="str">
            <v>國立宜蘭大學 休閒產業與健康促進學系</v>
          </cell>
          <cell r="E644">
            <v>56.34</v>
          </cell>
          <cell r="F644" t="str">
            <v>樣本不足</v>
          </cell>
        </row>
        <row r="645">
          <cell r="D645" t="str">
            <v>高雄醫學大學 運動醫學系</v>
          </cell>
          <cell r="E645">
            <v>58.65</v>
          </cell>
          <cell r="F645">
            <v>45610</v>
          </cell>
        </row>
        <row r="646">
          <cell r="D646" t="str">
            <v>中國醫藥大學 運動醫學系</v>
          </cell>
          <cell r="E646">
            <v>57.09</v>
          </cell>
          <cell r="F646">
            <v>46480</v>
          </cell>
        </row>
        <row r="647">
          <cell r="D647" t="str">
            <v>中國文化大學 運動與健康促進學系</v>
          </cell>
          <cell r="E647">
            <v>38.04</v>
          </cell>
          <cell r="F647">
            <v>39990</v>
          </cell>
        </row>
        <row r="648">
          <cell r="D648" t="str">
            <v>國立臺灣大學 生物產業機電工程學系</v>
          </cell>
          <cell r="E648">
            <v>77.180000000000007</v>
          </cell>
          <cell r="F648">
            <v>59300</v>
          </cell>
        </row>
        <row r="649">
          <cell r="D649" t="str">
            <v>國立中興大學 生物產業機電工程學系</v>
          </cell>
          <cell r="E649">
            <v>63.42</v>
          </cell>
          <cell r="F649">
            <v>54050</v>
          </cell>
        </row>
        <row r="650">
          <cell r="D650" t="str">
            <v>國立嘉義大學 生物機電工程學系</v>
          </cell>
          <cell r="E650">
            <v>46.9</v>
          </cell>
          <cell r="F650" t="str">
            <v>樣本不足</v>
          </cell>
        </row>
        <row r="651">
          <cell r="D651" t="str">
            <v>國立宜蘭大學 生物機電工程學系</v>
          </cell>
          <cell r="E651">
            <v>40.43</v>
          </cell>
          <cell r="F651">
            <v>45510</v>
          </cell>
        </row>
        <row r="652">
          <cell r="D652" t="str">
            <v>輔仁大學 醫學資訊與創新應用學士學位學程</v>
          </cell>
          <cell r="E652">
            <v>47.36</v>
          </cell>
          <cell r="F652" t="str">
            <v>樣本不足</v>
          </cell>
        </row>
        <row r="653">
          <cell r="D653" t="str">
            <v>中山醫學大學 醫學資訊學系</v>
          </cell>
          <cell r="E653">
            <v>48.32</v>
          </cell>
          <cell r="F653">
            <v>40260</v>
          </cell>
        </row>
        <row r="654">
          <cell r="D654" t="str">
            <v>中華大學 生物資訊學系</v>
          </cell>
          <cell r="E654">
            <v>29.28</v>
          </cell>
          <cell r="F654" t="str">
            <v>樣本不足</v>
          </cell>
        </row>
        <row r="655">
          <cell r="D655" t="str">
            <v>慈濟大學 醫學資訊學系</v>
          </cell>
          <cell r="E655">
            <v>30.63</v>
          </cell>
          <cell r="F655">
            <v>43950</v>
          </cell>
        </row>
        <row r="656">
          <cell r="D656" t="str">
            <v>亞洲大學 生物資訊與醫學工程學系</v>
          </cell>
          <cell r="E656">
            <v>47.4</v>
          </cell>
          <cell r="F656">
            <v>34470</v>
          </cell>
        </row>
        <row r="657">
          <cell r="D657" t="str">
            <v>國立成功大學 生物醫學工程學系</v>
          </cell>
          <cell r="E657">
            <v>71.42</v>
          </cell>
          <cell r="F657">
            <v>51950</v>
          </cell>
        </row>
        <row r="658">
          <cell r="D658" t="str">
            <v>國立清華大學 生醫工程與環境科學系</v>
          </cell>
          <cell r="E658">
            <v>73.239999999999995</v>
          </cell>
          <cell r="F658" t="str">
            <v>樣本不足</v>
          </cell>
        </row>
        <row r="659">
          <cell r="D659" t="str">
            <v>國立中央大學 生醫科學與工程學系</v>
          </cell>
          <cell r="E659">
            <v>77.97</v>
          </cell>
          <cell r="F659" t="str">
            <v>樣本不足</v>
          </cell>
        </row>
        <row r="660">
          <cell r="D660" t="str">
            <v>國立陽明大學 生物醫學工程學系</v>
          </cell>
          <cell r="E660">
            <v>73.28</v>
          </cell>
          <cell r="F660" t="str">
            <v>樣本不足</v>
          </cell>
        </row>
        <row r="661">
          <cell r="D661" t="str">
            <v>中原大學 生物醫學工程學系</v>
          </cell>
          <cell r="E661">
            <v>36.96</v>
          </cell>
          <cell r="F661">
            <v>48330</v>
          </cell>
        </row>
        <row r="662">
          <cell r="D662" t="str">
            <v>大葉大學 醫療器材設計與材料學士學位學程</v>
          </cell>
          <cell r="E662">
            <v>19.25</v>
          </cell>
          <cell r="F662">
            <v>38640</v>
          </cell>
        </row>
        <row r="663">
          <cell r="D663" t="str">
            <v>義守大學 生物醫學工程學系</v>
          </cell>
          <cell r="E663">
            <v>30.74</v>
          </cell>
          <cell r="F663">
            <v>38770</v>
          </cell>
        </row>
        <row r="664">
          <cell r="D664" t="str">
            <v>銘傳大學 生物醫學工程學系</v>
          </cell>
          <cell r="E664">
            <v>36.130000000000003</v>
          </cell>
          <cell r="F664">
            <v>42510</v>
          </cell>
        </row>
        <row r="665">
          <cell r="D665" t="str">
            <v>長榮大學 醫藥科學產業學系</v>
          </cell>
          <cell r="E665">
            <v>23.83</v>
          </cell>
          <cell r="F665">
            <v>36500</v>
          </cell>
        </row>
        <row r="666">
          <cell r="D666" t="str">
            <v>臺北醫學大學 生物醫學工程學系</v>
          </cell>
          <cell r="E666">
            <v>77.459999999999994</v>
          </cell>
          <cell r="F666" t="str">
            <v>樣本不足</v>
          </cell>
        </row>
        <row r="667">
          <cell r="D667" t="str">
            <v>臺北醫學大學 牙體技術學系</v>
          </cell>
          <cell r="E667">
            <v>72.67</v>
          </cell>
          <cell r="F667">
            <v>51830</v>
          </cell>
        </row>
        <row r="668">
          <cell r="D668" t="str">
            <v>國立臺灣大學 農業化學系</v>
          </cell>
          <cell r="E668">
            <v>79.16</v>
          </cell>
          <cell r="F668">
            <v>40450</v>
          </cell>
        </row>
        <row r="669">
          <cell r="D669" t="str">
            <v>國立臺灣大學 生化科技學系</v>
          </cell>
          <cell r="E669">
            <v>81.78</v>
          </cell>
          <cell r="F669">
            <v>51160</v>
          </cell>
        </row>
        <row r="670">
          <cell r="D670" t="str">
            <v>國立中興大學 土壤環境科學系</v>
          </cell>
          <cell r="E670">
            <v>59.13</v>
          </cell>
          <cell r="F670">
            <v>38400</v>
          </cell>
        </row>
        <row r="671">
          <cell r="D671" t="str">
            <v>國立嘉義大學 生化科技學系</v>
          </cell>
          <cell r="E671">
            <v>50.92</v>
          </cell>
          <cell r="F671">
            <v>33670</v>
          </cell>
        </row>
        <row r="672">
          <cell r="D672" t="str">
            <v>高雄醫學大學 醫藥暨應用化學系</v>
          </cell>
          <cell r="E672">
            <v>56.01</v>
          </cell>
          <cell r="F672">
            <v>45610</v>
          </cell>
        </row>
        <row r="673">
          <cell r="D673" t="str">
            <v>國立臺灣大學 生命科學系</v>
          </cell>
          <cell r="E673">
            <v>79.28</v>
          </cell>
          <cell r="F673">
            <v>51160</v>
          </cell>
        </row>
        <row r="674">
          <cell r="D674" t="str">
            <v>國立臺灣師範大學 生命科學系</v>
          </cell>
          <cell r="E674">
            <v>67.599999999999994</v>
          </cell>
          <cell r="F674">
            <v>41630</v>
          </cell>
        </row>
        <row r="675">
          <cell r="D675" t="str">
            <v>國立中興大學 生命科學系</v>
          </cell>
          <cell r="E675">
            <v>65.03</v>
          </cell>
          <cell r="F675">
            <v>44840</v>
          </cell>
        </row>
        <row r="676">
          <cell r="D676" t="str">
            <v>國立成功大學 生命科學系</v>
          </cell>
          <cell r="E676">
            <v>72.239999999999995</v>
          </cell>
          <cell r="F676">
            <v>52440</v>
          </cell>
        </row>
        <row r="677">
          <cell r="D677" t="str">
            <v>國立清華大學 生命科學院學士班</v>
          </cell>
          <cell r="E677">
            <v>74.900000000000006</v>
          </cell>
          <cell r="F677" t="str">
            <v>樣本不足</v>
          </cell>
        </row>
        <row r="678">
          <cell r="D678" t="str">
            <v>國立清華大學 生命科學系</v>
          </cell>
          <cell r="E678">
            <v>74.5</v>
          </cell>
          <cell r="F678">
            <v>50720</v>
          </cell>
        </row>
        <row r="679">
          <cell r="D679" t="str">
            <v>國立交通大學 理學院科學學士學位學程</v>
          </cell>
          <cell r="E679">
            <v>74.239999999999995</v>
          </cell>
          <cell r="F679" t="str">
            <v>樣本不足</v>
          </cell>
        </row>
        <row r="680">
          <cell r="D680" t="str">
            <v>國立中央大學 生命科學系</v>
          </cell>
          <cell r="E680">
            <v>65.47</v>
          </cell>
          <cell r="F680">
            <v>49920</v>
          </cell>
        </row>
        <row r="681">
          <cell r="D681" t="str">
            <v>國立臺灣海洋大學 生命科學暨生物科技學系</v>
          </cell>
          <cell r="E681">
            <v>54.77</v>
          </cell>
          <cell r="F681">
            <v>39800</v>
          </cell>
        </row>
        <row r="682">
          <cell r="D682" t="str">
            <v>國立彰化師範大學 生物學系</v>
          </cell>
          <cell r="E682">
            <v>56.65</v>
          </cell>
          <cell r="F682">
            <v>40400</v>
          </cell>
        </row>
        <row r="683">
          <cell r="D683" t="str">
            <v>國立陽明大學 生命科學系</v>
          </cell>
          <cell r="E683">
            <v>75.81</v>
          </cell>
          <cell r="F683" t="str">
            <v>樣本不足</v>
          </cell>
        </row>
        <row r="684">
          <cell r="D684" t="str">
            <v>國立中山大學 生物科學系</v>
          </cell>
          <cell r="E684">
            <v>62.08</v>
          </cell>
          <cell r="F684">
            <v>41370</v>
          </cell>
        </row>
        <row r="685">
          <cell r="D685" t="str">
            <v>國立東華大學 生命科學系</v>
          </cell>
          <cell r="E685">
            <v>42.48</v>
          </cell>
          <cell r="F685">
            <v>38120</v>
          </cell>
        </row>
        <row r="686">
          <cell r="D686" t="str">
            <v>國立臺東大學 生命科學系</v>
          </cell>
          <cell r="E686">
            <v>43.8</v>
          </cell>
          <cell r="F686">
            <v>30850</v>
          </cell>
        </row>
        <row r="687">
          <cell r="D687" t="str">
            <v>國立中正大學 生物醫學科學系</v>
          </cell>
          <cell r="E687">
            <v>62.26</v>
          </cell>
          <cell r="F687" t="str">
            <v>樣本不足</v>
          </cell>
        </row>
        <row r="688">
          <cell r="D688" t="str">
            <v>國立嘉義大學 生物資源學系</v>
          </cell>
          <cell r="E688">
            <v>46.65</v>
          </cell>
          <cell r="F688">
            <v>33670</v>
          </cell>
        </row>
        <row r="689">
          <cell r="D689" t="str">
            <v>國立嘉義大學 水生生物科學系</v>
          </cell>
          <cell r="E689">
            <v>44.5</v>
          </cell>
          <cell r="F689">
            <v>33670</v>
          </cell>
        </row>
        <row r="690">
          <cell r="D690" t="str">
            <v>國立嘉義大學 微生物免疫與生物藥學系</v>
          </cell>
          <cell r="E690">
            <v>53.87</v>
          </cell>
          <cell r="F690">
            <v>33670</v>
          </cell>
        </row>
        <row r="691">
          <cell r="D691" t="str">
            <v>國立高雄大學 生命科學系</v>
          </cell>
          <cell r="E691">
            <v>48.45</v>
          </cell>
          <cell r="F691">
            <v>40980</v>
          </cell>
        </row>
        <row r="692">
          <cell r="D692" t="str">
            <v>東吳大學 微生物學系</v>
          </cell>
          <cell r="E692">
            <v>54.43</v>
          </cell>
          <cell r="F692">
            <v>45360</v>
          </cell>
        </row>
        <row r="693">
          <cell r="D693" t="str">
            <v>高雄醫學大學 生物醫學暨環境生物學系</v>
          </cell>
          <cell r="E693">
            <v>57.59</v>
          </cell>
          <cell r="F693">
            <v>35210</v>
          </cell>
        </row>
        <row r="694">
          <cell r="D694" t="str">
            <v>東海大學 生命科學系</v>
          </cell>
          <cell r="E694">
            <v>49.78</v>
          </cell>
          <cell r="F694">
            <v>45990</v>
          </cell>
        </row>
        <row r="695">
          <cell r="D695" t="str">
            <v>中國文化大學 生命科學系</v>
          </cell>
          <cell r="E695">
            <v>32.04</v>
          </cell>
          <cell r="F695">
            <v>43430</v>
          </cell>
        </row>
        <row r="696">
          <cell r="D696" t="str">
            <v>輔仁大學 生命科學系</v>
          </cell>
          <cell r="E696">
            <v>53</v>
          </cell>
          <cell r="F696">
            <v>43430</v>
          </cell>
        </row>
        <row r="697">
          <cell r="D697" t="str">
            <v>中山醫學大學 生物醫學科學學系</v>
          </cell>
          <cell r="E697">
            <v>53.52</v>
          </cell>
          <cell r="F697">
            <v>40370</v>
          </cell>
        </row>
        <row r="698">
          <cell r="D698" t="str">
            <v>長庚大學 生物醫學系</v>
          </cell>
          <cell r="E698">
            <v>58.27</v>
          </cell>
          <cell r="F698" t="str">
            <v>樣本不足</v>
          </cell>
        </row>
        <row r="699">
          <cell r="D699" t="str">
            <v>大葉大學 生物資源學系</v>
          </cell>
          <cell r="E699">
            <v>23.32</v>
          </cell>
          <cell r="F699">
            <v>36450</v>
          </cell>
        </row>
        <row r="700">
          <cell r="D700" t="str">
            <v>慈濟大學 生命科學系</v>
          </cell>
          <cell r="E700">
            <v>26.12</v>
          </cell>
          <cell r="F700" t="str">
            <v>樣本不足</v>
          </cell>
        </row>
        <row r="701">
          <cell r="D701" t="str">
            <v>國立中興大學 生物科技學士學位學程</v>
          </cell>
          <cell r="E701">
            <v>68.33</v>
          </cell>
          <cell r="F701">
            <v>44840</v>
          </cell>
        </row>
        <row r="702">
          <cell r="D702" t="str">
            <v>國立成功大學 生物科技與產業科學系</v>
          </cell>
          <cell r="E702">
            <v>71.66</v>
          </cell>
          <cell r="F702" t="str">
            <v>樣本不足</v>
          </cell>
        </row>
        <row r="703">
          <cell r="D703" t="str">
            <v>國立清華大學 醫學科學系</v>
          </cell>
          <cell r="E703">
            <v>77.069999999999993</v>
          </cell>
          <cell r="F703" t="str">
            <v>樣本不足</v>
          </cell>
        </row>
        <row r="704">
          <cell r="D704" t="str">
            <v>國立交通大學 生物科技學系</v>
          </cell>
          <cell r="E704">
            <v>72.91</v>
          </cell>
          <cell r="F704" t="str">
            <v>樣本不足</v>
          </cell>
        </row>
        <row r="705">
          <cell r="D705" t="str">
            <v>國立高雄師範大學 生物科技系</v>
          </cell>
          <cell r="E705">
            <v>57.38</v>
          </cell>
          <cell r="F705" t="str">
            <v>樣本不足</v>
          </cell>
        </row>
        <row r="706">
          <cell r="D706" t="str">
            <v>國立臺南大學 生物科技學系</v>
          </cell>
          <cell r="E706">
            <v>50.8</v>
          </cell>
          <cell r="F706" t="str">
            <v>樣本不足</v>
          </cell>
        </row>
        <row r="707">
          <cell r="D707" t="str">
            <v>國立嘉義大學 生物農業科技學系</v>
          </cell>
          <cell r="E707">
            <v>47.58</v>
          </cell>
          <cell r="F707">
            <v>31000</v>
          </cell>
        </row>
        <row r="708">
          <cell r="D708" t="str">
            <v>國立宜蘭大學 生物技術與動物科學系</v>
          </cell>
          <cell r="E708">
            <v>49.18</v>
          </cell>
          <cell r="F708">
            <v>33870</v>
          </cell>
        </row>
        <row r="709">
          <cell r="D709" t="str">
            <v>高雄醫學大學 生物科技學系</v>
          </cell>
          <cell r="E709">
            <v>60.07</v>
          </cell>
          <cell r="F709">
            <v>35210</v>
          </cell>
        </row>
        <row r="710">
          <cell r="D710" t="str">
            <v>中原大學 生物科技學系</v>
          </cell>
          <cell r="E710">
            <v>48.19</v>
          </cell>
          <cell r="F710">
            <v>50400</v>
          </cell>
        </row>
        <row r="711">
          <cell r="D711" t="str">
            <v>中國醫藥大學 生物科技學系</v>
          </cell>
          <cell r="E711">
            <v>61.43</v>
          </cell>
          <cell r="F711" t="str">
            <v>樣本不足</v>
          </cell>
        </row>
        <row r="712">
          <cell r="D712" t="str">
            <v>大同大學 生物工程學系</v>
          </cell>
          <cell r="E712">
            <v>43.03</v>
          </cell>
          <cell r="F712">
            <v>43810</v>
          </cell>
        </row>
        <row r="713">
          <cell r="D713" t="str">
            <v>大葉大學 分子生物科技學系</v>
          </cell>
          <cell r="E713">
            <v>19.27</v>
          </cell>
          <cell r="F713">
            <v>36450</v>
          </cell>
        </row>
        <row r="714">
          <cell r="D714" t="str">
            <v>大葉大學 生物產業科技學系</v>
          </cell>
          <cell r="E714">
            <v>23.65</v>
          </cell>
          <cell r="F714">
            <v>36450</v>
          </cell>
        </row>
        <row r="715">
          <cell r="D715" t="str">
            <v>義守大學 生物科技學系</v>
          </cell>
          <cell r="E715">
            <v>37.47</v>
          </cell>
          <cell r="F715">
            <v>42830</v>
          </cell>
        </row>
        <row r="716">
          <cell r="D716" t="str">
            <v>銘傳大學 生物科技學系</v>
          </cell>
          <cell r="E716">
            <v>33.97</v>
          </cell>
          <cell r="F716">
            <v>31250</v>
          </cell>
        </row>
        <row r="717">
          <cell r="D717" t="str">
            <v>長榮大學 生物科技學系</v>
          </cell>
          <cell r="E717">
            <v>30.08</v>
          </cell>
          <cell r="F717" t="str">
            <v>樣本不足</v>
          </cell>
        </row>
        <row r="718">
          <cell r="D718" t="str">
            <v>南華大學 自然生物科技學系</v>
          </cell>
          <cell r="E718">
            <v>28.16</v>
          </cell>
          <cell r="F718" t="str">
            <v>樣本不足</v>
          </cell>
        </row>
        <row r="719">
          <cell r="D719" t="str">
            <v>慈濟大學 分子生物暨人類遺傳學系</v>
          </cell>
          <cell r="E719">
            <v>25.9</v>
          </cell>
          <cell r="F719" t="str">
            <v>樣本不足</v>
          </cell>
        </row>
        <row r="720">
          <cell r="D720" t="str">
            <v>亞洲大學 生物科技學系</v>
          </cell>
          <cell r="E720">
            <v>39.520000000000003</v>
          </cell>
          <cell r="F720">
            <v>31940</v>
          </cell>
        </row>
        <row r="721">
          <cell r="D721" t="str">
            <v>國立臺灣大學 植物病理與微生物學系</v>
          </cell>
          <cell r="E721">
            <v>73.62</v>
          </cell>
          <cell r="F721">
            <v>40450</v>
          </cell>
        </row>
        <row r="722">
          <cell r="D722" t="str">
            <v>國立臺灣大學 昆蟲學系</v>
          </cell>
          <cell r="E722">
            <v>75.08</v>
          </cell>
          <cell r="F722">
            <v>51160</v>
          </cell>
        </row>
        <row r="723">
          <cell r="D723" t="str">
            <v>國立中興大學 植物病理學系</v>
          </cell>
          <cell r="E723">
            <v>63.45</v>
          </cell>
          <cell r="F723">
            <v>38400</v>
          </cell>
        </row>
        <row r="724">
          <cell r="D724" t="str">
            <v>國立中興大學 昆蟲學系</v>
          </cell>
          <cell r="E724">
            <v>59.34</v>
          </cell>
          <cell r="F724">
            <v>44840</v>
          </cell>
        </row>
        <row r="725">
          <cell r="D725" t="str">
            <v>國立嘉義大學 植物醫學系</v>
          </cell>
          <cell r="E725">
            <v>50.18</v>
          </cell>
          <cell r="F725">
            <v>31000</v>
          </cell>
        </row>
        <row r="726">
          <cell r="D726" t="str">
            <v>國立臺灣大學 生物產業傳播暨發展學系</v>
          </cell>
          <cell r="E726">
            <v>82.6</v>
          </cell>
          <cell r="F726">
            <v>40450</v>
          </cell>
        </row>
        <row r="727">
          <cell r="D727" t="str">
            <v>國立臺南大學 生態暨環境資源學系</v>
          </cell>
          <cell r="E727">
            <v>45.09</v>
          </cell>
          <cell r="F727" t="str">
            <v>樣本不足</v>
          </cell>
        </row>
        <row r="728">
          <cell r="D728" t="str">
            <v>國立東華大學 自然資源與環境學系</v>
          </cell>
          <cell r="E728">
            <v>49.62</v>
          </cell>
          <cell r="F728" t="str">
            <v>樣本不足</v>
          </cell>
        </row>
        <row r="729">
          <cell r="D729" t="str">
            <v>靜宜大學 生態人文學系</v>
          </cell>
          <cell r="E729">
            <v>40.44</v>
          </cell>
          <cell r="F729">
            <v>38820</v>
          </cell>
        </row>
        <row r="730">
          <cell r="D730" t="str">
            <v>國立中興大學 食品暨應用生物科技學系</v>
          </cell>
          <cell r="E730">
            <v>64.069999999999993</v>
          </cell>
          <cell r="F730">
            <v>38400</v>
          </cell>
        </row>
        <row r="731">
          <cell r="D731" t="str">
            <v>國立臺灣海洋大學 食品科學系</v>
          </cell>
          <cell r="E731">
            <v>56.54</v>
          </cell>
          <cell r="F731">
            <v>38780</v>
          </cell>
        </row>
        <row r="732">
          <cell r="D732" t="str">
            <v>國立嘉義大學 食品科學系</v>
          </cell>
          <cell r="E732">
            <v>50.96</v>
          </cell>
          <cell r="F732">
            <v>31000</v>
          </cell>
        </row>
        <row r="733">
          <cell r="D733" t="str">
            <v>國立宜蘭大學 食品科學系</v>
          </cell>
          <cell r="E733">
            <v>47.21</v>
          </cell>
          <cell r="F733">
            <v>33870</v>
          </cell>
        </row>
        <row r="734">
          <cell r="D734" t="str">
            <v>國立金門大學 食品科學系</v>
          </cell>
          <cell r="E734">
            <v>40.65</v>
          </cell>
          <cell r="F734" t="str">
            <v>樣本不足</v>
          </cell>
        </row>
        <row r="735">
          <cell r="D735" t="str">
            <v>東海大學 食品科學系</v>
          </cell>
          <cell r="E735">
            <v>45.04</v>
          </cell>
          <cell r="F735">
            <v>37330</v>
          </cell>
        </row>
        <row r="736">
          <cell r="D736" t="str">
            <v>輔仁大學 食品科學系</v>
          </cell>
          <cell r="E736">
            <v>54</v>
          </cell>
          <cell r="F736" t="str">
            <v>樣本不足</v>
          </cell>
        </row>
        <row r="737">
          <cell r="D737" t="str">
            <v>長榮大學 環境與食品安全檢驗學士學位學程</v>
          </cell>
          <cell r="E737">
            <v>27.59</v>
          </cell>
          <cell r="F737" t="str">
            <v>樣本不足</v>
          </cell>
        </row>
        <row r="738">
          <cell r="D738" t="str">
            <v>臺北醫學大學 食品安全學系</v>
          </cell>
          <cell r="E738">
            <v>69.17</v>
          </cell>
          <cell r="F738" t="str">
            <v>樣本不足</v>
          </cell>
        </row>
        <row r="739">
          <cell r="D739" t="str">
            <v>國立臺灣大學 獸醫學系</v>
          </cell>
          <cell r="E739">
            <v>78.66</v>
          </cell>
          <cell r="F739">
            <v>40450</v>
          </cell>
        </row>
        <row r="740">
          <cell r="D740" t="str">
            <v>國立中興大學 獸醫學系</v>
          </cell>
          <cell r="E740">
            <v>77.78</v>
          </cell>
          <cell r="F740">
            <v>38400</v>
          </cell>
        </row>
        <row r="741">
          <cell r="D741" t="str">
            <v>國立嘉義大學 獸醫學系</v>
          </cell>
          <cell r="E741">
            <v>75.3</v>
          </cell>
          <cell r="F741">
            <v>31000</v>
          </cell>
        </row>
        <row r="742">
          <cell r="D742" t="str">
            <v>國立臺灣大學 昆蟲學系</v>
          </cell>
          <cell r="E742">
            <v>75.08</v>
          </cell>
          <cell r="F742">
            <v>51160</v>
          </cell>
        </row>
        <row r="743">
          <cell r="D743" t="str">
            <v>國立臺灣大學 植物病理與微生物學系</v>
          </cell>
          <cell r="E743">
            <v>73.62</v>
          </cell>
          <cell r="F743">
            <v>40450</v>
          </cell>
        </row>
        <row r="744">
          <cell r="D744" t="str">
            <v>國立中興大學 植物病理學系</v>
          </cell>
          <cell r="E744">
            <v>63.45</v>
          </cell>
          <cell r="F744">
            <v>38400</v>
          </cell>
        </row>
        <row r="745">
          <cell r="D745" t="str">
            <v>國立中興大學 昆蟲學系</v>
          </cell>
          <cell r="E745">
            <v>59.34</v>
          </cell>
          <cell r="F745">
            <v>44840</v>
          </cell>
        </row>
        <row r="746">
          <cell r="D746" t="str">
            <v>國立嘉義大學 植物醫學系</v>
          </cell>
          <cell r="E746">
            <v>50.18</v>
          </cell>
          <cell r="F746">
            <v>31000</v>
          </cell>
        </row>
        <row r="747">
          <cell r="D747" t="str">
            <v>國立臺灣大學 生物產業傳播暨發展學系</v>
          </cell>
          <cell r="E747">
            <v>82.6</v>
          </cell>
          <cell r="F747">
            <v>40450</v>
          </cell>
        </row>
        <row r="748">
          <cell r="D748" t="str">
            <v>國立臺南大學 生態暨環境資源學系</v>
          </cell>
          <cell r="E748">
            <v>45.09</v>
          </cell>
          <cell r="F748" t="str">
            <v>樣本不足</v>
          </cell>
        </row>
        <row r="749">
          <cell r="D749" t="str">
            <v>國立東華大學 自然資源與環境學系</v>
          </cell>
          <cell r="E749">
            <v>49.62</v>
          </cell>
          <cell r="F749" t="str">
            <v>樣本不足</v>
          </cell>
        </row>
        <row r="750">
          <cell r="D750" t="str">
            <v>靜宜大學 生態人文學系</v>
          </cell>
          <cell r="E750">
            <v>40.44</v>
          </cell>
          <cell r="F750">
            <v>38820</v>
          </cell>
        </row>
        <row r="751">
          <cell r="D751" t="str">
            <v>國立臺灣大學 農業經濟學系</v>
          </cell>
          <cell r="E751">
            <v>74.45</v>
          </cell>
          <cell r="F751">
            <v>40450</v>
          </cell>
        </row>
        <row r="752">
          <cell r="D752" t="str">
            <v>國立臺灣大學 農藝學系</v>
          </cell>
          <cell r="E752">
            <v>74.099999999999994</v>
          </cell>
          <cell r="F752">
            <v>40450</v>
          </cell>
        </row>
        <row r="753">
          <cell r="D753" t="str">
            <v>國立中興大學 農藝學系</v>
          </cell>
          <cell r="E753">
            <v>62.09</v>
          </cell>
          <cell r="F753">
            <v>38400</v>
          </cell>
        </row>
        <row r="754">
          <cell r="D754" t="str">
            <v>國立中興大學 國際農企業學士學位學程</v>
          </cell>
          <cell r="E754">
            <v>65.5</v>
          </cell>
          <cell r="F754">
            <v>38400</v>
          </cell>
        </row>
        <row r="755">
          <cell r="D755" t="str">
            <v>國立嘉義大學 生物農業科技學系</v>
          </cell>
          <cell r="E755">
            <v>47.58</v>
          </cell>
          <cell r="F755">
            <v>31000</v>
          </cell>
        </row>
        <row r="756">
          <cell r="D756" t="str">
            <v>國立嘉義大學 農藝學系</v>
          </cell>
          <cell r="E756">
            <v>47.79</v>
          </cell>
          <cell r="F756">
            <v>31000</v>
          </cell>
        </row>
        <row r="757">
          <cell r="D757" t="str">
            <v>國立臺灣大學 動物科學技術學系</v>
          </cell>
          <cell r="E757">
            <v>78.34</v>
          </cell>
          <cell r="F757">
            <v>40450</v>
          </cell>
        </row>
        <row r="758">
          <cell r="D758" t="str">
            <v>國立中興大學 動物科學系</v>
          </cell>
          <cell r="E758">
            <v>66.02</v>
          </cell>
          <cell r="F758">
            <v>38400</v>
          </cell>
        </row>
        <row r="759">
          <cell r="D759" t="str">
            <v>國立嘉義大學 動物科學系</v>
          </cell>
          <cell r="E759">
            <v>57.65</v>
          </cell>
          <cell r="F759">
            <v>31000</v>
          </cell>
        </row>
        <row r="760">
          <cell r="D760" t="str">
            <v>國立宜蘭大學 生物技術與動物科學系</v>
          </cell>
          <cell r="E760">
            <v>49.18</v>
          </cell>
          <cell r="F760">
            <v>33870</v>
          </cell>
        </row>
        <row r="761">
          <cell r="D761" t="str">
            <v>東海大學 畜產與生物科技學系</v>
          </cell>
          <cell r="E761">
            <v>44.35</v>
          </cell>
          <cell r="F761">
            <v>37330</v>
          </cell>
        </row>
        <row r="762">
          <cell r="D762" t="str">
            <v>中國文化大學 動物科學系</v>
          </cell>
          <cell r="E762">
            <v>33.770000000000003</v>
          </cell>
          <cell r="F762">
            <v>38900</v>
          </cell>
        </row>
        <row r="763">
          <cell r="D763" t="str">
            <v>國立臺灣大學 園藝暨景觀學系</v>
          </cell>
          <cell r="E763">
            <v>76.78</v>
          </cell>
          <cell r="F763">
            <v>40450</v>
          </cell>
        </row>
        <row r="764">
          <cell r="D764" t="str">
            <v>國立中興大學 園藝學系</v>
          </cell>
          <cell r="E764">
            <v>62.5</v>
          </cell>
          <cell r="F764">
            <v>38400</v>
          </cell>
        </row>
        <row r="765">
          <cell r="D765" t="str">
            <v>國立嘉義大學 園藝學系</v>
          </cell>
          <cell r="E765">
            <v>45.35</v>
          </cell>
          <cell r="F765">
            <v>31000</v>
          </cell>
        </row>
        <row r="766">
          <cell r="D766" t="str">
            <v>國立宜蘭大學 園藝學系</v>
          </cell>
          <cell r="E766">
            <v>46.6</v>
          </cell>
          <cell r="F766">
            <v>33870</v>
          </cell>
        </row>
        <row r="767">
          <cell r="D767" t="str">
            <v>中國文化大學 園藝暨生物技術學系</v>
          </cell>
          <cell r="E767">
            <v>29.06</v>
          </cell>
          <cell r="F767">
            <v>38900</v>
          </cell>
        </row>
        <row r="768">
          <cell r="D768" t="str">
            <v>國立臺灣大學 森林環境暨資源學系</v>
          </cell>
          <cell r="E768">
            <v>77.489999999999995</v>
          </cell>
          <cell r="F768">
            <v>40450</v>
          </cell>
        </row>
        <row r="769">
          <cell r="D769" t="str">
            <v>國立中興大學 森林學系</v>
          </cell>
          <cell r="E769">
            <v>57.21</v>
          </cell>
          <cell r="F769">
            <v>38400</v>
          </cell>
        </row>
        <row r="770">
          <cell r="D770" t="str">
            <v>國立嘉義大學 森林暨自然資源學系</v>
          </cell>
          <cell r="E770">
            <v>44.38</v>
          </cell>
          <cell r="F770">
            <v>31000</v>
          </cell>
        </row>
        <row r="771">
          <cell r="D771" t="str">
            <v>國立嘉義大學 木質材料與設計學系</v>
          </cell>
          <cell r="E771">
            <v>42.68</v>
          </cell>
          <cell r="F771">
            <v>31000</v>
          </cell>
        </row>
        <row r="772">
          <cell r="D772" t="str">
            <v>國立宜蘭大學 森林暨自然資源學系</v>
          </cell>
          <cell r="E772">
            <v>40.6</v>
          </cell>
          <cell r="F772">
            <v>33870</v>
          </cell>
        </row>
        <row r="773">
          <cell r="D773" t="str">
            <v>中國文化大學 森林暨自然保育學系</v>
          </cell>
          <cell r="E773">
            <v>36.51</v>
          </cell>
          <cell r="F773">
            <v>38900</v>
          </cell>
        </row>
        <row r="774">
          <cell r="D774" t="str">
            <v>國立臺灣海洋大學 海洋文創設計產業學士學位學程</v>
          </cell>
          <cell r="E774">
            <v>63.73</v>
          </cell>
          <cell r="F774" t="str">
            <v>樣本不足</v>
          </cell>
        </row>
        <row r="775">
          <cell r="D775" t="str">
            <v>國立臺灣海洋大學 環境生物與漁業科學學系</v>
          </cell>
          <cell r="E775">
            <v>49.22</v>
          </cell>
          <cell r="F775">
            <v>38780</v>
          </cell>
        </row>
        <row r="776">
          <cell r="D776" t="str">
            <v>國立臺灣海洋大學 水產養殖學系</v>
          </cell>
          <cell r="E776">
            <v>50.9</v>
          </cell>
          <cell r="F776">
            <v>38780</v>
          </cell>
        </row>
        <row r="777">
          <cell r="D777" t="str">
            <v>國立臺灣海洋大學 海洋法政學士學位學程</v>
          </cell>
          <cell r="E777">
            <v>69</v>
          </cell>
          <cell r="F777" t="str">
            <v>樣本不足</v>
          </cell>
        </row>
        <row r="778">
          <cell r="D778" t="str">
            <v>國立臺灣海洋大學 海洋生物科技學士學位學程</v>
          </cell>
          <cell r="E778">
            <v>53.57</v>
          </cell>
          <cell r="F778" t="str">
            <v>樣本不足</v>
          </cell>
        </row>
        <row r="779">
          <cell r="D779" t="str">
            <v>國立中山大學 海洋生物科技暨資源學系</v>
          </cell>
          <cell r="E779">
            <v>60.8</v>
          </cell>
          <cell r="F779">
            <v>41370</v>
          </cell>
        </row>
        <row r="780">
          <cell r="D780" t="str">
            <v>國立中山大學 海洋科學系</v>
          </cell>
          <cell r="E780">
            <v>60.15</v>
          </cell>
          <cell r="F780">
            <v>41370</v>
          </cell>
        </row>
        <row r="781">
          <cell r="D781" t="str">
            <v>國立中興大學 食品暨應用生物科技學系</v>
          </cell>
          <cell r="E781">
            <v>64.069999999999993</v>
          </cell>
          <cell r="F781">
            <v>38400</v>
          </cell>
        </row>
        <row r="782">
          <cell r="D782" t="str">
            <v>國立臺灣海洋大學 食品科學系</v>
          </cell>
          <cell r="E782">
            <v>56.54</v>
          </cell>
          <cell r="F782">
            <v>38780</v>
          </cell>
        </row>
        <row r="783">
          <cell r="D783" t="str">
            <v>國立嘉義大學 食品科學系</v>
          </cell>
          <cell r="E783">
            <v>50.96</v>
          </cell>
          <cell r="F783">
            <v>31000</v>
          </cell>
        </row>
        <row r="784">
          <cell r="D784" t="str">
            <v>國立宜蘭大學 食品科學系</v>
          </cell>
          <cell r="E784">
            <v>47.21</v>
          </cell>
          <cell r="F784">
            <v>33870</v>
          </cell>
        </row>
        <row r="785">
          <cell r="D785" t="str">
            <v>國立金門大學 食品科學系</v>
          </cell>
          <cell r="E785">
            <v>40.65</v>
          </cell>
          <cell r="F785" t="str">
            <v>樣本不足</v>
          </cell>
        </row>
        <row r="786">
          <cell r="D786" t="str">
            <v>東海大學 食品科學系</v>
          </cell>
          <cell r="E786">
            <v>45.04</v>
          </cell>
          <cell r="F786">
            <v>37330</v>
          </cell>
        </row>
        <row r="787">
          <cell r="D787" t="str">
            <v>輔仁大學 食品科學系</v>
          </cell>
          <cell r="E787">
            <v>54</v>
          </cell>
          <cell r="F787" t="str">
            <v>樣本不足</v>
          </cell>
        </row>
        <row r="788">
          <cell r="D788" t="str">
            <v>長榮大學 環境與食品安全檢驗學士學位學程</v>
          </cell>
          <cell r="E788">
            <v>27.59</v>
          </cell>
          <cell r="F788" t="str">
            <v>樣本不足</v>
          </cell>
        </row>
        <row r="789">
          <cell r="D789" t="str">
            <v>臺北醫學大學 食品安全學系</v>
          </cell>
          <cell r="E789">
            <v>69.17</v>
          </cell>
          <cell r="F789" t="str">
            <v>樣本不足</v>
          </cell>
        </row>
        <row r="790">
          <cell r="D790" t="str">
            <v>國立臺灣大學 工程科學及海洋工程學系</v>
          </cell>
          <cell r="E790">
            <v>78.58</v>
          </cell>
          <cell r="F790" t="str">
            <v>樣本不足</v>
          </cell>
        </row>
        <row r="791">
          <cell r="D791" t="str">
            <v>國立成功大學 工程科學系</v>
          </cell>
          <cell r="E791">
            <v>71.239999999999995</v>
          </cell>
          <cell r="F791">
            <v>51950</v>
          </cell>
        </row>
        <row r="792">
          <cell r="D792" t="str">
            <v>國立成功大學 資源工程學系</v>
          </cell>
          <cell r="E792">
            <v>68.400000000000006</v>
          </cell>
          <cell r="F792" t="str">
            <v>樣本不足</v>
          </cell>
        </row>
        <row r="793">
          <cell r="D793" t="str">
            <v>國立成功大學 系統及船舶機電工程學系</v>
          </cell>
          <cell r="E793">
            <v>69.56</v>
          </cell>
          <cell r="F793">
            <v>59390</v>
          </cell>
        </row>
        <row r="794">
          <cell r="D794" t="str">
            <v>國立清華大學 原子科學院學士班</v>
          </cell>
          <cell r="E794">
            <v>73.98</v>
          </cell>
          <cell r="F794" t="str">
            <v>樣本不足</v>
          </cell>
        </row>
        <row r="795">
          <cell r="D795" t="str">
            <v>國立清華大學 工程與系統科學系</v>
          </cell>
          <cell r="E795">
            <v>74.400000000000006</v>
          </cell>
          <cell r="F795" t="str">
            <v>樣本不足</v>
          </cell>
        </row>
        <row r="796">
          <cell r="D796" t="str">
            <v>國立臺灣海洋大學 輪機工程學系</v>
          </cell>
          <cell r="E796">
            <v>54.78</v>
          </cell>
          <cell r="F796">
            <v>52720</v>
          </cell>
        </row>
        <row r="797">
          <cell r="D797" t="str">
            <v>國立臺灣海洋大學 系統工程暨造船學系</v>
          </cell>
          <cell r="E797">
            <v>53.7</v>
          </cell>
          <cell r="F797">
            <v>52720</v>
          </cell>
        </row>
        <row r="798">
          <cell r="D798" t="str">
            <v>國立臺南大學 綠色能源科技學系</v>
          </cell>
          <cell r="E798">
            <v>48.79</v>
          </cell>
          <cell r="F798" t="str">
            <v>樣本不足</v>
          </cell>
        </row>
        <row r="799">
          <cell r="D799" t="str">
            <v>國立聯合大學 能源工程學系</v>
          </cell>
          <cell r="E799">
            <v>31.61</v>
          </cell>
          <cell r="F799">
            <v>41760</v>
          </cell>
        </row>
        <row r="800">
          <cell r="D800" t="str">
            <v>東海大學 永續科學與工程學士學位學程</v>
          </cell>
          <cell r="E800">
            <v>26.48</v>
          </cell>
          <cell r="F800" t="str">
            <v>樣本不足</v>
          </cell>
        </row>
        <row r="801">
          <cell r="D801" t="str">
            <v>長榮大學 智慧生活應用學士學位學程</v>
          </cell>
          <cell r="E801">
            <v>19.78</v>
          </cell>
          <cell r="F801" t="str">
            <v>樣本不足</v>
          </cell>
        </row>
        <row r="802">
          <cell r="D802" t="str">
            <v>長榮大學 無人機應用學士學位學程</v>
          </cell>
          <cell r="E802">
            <v>22.89</v>
          </cell>
          <cell r="F802" t="str">
            <v>樣本不足</v>
          </cell>
        </row>
        <row r="803">
          <cell r="D803" t="str">
            <v>長榮大學 科技工程與管理學系</v>
          </cell>
          <cell r="E803">
            <v>18.8</v>
          </cell>
          <cell r="F803" t="str">
            <v>樣本不足</v>
          </cell>
        </row>
        <row r="804">
          <cell r="D804" t="str">
            <v>國立臺灣大學 生物環境系統工程學系</v>
          </cell>
          <cell r="E804">
            <v>75.86</v>
          </cell>
          <cell r="F804">
            <v>55360</v>
          </cell>
        </row>
        <row r="805">
          <cell r="D805" t="str">
            <v>國立中興大學 環境工程學系</v>
          </cell>
          <cell r="E805">
            <v>64.38</v>
          </cell>
          <cell r="F805" t="str">
            <v>樣本不足</v>
          </cell>
        </row>
        <row r="806">
          <cell r="D806" t="str">
            <v>國立成功大學 環境工程學系</v>
          </cell>
          <cell r="E806">
            <v>69.14</v>
          </cell>
          <cell r="F806" t="str">
            <v>樣本不足</v>
          </cell>
        </row>
        <row r="807">
          <cell r="D807" t="str">
            <v>國立高雄大學 土木與環境工程學系</v>
          </cell>
          <cell r="E807">
            <v>54.17</v>
          </cell>
          <cell r="F807" t="str">
            <v>樣本不足</v>
          </cell>
        </row>
        <row r="808">
          <cell r="D808" t="str">
            <v>國立宜蘭大學 環境工程學系</v>
          </cell>
          <cell r="E808">
            <v>39.93</v>
          </cell>
          <cell r="F808">
            <v>39100</v>
          </cell>
        </row>
        <row r="809">
          <cell r="D809" t="str">
            <v>國立聯合大學 環境與安全衛生工程學系</v>
          </cell>
          <cell r="E809">
            <v>36.97</v>
          </cell>
          <cell r="F809">
            <v>42610</v>
          </cell>
        </row>
        <row r="810">
          <cell r="D810" t="str">
            <v>中原大學 環境工程學系</v>
          </cell>
          <cell r="E810">
            <v>39.99</v>
          </cell>
          <cell r="F810">
            <v>36370</v>
          </cell>
        </row>
        <row r="811">
          <cell r="D811" t="str">
            <v>東海大學 環境科學與工程學系</v>
          </cell>
          <cell r="E811">
            <v>35.799999999999997</v>
          </cell>
          <cell r="F811" t="str">
            <v>樣本不足</v>
          </cell>
        </row>
        <row r="812">
          <cell r="D812" t="str">
            <v>逢甲大學 環境工程與科學學系</v>
          </cell>
          <cell r="E812">
            <v>34.5</v>
          </cell>
          <cell r="F812">
            <v>42160</v>
          </cell>
        </row>
        <row r="813">
          <cell r="D813" t="str">
            <v>大葉大學 環境工程學系</v>
          </cell>
          <cell r="E813">
            <v>19.39</v>
          </cell>
          <cell r="F813">
            <v>40660</v>
          </cell>
        </row>
        <row r="814">
          <cell r="D814" t="str">
            <v>大葉大學 消防安全學士學位學程</v>
          </cell>
          <cell r="E814">
            <v>17.649999999999999</v>
          </cell>
          <cell r="F814" t="str">
            <v>樣本不足</v>
          </cell>
        </row>
        <row r="815">
          <cell r="D815" t="str">
            <v>長榮大學 消防安全學士學位學程</v>
          </cell>
          <cell r="E815">
            <v>30.9</v>
          </cell>
          <cell r="F815">
            <v>31990</v>
          </cell>
        </row>
        <row r="816">
          <cell r="D816" t="str">
            <v>國立臺灣大學 地質科學系</v>
          </cell>
          <cell r="E816">
            <v>74.540000000000006</v>
          </cell>
          <cell r="F816">
            <v>51160</v>
          </cell>
        </row>
        <row r="817">
          <cell r="D817" t="str">
            <v>國立臺灣師範大學 地球科學系</v>
          </cell>
          <cell r="E817">
            <v>64.62</v>
          </cell>
          <cell r="F817">
            <v>41630</v>
          </cell>
        </row>
        <row r="818">
          <cell r="D818" t="str">
            <v>國立成功大學 地球科學系</v>
          </cell>
          <cell r="E818">
            <v>66.900000000000006</v>
          </cell>
          <cell r="F818">
            <v>52440</v>
          </cell>
        </row>
        <row r="819">
          <cell r="D819" t="str">
            <v>國立中央大學 地球科學學系</v>
          </cell>
          <cell r="E819">
            <v>64.86</v>
          </cell>
          <cell r="F819">
            <v>49920</v>
          </cell>
        </row>
        <row r="820">
          <cell r="D820" t="str">
            <v>國立東華大學 自然資源與環境學系</v>
          </cell>
          <cell r="E820">
            <v>49.62</v>
          </cell>
          <cell r="F820" t="str">
            <v>樣本不足</v>
          </cell>
        </row>
        <row r="821">
          <cell r="D821" t="str">
            <v>國立中正大學 地球與環境科學系</v>
          </cell>
          <cell r="E821">
            <v>61.62</v>
          </cell>
          <cell r="F821">
            <v>41090</v>
          </cell>
        </row>
        <row r="822">
          <cell r="D822" t="str">
            <v>中國文化大學 地質學系</v>
          </cell>
          <cell r="E822">
            <v>15.64</v>
          </cell>
          <cell r="F822">
            <v>43430</v>
          </cell>
        </row>
        <row r="823">
          <cell r="D823" t="str">
            <v>國立臺灣大學 地理環境資源學系</v>
          </cell>
          <cell r="E823">
            <v>74.260000000000005</v>
          </cell>
          <cell r="F823">
            <v>48090</v>
          </cell>
        </row>
        <row r="824">
          <cell r="D824" t="str">
            <v>國立臺灣師範大學 地理學系</v>
          </cell>
          <cell r="E824">
            <v>76.010000000000005</v>
          </cell>
          <cell r="F824" t="str">
            <v>樣本不足</v>
          </cell>
        </row>
        <row r="825">
          <cell r="D825" t="str">
            <v>國立高雄師範大學 地理學系</v>
          </cell>
          <cell r="E825">
            <v>69.569999999999993</v>
          </cell>
          <cell r="F825" t="str">
            <v>樣本不足</v>
          </cell>
        </row>
        <row r="826">
          <cell r="D826" t="str">
            <v>國立彰化師範大學 地理學系</v>
          </cell>
          <cell r="E826">
            <v>69.11</v>
          </cell>
          <cell r="F826" t="str">
            <v>樣本不足</v>
          </cell>
        </row>
        <row r="827">
          <cell r="D827" t="str">
            <v>國立臺中教育大學 區域與社會發展學系</v>
          </cell>
          <cell r="E827">
            <v>71.3</v>
          </cell>
          <cell r="F827" t="str">
            <v>樣本不足</v>
          </cell>
        </row>
        <row r="828">
          <cell r="D828" t="str">
            <v>中國文化大學 地理學系</v>
          </cell>
          <cell r="E828">
            <v>20.12</v>
          </cell>
          <cell r="F828">
            <v>41870</v>
          </cell>
        </row>
        <row r="829">
          <cell r="D829" t="str">
            <v>國立臺灣海洋大學 海洋經營管理學士學位學程</v>
          </cell>
          <cell r="E829">
            <v>68.930000000000007</v>
          </cell>
          <cell r="F829" t="str">
            <v>樣本不足</v>
          </cell>
        </row>
        <row r="830">
          <cell r="D830" t="str">
            <v>國立臺灣海洋大學 海洋環境資訊系</v>
          </cell>
          <cell r="E830">
            <v>50.28</v>
          </cell>
          <cell r="F830">
            <v>39800</v>
          </cell>
        </row>
        <row r="831">
          <cell r="D831" t="str">
            <v>國立臺灣海洋大學 海洋工程科技學士學位學程</v>
          </cell>
          <cell r="E831">
            <v>55.32</v>
          </cell>
          <cell r="F831" t="str">
            <v>樣本不足</v>
          </cell>
        </row>
        <row r="832">
          <cell r="D832" t="str">
            <v>國立中山大學 海洋環境及工程學系</v>
          </cell>
          <cell r="E832">
            <v>62.85</v>
          </cell>
          <cell r="F832" t="str">
            <v>樣本不足</v>
          </cell>
        </row>
        <row r="833">
          <cell r="D833" t="str">
            <v>國立中山大學 海洋科學系</v>
          </cell>
          <cell r="E833">
            <v>60.15</v>
          </cell>
          <cell r="F833">
            <v>41370</v>
          </cell>
        </row>
        <row r="834">
          <cell r="D834" t="str">
            <v>國立臺灣大學 大氣科學系</v>
          </cell>
          <cell r="E834">
            <v>75.64</v>
          </cell>
          <cell r="F834">
            <v>51160</v>
          </cell>
        </row>
        <row r="835">
          <cell r="D835" t="str">
            <v>國立中央大學 大氣科學學系</v>
          </cell>
          <cell r="E835">
            <v>67.19</v>
          </cell>
          <cell r="F835">
            <v>49920</v>
          </cell>
        </row>
        <row r="836">
          <cell r="D836" t="str">
            <v>中國文化大學 大氣科學系</v>
          </cell>
          <cell r="E836">
            <v>19.440000000000001</v>
          </cell>
          <cell r="F836">
            <v>43430</v>
          </cell>
        </row>
        <row r="837">
          <cell r="D837" t="str">
            <v>國立中興大學 水土保持學系</v>
          </cell>
          <cell r="E837">
            <v>60.96</v>
          </cell>
          <cell r="F837">
            <v>38400</v>
          </cell>
        </row>
        <row r="838">
          <cell r="D838" t="str">
            <v>華梵大學 環境與防災設計學系</v>
          </cell>
          <cell r="E838">
            <v>27.32</v>
          </cell>
          <cell r="F838" t="str">
            <v>樣本不足</v>
          </cell>
        </row>
        <row r="839">
          <cell r="D839" t="str">
            <v>國立臺南大學 文化與自然資源學系</v>
          </cell>
          <cell r="E839">
            <v>64.14</v>
          </cell>
          <cell r="F839" t="str">
            <v>樣本不足</v>
          </cell>
        </row>
        <row r="840">
          <cell r="D840" t="str">
            <v>臺北市立大學 歷史與地理學系</v>
          </cell>
          <cell r="E840">
            <v>69.97</v>
          </cell>
          <cell r="F840" t="str">
            <v>樣本不足</v>
          </cell>
        </row>
        <row r="841">
          <cell r="D841" t="str">
            <v>國立嘉義大學 應用歷史學系</v>
          </cell>
          <cell r="E841">
            <v>65.239999999999995</v>
          </cell>
          <cell r="F841">
            <v>34050</v>
          </cell>
        </row>
        <row r="842">
          <cell r="D842" t="str">
            <v>國立臺灣師範大學 設計學系</v>
          </cell>
          <cell r="E842">
            <v>67.12</v>
          </cell>
          <cell r="F842">
            <v>32140</v>
          </cell>
        </row>
        <row r="843">
          <cell r="D843" t="str">
            <v>國立臺北教育大學 數位科技設計學系</v>
          </cell>
          <cell r="E843">
            <v>57.32</v>
          </cell>
          <cell r="F843">
            <v>34520</v>
          </cell>
        </row>
        <row r="844">
          <cell r="D844" t="str">
            <v>國立臺灣藝術大學 多媒體動畫藝術學系</v>
          </cell>
          <cell r="E844">
            <v>65.61</v>
          </cell>
          <cell r="F844">
            <v>38250</v>
          </cell>
        </row>
        <row r="845">
          <cell r="D845" t="str">
            <v>大同大學 媒體設計學系</v>
          </cell>
          <cell r="E845">
            <v>46.8</v>
          </cell>
          <cell r="F845">
            <v>33000</v>
          </cell>
        </row>
        <row r="846">
          <cell r="D846" t="str">
            <v>大葉大學 多媒體數位內容學位學程</v>
          </cell>
          <cell r="E846">
            <v>26.78</v>
          </cell>
          <cell r="F846">
            <v>47830</v>
          </cell>
        </row>
        <row r="847">
          <cell r="D847" t="str">
            <v>義守大學 數位多媒體設計學系</v>
          </cell>
          <cell r="E847">
            <v>30.14</v>
          </cell>
          <cell r="F847" t="str">
            <v>樣本不足</v>
          </cell>
        </row>
        <row r="848">
          <cell r="D848" t="str">
            <v>銘傳大學 數位媒體設計學系</v>
          </cell>
          <cell r="E848">
            <v>49.48</v>
          </cell>
          <cell r="F848">
            <v>38310</v>
          </cell>
        </row>
        <row r="849">
          <cell r="D849" t="str">
            <v>世新大學 數位多媒體設計學系</v>
          </cell>
          <cell r="E849">
            <v>47.06</v>
          </cell>
          <cell r="F849">
            <v>31520</v>
          </cell>
        </row>
        <row r="850">
          <cell r="D850" t="str">
            <v>實踐大學 資訊模擬與設計學系</v>
          </cell>
          <cell r="E850">
            <v>20.56</v>
          </cell>
          <cell r="F850">
            <v>40980</v>
          </cell>
        </row>
        <row r="851">
          <cell r="D851" t="str">
            <v>實踐大學 媒體傳達設計學系</v>
          </cell>
          <cell r="E851">
            <v>59.78</v>
          </cell>
          <cell r="F851">
            <v>34980</v>
          </cell>
        </row>
        <row r="852">
          <cell r="D852" t="str">
            <v>實踐大學 電腦動畫學士學位學程</v>
          </cell>
          <cell r="E852">
            <v>43.68</v>
          </cell>
          <cell r="F852" t="str">
            <v>樣本不足</v>
          </cell>
        </row>
        <row r="853">
          <cell r="D853" t="str">
            <v>長榮大學 互動設計學系</v>
          </cell>
          <cell r="E853">
            <v>38.130000000000003</v>
          </cell>
          <cell r="F853" t="str">
            <v>樣本不足</v>
          </cell>
        </row>
        <row r="854">
          <cell r="D854" t="str">
            <v>長榮大學 數位內容設計學系</v>
          </cell>
          <cell r="E854">
            <v>26.83</v>
          </cell>
          <cell r="F854">
            <v>32590</v>
          </cell>
        </row>
        <row r="855">
          <cell r="D855" t="str">
            <v>長榮大學 媒體設計科技學系</v>
          </cell>
          <cell r="E855">
            <v>24.73</v>
          </cell>
          <cell r="F855">
            <v>32590</v>
          </cell>
        </row>
        <row r="856">
          <cell r="D856" t="str">
            <v>開南大學 電影與創意媒體學系</v>
          </cell>
          <cell r="E856">
            <v>17.690000000000001</v>
          </cell>
          <cell r="F856" t="str">
            <v>樣本不足</v>
          </cell>
        </row>
        <row r="857">
          <cell r="D857" t="str">
            <v>開南大學 數位空間與商品設計學士學位學程</v>
          </cell>
          <cell r="E857">
            <v>20.77</v>
          </cell>
          <cell r="F857" t="str">
            <v>樣本不足</v>
          </cell>
        </row>
        <row r="858">
          <cell r="D858" t="str">
            <v>亞洲大學 數位媒體設計學系</v>
          </cell>
          <cell r="E858">
            <v>60.18</v>
          </cell>
          <cell r="F858">
            <v>27600</v>
          </cell>
        </row>
        <row r="859">
          <cell r="D859" t="str">
            <v>國立成功大學 建築學系</v>
          </cell>
          <cell r="E859">
            <v>75.03</v>
          </cell>
          <cell r="F859" t="str">
            <v>樣本不足</v>
          </cell>
        </row>
        <row r="860">
          <cell r="D860" t="str">
            <v>國立高雄大學 創意設計與建築學系</v>
          </cell>
          <cell r="E860">
            <v>52.39</v>
          </cell>
          <cell r="F860" t="str">
            <v>樣本不足</v>
          </cell>
        </row>
        <row r="861">
          <cell r="D861" t="str">
            <v>國立聯合大學 建築學系</v>
          </cell>
          <cell r="E861">
            <v>43.8</v>
          </cell>
          <cell r="F861">
            <v>35840</v>
          </cell>
        </row>
        <row r="862">
          <cell r="D862" t="str">
            <v>國立金門大學 建築學系</v>
          </cell>
          <cell r="E862">
            <v>38.18</v>
          </cell>
          <cell r="F862" t="str">
            <v>樣本不足</v>
          </cell>
        </row>
        <row r="863">
          <cell r="D863" t="str">
            <v>國立金門大學 都市計畫與景觀學系</v>
          </cell>
          <cell r="E863">
            <v>41.96</v>
          </cell>
          <cell r="F863" t="str">
            <v>樣本不足</v>
          </cell>
        </row>
        <row r="864">
          <cell r="D864" t="str">
            <v>中原大學 室內設計學系</v>
          </cell>
          <cell r="E864">
            <v>64.569999999999993</v>
          </cell>
          <cell r="F864">
            <v>39600</v>
          </cell>
        </row>
        <row r="865">
          <cell r="D865" t="str">
            <v>中原大學 建築學系</v>
          </cell>
          <cell r="E865">
            <v>56.64</v>
          </cell>
          <cell r="F865">
            <v>49080</v>
          </cell>
        </row>
        <row r="866">
          <cell r="D866" t="str">
            <v>東海大學 建築學系</v>
          </cell>
          <cell r="E866">
            <v>64.86</v>
          </cell>
          <cell r="F866">
            <v>38520</v>
          </cell>
        </row>
        <row r="867">
          <cell r="D867" t="str">
            <v>淡江大學 建築學系</v>
          </cell>
          <cell r="E867">
            <v>52.95</v>
          </cell>
          <cell r="F867">
            <v>52460</v>
          </cell>
        </row>
        <row r="868">
          <cell r="D868" t="str">
            <v>逢甲大學 建築專業學院學士班</v>
          </cell>
          <cell r="E868">
            <v>47.58</v>
          </cell>
          <cell r="F868">
            <v>43250</v>
          </cell>
        </row>
        <row r="869">
          <cell r="D869" t="str">
            <v>中國文化大學 建築及都市設計學系</v>
          </cell>
          <cell r="E869">
            <v>38.950000000000003</v>
          </cell>
          <cell r="F869">
            <v>45640</v>
          </cell>
        </row>
        <row r="870">
          <cell r="D870" t="str">
            <v>大葉大學 空間設計學系</v>
          </cell>
          <cell r="E870">
            <v>26.73</v>
          </cell>
          <cell r="F870">
            <v>34470</v>
          </cell>
        </row>
        <row r="871">
          <cell r="D871" t="str">
            <v>中華大學 建築與都市計畫學系</v>
          </cell>
          <cell r="E871">
            <v>21.85</v>
          </cell>
          <cell r="F871">
            <v>41720</v>
          </cell>
        </row>
        <row r="872">
          <cell r="D872" t="str">
            <v>華梵大學 建築學系</v>
          </cell>
          <cell r="E872">
            <v>27.94</v>
          </cell>
          <cell r="F872">
            <v>40580</v>
          </cell>
        </row>
        <row r="873">
          <cell r="D873" t="str">
            <v>銘傳大學 建築學系</v>
          </cell>
          <cell r="E873">
            <v>46.36</v>
          </cell>
          <cell r="F873">
            <v>36800</v>
          </cell>
        </row>
        <row r="874">
          <cell r="D874" t="str">
            <v>實踐大學 建築設計學系</v>
          </cell>
          <cell r="E874">
            <v>59.9</v>
          </cell>
          <cell r="F874" t="str">
            <v>樣本不足</v>
          </cell>
        </row>
        <row r="875">
          <cell r="D875" t="str">
            <v>南華大學 建築與景觀學系</v>
          </cell>
          <cell r="E875">
            <v>33.200000000000003</v>
          </cell>
          <cell r="F875" t="str">
            <v>樣本不足</v>
          </cell>
        </row>
        <row r="876">
          <cell r="D876" t="str">
            <v>亞洲大學 室內設計學系</v>
          </cell>
          <cell r="E876">
            <v>60.02</v>
          </cell>
          <cell r="F876">
            <v>27600</v>
          </cell>
        </row>
        <row r="877">
          <cell r="D877" t="str">
            <v>國立成功大學 都市計劃學系</v>
          </cell>
          <cell r="E877">
            <v>66.62</v>
          </cell>
          <cell r="F877" t="str">
            <v>樣本不足</v>
          </cell>
        </row>
        <row r="878">
          <cell r="D878" t="str">
            <v>國立臺北教育大學 社會與區域發展學系</v>
          </cell>
          <cell r="E878">
            <v>69.739999999999995</v>
          </cell>
          <cell r="F878">
            <v>30500</v>
          </cell>
        </row>
        <row r="879">
          <cell r="D879" t="str">
            <v>臺北市立大學 城市發展學系</v>
          </cell>
          <cell r="E879">
            <v>70.36</v>
          </cell>
          <cell r="F879" t="str">
            <v>樣本不足</v>
          </cell>
        </row>
        <row r="880">
          <cell r="D880" t="str">
            <v>逢甲大學 都市計畫與空間資訊學系</v>
          </cell>
          <cell r="E880">
            <v>53.16</v>
          </cell>
          <cell r="F880">
            <v>43250</v>
          </cell>
        </row>
        <row r="881">
          <cell r="D881" t="str">
            <v>中國文化大學 都市計劃與開發管理學系</v>
          </cell>
          <cell r="E881">
            <v>36.43</v>
          </cell>
          <cell r="F881">
            <v>45640</v>
          </cell>
        </row>
        <row r="882">
          <cell r="D882" t="str">
            <v>銘傳大學 都市規劃與防災學系</v>
          </cell>
          <cell r="E882">
            <v>52.77</v>
          </cell>
          <cell r="F882">
            <v>36800</v>
          </cell>
        </row>
        <row r="883">
          <cell r="D883" t="str">
            <v>國立嘉義大學 景觀學系</v>
          </cell>
          <cell r="E883">
            <v>47.04</v>
          </cell>
          <cell r="F883" t="str">
            <v>樣本不足</v>
          </cell>
        </row>
        <row r="884">
          <cell r="D884" t="str">
            <v>中原大學 景觀學系</v>
          </cell>
          <cell r="E884">
            <v>62.19</v>
          </cell>
          <cell r="F884">
            <v>49080</v>
          </cell>
        </row>
        <row r="885">
          <cell r="D885" t="str">
            <v>東海大學 景觀學系</v>
          </cell>
          <cell r="E885">
            <v>52.52</v>
          </cell>
          <cell r="F885">
            <v>38520</v>
          </cell>
        </row>
        <row r="886">
          <cell r="D886" t="str">
            <v>中國文化大學 景觀學系</v>
          </cell>
          <cell r="E886">
            <v>36.6</v>
          </cell>
          <cell r="F886">
            <v>45640</v>
          </cell>
        </row>
        <row r="887">
          <cell r="D887" t="str">
            <v>輔仁大學 景觀設計學系</v>
          </cell>
          <cell r="E887">
            <v>49.13</v>
          </cell>
          <cell r="F887">
            <v>45240</v>
          </cell>
        </row>
        <row r="888">
          <cell r="D888" t="str">
            <v>中華大學 景觀建築學系</v>
          </cell>
          <cell r="E888">
            <v>32.03</v>
          </cell>
          <cell r="F888">
            <v>41720</v>
          </cell>
        </row>
        <row r="889">
          <cell r="D889" t="str">
            <v>國立成功大學 工業設計學系</v>
          </cell>
          <cell r="E889">
            <v>71.34</v>
          </cell>
          <cell r="F889" t="str">
            <v>樣本不足</v>
          </cell>
        </row>
        <row r="890">
          <cell r="D890" t="str">
            <v>國立高雄師範大學 工業設計學系</v>
          </cell>
          <cell r="E890">
            <v>53.79</v>
          </cell>
          <cell r="F890">
            <v>31500</v>
          </cell>
        </row>
        <row r="891">
          <cell r="D891" t="str">
            <v>國立臺灣藝術大學 工藝設計學系</v>
          </cell>
          <cell r="E891">
            <v>55.75</v>
          </cell>
          <cell r="F891">
            <v>38250</v>
          </cell>
        </row>
        <row r="892">
          <cell r="D892" t="str">
            <v>國立嘉義大學 木質材料與設計學系</v>
          </cell>
          <cell r="E892">
            <v>42.68</v>
          </cell>
          <cell r="F892">
            <v>31000</v>
          </cell>
        </row>
        <row r="893">
          <cell r="D893" t="str">
            <v>國立聯合大學 工業設計學系</v>
          </cell>
          <cell r="E893">
            <v>37.65</v>
          </cell>
          <cell r="F893" t="str">
            <v>樣本不足</v>
          </cell>
        </row>
        <row r="894">
          <cell r="D894" t="str">
            <v>東海大學 工業設計學系</v>
          </cell>
          <cell r="E894">
            <v>49.79</v>
          </cell>
          <cell r="F894">
            <v>32610</v>
          </cell>
        </row>
        <row r="895">
          <cell r="D895" t="str">
            <v>大同大學 工業設計學系</v>
          </cell>
          <cell r="E895">
            <v>35.479999999999997</v>
          </cell>
          <cell r="F895">
            <v>33000</v>
          </cell>
        </row>
        <row r="896">
          <cell r="D896" t="str">
            <v>長庚大學 工業設計學系</v>
          </cell>
          <cell r="E896">
            <v>39.53</v>
          </cell>
          <cell r="F896" t="str">
            <v>樣本不足</v>
          </cell>
        </row>
        <row r="897">
          <cell r="D897" t="str">
            <v>大葉大學 綠色產品設計學士學位學程</v>
          </cell>
          <cell r="E897">
            <v>31.3</v>
          </cell>
          <cell r="F897" t="str">
            <v>樣本不足</v>
          </cell>
        </row>
        <row r="898">
          <cell r="D898" t="str">
            <v>大葉大學 工業設計學系</v>
          </cell>
          <cell r="E898">
            <v>41.21</v>
          </cell>
          <cell r="F898">
            <v>34470</v>
          </cell>
        </row>
        <row r="899">
          <cell r="D899" t="str">
            <v>中華大學 工業產品設計學系</v>
          </cell>
          <cell r="E899">
            <v>20.98</v>
          </cell>
          <cell r="F899" t="str">
            <v>樣本不足</v>
          </cell>
        </row>
        <row r="900">
          <cell r="D900" t="str">
            <v>華梵大學 工業設計學系</v>
          </cell>
          <cell r="E900">
            <v>32.47</v>
          </cell>
          <cell r="F900">
            <v>35710</v>
          </cell>
        </row>
        <row r="901">
          <cell r="D901" t="str">
            <v>銘傳大學 商品設計學系</v>
          </cell>
          <cell r="E901">
            <v>49.1</v>
          </cell>
          <cell r="F901">
            <v>38310</v>
          </cell>
        </row>
        <row r="902">
          <cell r="D902" t="str">
            <v>實踐大學 工業產品設計學系</v>
          </cell>
          <cell r="E902">
            <v>68.680000000000007</v>
          </cell>
          <cell r="F902">
            <v>34980</v>
          </cell>
        </row>
        <row r="903">
          <cell r="D903" t="str">
            <v>佛光大學 產品與媒體設計學系</v>
          </cell>
          <cell r="E903">
            <v>30</v>
          </cell>
          <cell r="F903" t="str">
            <v>樣本不足</v>
          </cell>
        </row>
        <row r="904">
          <cell r="D904" t="str">
            <v>國立臺灣藝術大學 古蹟藝術修護學系</v>
          </cell>
          <cell r="E904">
            <v>66.27</v>
          </cell>
          <cell r="F904">
            <v>38250</v>
          </cell>
        </row>
        <row r="905">
          <cell r="D905" t="str">
            <v>國立臺南藝術大學 藝術史學系</v>
          </cell>
          <cell r="E905">
            <v>53.69</v>
          </cell>
          <cell r="F905">
            <v>29500</v>
          </cell>
        </row>
        <row r="906">
          <cell r="D906" t="str">
            <v>國立臺灣藝術大學 視覺傳達設計學系</v>
          </cell>
          <cell r="E906">
            <v>65.08</v>
          </cell>
          <cell r="F906">
            <v>38250</v>
          </cell>
        </row>
        <row r="907">
          <cell r="D907" t="str">
            <v>中原大學 商業設計學系</v>
          </cell>
          <cell r="E907">
            <v>57.53</v>
          </cell>
          <cell r="F907">
            <v>39600</v>
          </cell>
        </row>
        <row r="908">
          <cell r="D908" t="str">
            <v>大葉大學 視覺傳達設計學系</v>
          </cell>
          <cell r="E908">
            <v>26.57</v>
          </cell>
          <cell r="F908">
            <v>34470</v>
          </cell>
        </row>
        <row r="909">
          <cell r="D909" t="str">
            <v>義守大學 創意商品設計學系</v>
          </cell>
          <cell r="E909">
            <v>33.47</v>
          </cell>
          <cell r="F909" t="str">
            <v>樣本不足</v>
          </cell>
        </row>
        <row r="910">
          <cell r="D910" t="str">
            <v>銘傳大學 商業設計學系</v>
          </cell>
          <cell r="E910">
            <v>51.92</v>
          </cell>
          <cell r="F910">
            <v>38310</v>
          </cell>
        </row>
        <row r="911">
          <cell r="D911" t="str">
            <v>玄奘大學 視覺傳達設計學系</v>
          </cell>
          <cell r="E911">
            <v>28.86</v>
          </cell>
          <cell r="F911">
            <v>31500</v>
          </cell>
        </row>
        <row r="912">
          <cell r="D912" t="str">
            <v>亞洲大學 創意商品設計學系</v>
          </cell>
          <cell r="E912">
            <v>50.04</v>
          </cell>
          <cell r="F912">
            <v>27600</v>
          </cell>
        </row>
        <row r="913">
          <cell r="D913" t="str">
            <v>亞洲大學 視覺傳達設計學系</v>
          </cell>
          <cell r="E913">
            <v>55.42</v>
          </cell>
          <cell r="F913">
            <v>27600</v>
          </cell>
        </row>
        <row r="914">
          <cell r="D914" t="str">
            <v>中國文化大學 紡織工程學系</v>
          </cell>
          <cell r="E914">
            <v>24.24</v>
          </cell>
          <cell r="F914">
            <v>41760</v>
          </cell>
        </row>
        <row r="915">
          <cell r="D915" t="str">
            <v>輔仁大學 織品服裝學系</v>
          </cell>
          <cell r="E915">
            <v>56.36</v>
          </cell>
          <cell r="F915">
            <v>45090</v>
          </cell>
        </row>
        <row r="916">
          <cell r="D916" t="str">
            <v>實踐大學 服飾設計與經營學系</v>
          </cell>
          <cell r="E916">
            <v>26.97</v>
          </cell>
          <cell r="F916">
            <v>40320</v>
          </cell>
        </row>
        <row r="917">
          <cell r="D917" t="str">
            <v>實踐大學 時尚設計學系</v>
          </cell>
          <cell r="E917">
            <v>38.1</v>
          </cell>
          <cell r="F917">
            <v>34980</v>
          </cell>
        </row>
        <row r="918">
          <cell r="D918" t="str">
            <v>實踐大學 服裝設計學系</v>
          </cell>
          <cell r="E918">
            <v>65</v>
          </cell>
          <cell r="F918">
            <v>40320</v>
          </cell>
        </row>
        <row r="919">
          <cell r="D919" t="str">
            <v>玄奘大學 時尚設計學系</v>
          </cell>
          <cell r="E919">
            <v>30.44</v>
          </cell>
          <cell r="F919">
            <v>31500</v>
          </cell>
        </row>
        <row r="920">
          <cell r="D920" t="str">
            <v>亞洲大學 時尚設計學系</v>
          </cell>
          <cell r="E920">
            <v>50.6</v>
          </cell>
          <cell r="F920">
            <v>27600</v>
          </cell>
        </row>
        <row r="921">
          <cell r="D921" t="str">
            <v>國立高雄師範大學 視覺設計學系</v>
          </cell>
          <cell r="E921">
            <v>60.9</v>
          </cell>
          <cell r="F921">
            <v>31500</v>
          </cell>
        </row>
        <row r="922">
          <cell r="D922" t="str">
            <v>國立臺北教育大學 藝術與造形設計學系</v>
          </cell>
          <cell r="E922">
            <v>51.59</v>
          </cell>
          <cell r="F922">
            <v>34520</v>
          </cell>
        </row>
        <row r="923">
          <cell r="D923" t="str">
            <v>國立東華大學 藝術創意產業學系</v>
          </cell>
          <cell r="E923">
            <v>56.37</v>
          </cell>
          <cell r="F923" t="str">
            <v>樣本不足</v>
          </cell>
        </row>
        <row r="924">
          <cell r="D924" t="str">
            <v>國立東華大學 藝術與設計學系</v>
          </cell>
          <cell r="E924">
            <v>52.06</v>
          </cell>
          <cell r="F924" t="str">
            <v>樣本不足</v>
          </cell>
        </row>
        <row r="925">
          <cell r="D925" t="str">
            <v>臺北市立大學 視覺藝術學系</v>
          </cell>
          <cell r="E925">
            <v>51.75</v>
          </cell>
          <cell r="F925" t="str">
            <v>樣本不足</v>
          </cell>
        </row>
        <row r="926">
          <cell r="D926" t="str">
            <v>國立屏東大學 視覺藝術學系</v>
          </cell>
          <cell r="E926">
            <v>50.3</v>
          </cell>
          <cell r="F926" t="str">
            <v>樣本不足</v>
          </cell>
        </row>
        <row r="927">
          <cell r="D927" t="str">
            <v>國立臺東大學 美術產業學系</v>
          </cell>
          <cell r="E927">
            <v>47.65</v>
          </cell>
          <cell r="F927" t="str">
            <v>樣本不足</v>
          </cell>
        </row>
        <row r="928">
          <cell r="D928" t="str">
            <v>國立臺灣藝術大學 雕塑學系</v>
          </cell>
          <cell r="E928">
            <v>55.55</v>
          </cell>
          <cell r="F928">
            <v>38250</v>
          </cell>
        </row>
        <row r="929">
          <cell r="D929" t="str">
            <v>國立臺南藝術大學 材質創作與設計系</v>
          </cell>
          <cell r="E929">
            <v>53.56</v>
          </cell>
          <cell r="F929">
            <v>29500</v>
          </cell>
        </row>
        <row r="930">
          <cell r="D930" t="str">
            <v>元智大學 藝術與設計學系</v>
          </cell>
          <cell r="E930">
            <v>54.77</v>
          </cell>
          <cell r="F930">
            <v>37220</v>
          </cell>
        </row>
        <row r="931">
          <cell r="D931" t="str">
            <v>大葉大學 造形藝術學系</v>
          </cell>
          <cell r="E931">
            <v>36.700000000000003</v>
          </cell>
          <cell r="F931">
            <v>34470</v>
          </cell>
        </row>
        <row r="932">
          <cell r="D932" t="str">
            <v>南華大學 視覺藝術與設計學系</v>
          </cell>
          <cell r="E932">
            <v>34.880000000000003</v>
          </cell>
          <cell r="F932">
            <v>30610</v>
          </cell>
        </row>
        <row r="933">
          <cell r="D933" t="str">
            <v>玄奘大學 藝術與創意設計學系</v>
          </cell>
          <cell r="E933">
            <v>35.31</v>
          </cell>
          <cell r="F933">
            <v>31500</v>
          </cell>
        </row>
        <row r="934">
          <cell r="D934" t="str">
            <v>國立臺灣師範大學 美術學系</v>
          </cell>
          <cell r="E934">
            <v>66.64</v>
          </cell>
          <cell r="F934">
            <v>32140</v>
          </cell>
        </row>
        <row r="935">
          <cell r="D935" t="str">
            <v>國立高雄師範大學 美術學系</v>
          </cell>
          <cell r="E935">
            <v>56.43</v>
          </cell>
          <cell r="F935">
            <v>31500</v>
          </cell>
        </row>
        <row r="936">
          <cell r="D936" t="str">
            <v>國立彰化師範大學 美術學系</v>
          </cell>
          <cell r="E936">
            <v>58.52</v>
          </cell>
          <cell r="F936" t="str">
            <v>樣本不足</v>
          </cell>
        </row>
        <row r="937">
          <cell r="D937" t="str">
            <v>國立臺中教育大學 美術學系</v>
          </cell>
          <cell r="E937">
            <v>56.14</v>
          </cell>
          <cell r="F937">
            <v>26270</v>
          </cell>
        </row>
        <row r="938">
          <cell r="D938" t="str">
            <v>國立臺南大學 視覺藝術與設計學系</v>
          </cell>
          <cell r="E938">
            <v>55.48</v>
          </cell>
          <cell r="F938">
            <v>31250</v>
          </cell>
        </row>
        <row r="939">
          <cell r="D939" t="str">
            <v>國立臺灣藝術大學 書畫藝術學系</v>
          </cell>
          <cell r="E939">
            <v>62.76</v>
          </cell>
          <cell r="F939">
            <v>38250</v>
          </cell>
        </row>
        <row r="940">
          <cell r="D940" t="str">
            <v>國立臺灣藝術大學 美術學系</v>
          </cell>
          <cell r="E940">
            <v>58.17</v>
          </cell>
          <cell r="F940">
            <v>38250</v>
          </cell>
        </row>
        <row r="941">
          <cell r="D941" t="str">
            <v>國立嘉義大學 視覺藝術學系</v>
          </cell>
          <cell r="E941">
            <v>53.53</v>
          </cell>
          <cell r="F941">
            <v>30200</v>
          </cell>
        </row>
        <row r="942">
          <cell r="D942" t="str">
            <v>東海大學 美術學系</v>
          </cell>
          <cell r="E942">
            <v>54.43</v>
          </cell>
          <cell r="F942">
            <v>32610</v>
          </cell>
        </row>
        <row r="943">
          <cell r="D943" t="str">
            <v>中國文化大學 美術學系</v>
          </cell>
          <cell r="E943">
            <v>51.64</v>
          </cell>
          <cell r="F943">
            <v>37330</v>
          </cell>
        </row>
        <row r="944">
          <cell r="D944" t="str">
            <v>輔仁大學 應用美術學系</v>
          </cell>
          <cell r="E944">
            <v>62.54</v>
          </cell>
          <cell r="F944">
            <v>38000</v>
          </cell>
        </row>
        <row r="945">
          <cell r="D945" t="str">
            <v>華梵大學 美術與文創學系</v>
          </cell>
          <cell r="E945">
            <v>28.29</v>
          </cell>
          <cell r="F945">
            <v>35710</v>
          </cell>
        </row>
        <row r="946">
          <cell r="D946" t="str">
            <v>長榮大學 美術學系</v>
          </cell>
          <cell r="E946">
            <v>29.96</v>
          </cell>
          <cell r="F946">
            <v>32590</v>
          </cell>
        </row>
        <row r="947">
          <cell r="D947" t="str">
            <v>長榮大學 書畫藝術學系</v>
          </cell>
          <cell r="E947">
            <v>45.82</v>
          </cell>
          <cell r="F947">
            <v>32590</v>
          </cell>
        </row>
        <row r="948">
          <cell r="D948" t="str">
            <v>國立高雄師範大學 音樂學系</v>
          </cell>
          <cell r="E948">
            <v>64.599999999999994</v>
          </cell>
          <cell r="F948">
            <v>31500</v>
          </cell>
        </row>
        <row r="949">
          <cell r="D949" t="str">
            <v>國立中山大學 音樂學系</v>
          </cell>
          <cell r="E949">
            <v>62.35</v>
          </cell>
          <cell r="F949" t="str">
            <v>樣本不足</v>
          </cell>
        </row>
        <row r="950">
          <cell r="D950" t="str">
            <v>國立臺中教育大學 音樂學系</v>
          </cell>
          <cell r="E950">
            <v>62.84</v>
          </cell>
          <cell r="F950">
            <v>26270</v>
          </cell>
        </row>
        <row r="951">
          <cell r="D951" t="str">
            <v>國立臺北教育大學 音樂學系</v>
          </cell>
          <cell r="E951">
            <v>61.59</v>
          </cell>
          <cell r="F951">
            <v>34520</v>
          </cell>
        </row>
        <row r="952">
          <cell r="D952" t="str">
            <v>國立臺南大學 音樂學系</v>
          </cell>
          <cell r="E952">
            <v>54.08</v>
          </cell>
          <cell r="F952">
            <v>31250</v>
          </cell>
        </row>
        <row r="953">
          <cell r="D953" t="str">
            <v>國立東華大學 音樂學系</v>
          </cell>
          <cell r="E953">
            <v>53.84</v>
          </cell>
          <cell r="F953" t="str">
            <v>樣本不足</v>
          </cell>
        </row>
        <row r="954">
          <cell r="D954" t="str">
            <v>臺北市立大學 音樂學系</v>
          </cell>
          <cell r="E954">
            <v>70.540000000000006</v>
          </cell>
          <cell r="F954" t="str">
            <v>樣本不足</v>
          </cell>
        </row>
        <row r="955">
          <cell r="D955" t="str">
            <v>國立屏東大學 音樂學系</v>
          </cell>
          <cell r="E955">
            <v>51.03</v>
          </cell>
          <cell r="F955" t="str">
            <v>樣本不足</v>
          </cell>
        </row>
        <row r="956">
          <cell r="D956" t="str">
            <v>國立臺東大學 音樂學系</v>
          </cell>
          <cell r="E956">
            <v>46.9</v>
          </cell>
          <cell r="F956" t="str">
            <v>樣本不足</v>
          </cell>
        </row>
        <row r="957">
          <cell r="D957" t="str">
            <v>國立臺灣藝術大學 音樂學系</v>
          </cell>
          <cell r="E957">
            <v>68.709999999999994</v>
          </cell>
          <cell r="F957">
            <v>38250</v>
          </cell>
        </row>
        <row r="958">
          <cell r="D958" t="str">
            <v>國立臺南藝術大學 應用音樂學系</v>
          </cell>
          <cell r="E958">
            <v>45.06</v>
          </cell>
          <cell r="F958">
            <v>29500</v>
          </cell>
        </row>
        <row r="959">
          <cell r="D959" t="str">
            <v>國立嘉義大學 音樂學系</v>
          </cell>
          <cell r="E959">
            <v>51.38</v>
          </cell>
          <cell r="F959">
            <v>30200</v>
          </cell>
        </row>
        <row r="960">
          <cell r="D960" t="str">
            <v>東吳大學 音樂學系</v>
          </cell>
          <cell r="E960">
            <v>45.39</v>
          </cell>
          <cell r="F960" t="str">
            <v>樣本不足</v>
          </cell>
        </row>
        <row r="961">
          <cell r="D961" t="str">
            <v>東海大學 音樂學系</v>
          </cell>
          <cell r="E961">
            <v>52.8</v>
          </cell>
          <cell r="F961">
            <v>32610</v>
          </cell>
        </row>
        <row r="962">
          <cell r="D962" t="str">
            <v>中國文化大學 音樂學系</v>
          </cell>
          <cell r="E962">
            <v>53.52</v>
          </cell>
          <cell r="F962">
            <v>37330</v>
          </cell>
        </row>
        <row r="963">
          <cell r="D963" t="str">
            <v>輔仁大學 音樂學系</v>
          </cell>
          <cell r="E963">
            <v>61.43</v>
          </cell>
          <cell r="F963">
            <v>38000</v>
          </cell>
        </row>
        <row r="964">
          <cell r="D964" t="str">
            <v>實踐大學 音樂學系</v>
          </cell>
          <cell r="E964">
            <v>49.78</v>
          </cell>
          <cell r="F964">
            <v>34980</v>
          </cell>
        </row>
        <row r="965">
          <cell r="D965" t="str">
            <v>真理大學 音樂應用學系</v>
          </cell>
          <cell r="E965">
            <v>38.229999999999997</v>
          </cell>
          <cell r="F965" t="str">
            <v>樣本不足</v>
          </cell>
        </row>
        <row r="966">
          <cell r="D966" t="str">
            <v>國立臺灣大學 戲劇學系</v>
          </cell>
          <cell r="E966">
            <v>78.709999999999994</v>
          </cell>
          <cell r="F966" t="str">
            <v>樣本不足</v>
          </cell>
        </row>
        <row r="967">
          <cell r="D967" t="str">
            <v>國立臺灣師範大學 表演藝術學士學位學程</v>
          </cell>
          <cell r="E967">
            <v>62.68</v>
          </cell>
          <cell r="F967">
            <v>32140</v>
          </cell>
        </row>
        <row r="968">
          <cell r="D968" t="str">
            <v>國立中山大學 劇場藝術學系</v>
          </cell>
          <cell r="E968">
            <v>65.7</v>
          </cell>
          <cell r="F968" t="str">
            <v>樣本不足</v>
          </cell>
        </row>
        <row r="969">
          <cell r="D969" t="str">
            <v>國立臺南大學 戲劇創作與應用學系</v>
          </cell>
          <cell r="E969">
            <v>52.54</v>
          </cell>
          <cell r="F969">
            <v>31250</v>
          </cell>
        </row>
        <row r="970">
          <cell r="D970" t="str">
            <v>國立臺灣藝術大學 戲劇學系</v>
          </cell>
          <cell r="E970">
            <v>69.31</v>
          </cell>
          <cell r="F970">
            <v>38250</v>
          </cell>
        </row>
        <row r="971">
          <cell r="D971" t="str">
            <v>中國文化大學 戲劇學系</v>
          </cell>
          <cell r="E971">
            <v>65.5</v>
          </cell>
          <cell r="F971">
            <v>37330</v>
          </cell>
        </row>
        <row r="972">
          <cell r="D972" t="str">
            <v>玄奘大學 影劇藝術學系</v>
          </cell>
          <cell r="E972">
            <v>38.26</v>
          </cell>
          <cell r="F972">
            <v>31500</v>
          </cell>
        </row>
        <row r="973">
          <cell r="D973" t="str">
            <v>國立高雄師範大學 視覺設計學系</v>
          </cell>
          <cell r="E973">
            <v>60.9</v>
          </cell>
          <cell r="F973">
            <v>31500</v>
          </cell>
        </row>
        <row r="974">
          <cell r="D974" t="str">
            <v>國立臺北教育大學 藝術與造形設計學系</v>
          </cell>
          <cell r="E974">
            <v>51.59</v>
          </cell>
          <cell r="F974">
            <v>34520</v>
          </cell>
        </row>
        <row r="975">
          <cell r="D975" t="str">
            <v>國立東華大學 藝術創意產業學系</v>
          </cell>
          <cell r="E975">
            <v>56.37</v>
          </cell>
          <cell r="F975" t="str">
            <v>樣本不足</v>
          </cell>
        </row>
        <row r="976">
          <cell r="D976" t="str">
            <v>國立東華大學 藝術與設計學系</v>
          </cell>
          <cell r="E976">
            <v>52.06</v>
          </cell>
          <cell r="F976" t="str">
            <v>樣本不足</v>
          </cell>
        </row>
        <row r="977">
          <cell r="D977" t="str">
            <v>臺北市立大學 視覺藝術學系</v>
          </cell>
          <cell r="E977">
            <v>51.75</v>
          </cell>
          <cell r="F977" t="str">
            <v>樣本不足</v>
          </cell>
        </row>
        <row r="978">
          <cell r="D978" t="str">
            <v>國立屏東大學 視覺藝術學系</v>
          </cell>
          <cell r="E978">
            <v>50.3</v>
          </cell>
          <cell r="F978" t="str">
            <v>樣本不足</v>
          </cell>
        </row>
        <row r="979">
          <cell r="D979" t="str">
            <v>國立臺東大學 美術產業學系</v>
          </cell>
          <cell r="E979">
            <v>47.65</v>
          </cell>
          <cell r="F979" t="str">
            <v>樣本不足</v>
          </cell>
        </row>
        <row r="980">
          <cell r="D980" t="str">
            <v>國立臺灣藝術大學 雕塑學系</v>
          </cell>
          <cell r="E980">
            <v>55.55</v>
          </cell>
          <cell r="F980">
            <v>38250</v>
          </cell>
        </row>
        <row r="981">
          <cell r="D981" t="str">
            <v>國立臺南藝術大學 材質創作與設計系</v>
          </cell>
          <cell r="E981">
            <v>53.56</v>
          </cell>
          <cell r="F981">
            <v>29500</v>
          </cell>
        </row>
        <row r="982">
          <cell r="D982" t="str">
            <v>元智大學 藝術與設計學系</v>
          </cell>
          <cell r="E982">
            <v>54.77</v>
          </cell>
          <cell r="F982">
            <v>37220</v>
          </cell>
        </row>
        <row r="983">
          <cell r="D983" t="str">
            <v>大葉大學 造形藝術學系</v>
          </cell>
          <cell r="E983">
            <v>36.700000000000003</v>
          </cell>
          <cell r="F983">
            <v>34470</v>
          </cell>
        </row>
        <row r="984">
          <cell r="D984" t="str">
            <v>南華大學 視覺藝術與設計學系</v>
          </cell>
          <cell r="E984">
            <v>34.880000000000003</v>
          </cell>
          <cell r="F984">
            <v>30610</v>
          </cell>
        </row>
        <row r="985">
          <cell r="D985" t="str">
            <v>玄奘大學 藝術與創意設計學系</v>
          </cell>
          <cell r="E985">
            <v>35.31</v>
          </cell>
          <cell r="F985">
            <v>31500</v>
          </cell>
        </row>
        <row r="986">
          <cell r="D986" t="str">
            <v>國立臺灣大學 心理學系</v>
          </cell>
          <cell r="E986">
            <v>75.7</v>
          </cell>
          <cell r="F986">
            <v>48090</v>
          </cell>
        </row>
        <row r="987">
          <cell r="D987" t="str">
            <v>國立成功大學 心理學系</v>
          </cell>
          <cell r="E987">
            <v>69.680000000000007</v>
          </cell>
          <cell r="F987">
            <v>41790</v>
          </cell>
        </row>
        <row r="988">
          <cell r="D988" t="str">
            <v>國立政治大學 心理學系</v>
          </cell>
          <cell r="E988">
            <v>71.08</v>
          </cell>
          <cell r="F988">
            <v>46880</v>
          </cell>
        </row>
        <row r="989">
          <cell r="D989" t="str">
            <v>國立東華大學 諮商與臨床心理學系</v>
          </cell>
          <cell r="E989">
            <v>49.61</v>
          </cell>
          <cell r="F989">
            <v>34250</v>
          </cell>
        </row>
        <row r="990">
          <cell r="D990" t="str">
            <v>國立中正大學 心理學系</v>
          </cell>
          <cell r="E990">
            <v>63.65</v>
          </cell>
          <cell r="F990">
            <v>40260</v>
          </cell>
        </row>
        <row r="991">
          <cell r="D991" t="str">
            <v>東吳大學 心理學系</v>
          </cell>
          <cell r="E991">
            <v>52.18</v>
          </cell>
          <cell r="F991">
            <v>45090</v>
          </cell>
        </row>
        <row r="992">
          <cell r="D992" t="str">
            <v>高雄醫學大學 心理學系</v>
          </cell>
          <cell r="E992">
            <v>63.02</v>
          </cell>
          <cell r="F992">
            <v>40740</v>
          </cell>
        </row>
        <row r="993">
          <cell r="D993" t="str">
            <v>中原大學 心理學系</v>
          </cell>
          <cell r="E993">
            <v>45.44</v>
          </cell>
          <cell r="F993">
            <v>39530</v>
          </cell>
        </row>
        <row r="994">
          <cell r="D994" t="str">
            <v>輔仁大學 臨床心理學系</v>
          </cell>
          <cell r="E994">
            <v>62.37</v>
          </cell>
          <cell r="F994">
            <v>43730</v>
          </cell>
        </row>
        <row r="995">
          <cell r="D995" t="str">
            <v>輔仁大學 心理學系</v>
          </cell>
          <cell r="E995">
            <v>58.84</v>
          </cell>
          <cell r="F995">
            <v>43730</v>
          </cell>
        </row>
        <row r="996">
          <cell r="D996" t="str">
            <v>中山醫學大學 心理學系</v>
          </cell>
          <cell r="E996">
            <v>59.14</v>
          </cell>
          <cell r="F996">
            <v>29500</v>
          </cell>
        </row>
        <row r="997">
          <cell r="D997" t="str">
            <v>銘傳大學 諮商與工商心理學系</v>
          </cell>
          <cell r="E997">
            <v>50.92</v>
          </cell>
          <cell r="F997">
            <v>38170</v>
          </cell>
        </row>
        <row r="998">
          <cell r="D998" t="str">
            <v>世新大學 社會心理學系</v>
          </cell>
          <cell r="E998">
            <v>46.67</v>
          </cell>
          <cell r="F998">
            <v>42120</v>
          </cell>
        </row>
        <row r="999">
          <cell r="D999" t="str">
            <v>長榮大學 健康心理學系</v>
          </cell>
          <cell r="E999">
            <v>31.05</v>
          </cell>
          <cell r="F999">
            <v>31620</v>
          </cell>
        </row>
        <row r="1000">
          <cell r="D1000" t="str">
            <v>玄奘大學 應用心理學系</v>
          </cell>
          <cell r="E1000">
            <v>35.29</v>
          </cell>
          <cell r="F1000">
            <v>32490</v>
          </cell>
        </row>
        <row r="1001">
          <cell r="D1001" t="str">
            <v>慈濟大學 人類發展與心理學系</v>
          </cell>
          <cell r="E1001">
            <v>30.59</v>
          </cell>
          <cell r="F1001">
            <v>31540</v>
          </cell>
        </row>
        <row r="1002">
          <cell r="D1002" t="str">
            <v>佛光大學 心理學系</v>
          </cell>
          <cell r="E1002">
            <v>47.79</v>
          </cell>
          <cell r="F1002">
            <v>30830</v>
          </cell>
        </row>
        <row r="1003">
          <cell r="D1003" t="str">
            <v>亞洲大學 心理學系</v>
          </cell>
          <cell r="E1003">
            <v>54.54</v>
          </cell>
          <cell r="F1003">
            <v>28770</v>
          </cell>
        </row>
        <row r="1004">
          <cell r="D1004" t="str">
            <v>國立臺灣大學 社會學系</v>
          </cell>
          <cell r="E1004">
            <v>82.75</v>
          </cell>
          <cell r="F1004">
            <v>48090</v>
          </cell>
        </row>
        <row r="1005">
          <cell r="D1005" t="str">
            <v>國立政治大學 社會學系</v>
          </cell>
          <cell r="E1005">
            <v>79.11</v>
          </cell>
          <cell r="F1005">
            <v>46880</v>
          </cell>
        </row>
        <row r="1006">
          <cell r="D1006" t="str">
            <v>國立清華大學 人文社會學院學士班</v>
          </cell>
          <cell r="E1006">
            <v>76.73</v>
          </cell>
          <cell r="F1006" t="str">
            <v>樣本不足</v>
          </cell>
        </row>
        <row r="1007">
          <cell r="D1007" t="str">
            <v>國立交通大學 人文社會學系</v>
          </cell>
          <cell r="E1007">
            <v>76.819999999999993</v>
          </cell>
          <cell r="F1007">
            <v>42680</v>
          </cell>
        </row>
        <row r="1008">
          <cell r="D1008" t="str">
            <v>國立中央大學 客家語文暨社會科學學系</v>
          </cell>
          <cell r="E1008">
            <v>74.63</v>
          </cell>
          <cell r="F1008" t="str">
            <v>樣本不足</v>
          </cell>
        </row>
        <row r="1009">
          <cell r="D1009" t="str">
            <v>國立中山大學 社會學系</v>
          </cell>
          <cell r="E1009">
            <v>78.2</v>
          </cell>
          <cell r="F1009">
            <v>35590</v>
          </cell>
        </row>
        <row r="1010">
          <cell r="D1010" t="str">
            <v>國立臺中教育大學 區域與社會發展學系</v>
          </cell>
          <cell r="E1010">
            <v>71.3</v>
          </cell>
          <cell r="F1010" t="str">
            <v>樣本不足</v>
          </cell>
        </row>
        <row r="1011">
          <cell r="D1011" t="str">
            <v>國立東華大學 社會學系</v>
          </cell>
          <cell r="E1011">
            <v>60.85</v>
          </cell>
          <cell r="F1011">
            <v>34250</v>
          </cell>
        </row>
        <row r="1012">
          <cell r="D1012" t="str">
            <v>國立屏東大學 社會發展學系</v>
          </cell>
          <cell r="E1012">
            <v>63</v>
          </cell>
          <cell r="F1012" t="str">
            <v>樣本不足</v>
          </cell>
        </row>
        <row r="1013">
          <cell r="D1013" t="str">
            <v>國立中正大學 社會福利學系</v>
          </cell>
          <cell r="E1013">
            <v>70.290000000000006</v>
          </cell>
          <cell r="F1013" t="str">
            <v>樣本不足</v>
          </cell>
        </row>
        <row r="1014">
          <cell r="D1014" t="str">
            <v>國立臺北大學 社會學系</v>
          </cell>
          <cell r="E1014">
            <v>73.87</v>
          </cell>
          <cell r="F1014">
            <v>43980</v>
          </cell>
        </row>
        <row r="1015">
          <cell r="D1015" t="str">
            <v>東吳大學 社會學系</v>
          </cell>
          <cell r="E1015">
            <v>61.94</v>
          </cell>
          <cell r="F1015">
            <v>45090</v>
          </cell>
        </row>
        <row r="1016">
          <cell r="D1016" t="str">
            <v>東海大學 社會學系</v>
          </cell>
          <cell r="E1016">
            <v>48.06</v>
          </cell>
          <cell r="F1016">
            <v>39860</v>
          </cell>
        </row>
        <row r="1017">
          <cell r="D1017" t="str">
            <v>中國文化大學 社會福利學系</v>
          </cell>
          <cell r="E1017">
            <v>37.54</v>
          </cell>
          <cell r="F1017">
            <v>38340</v>
          </cell>
        </row>
        <row r="1018">
          <cell r="D1018" t="str">
            <v>輔仁大學 社會學系</v>
          </cell>
          <cell r="E1018">
            <v>62.85</v>
          </cell>
          <cell r="F1018">
            <v>43730</v>
          </cell>
        </row>
        <row r="1019">
          <cell r="D1019" t="str">
            <v>元智大學 社會暨政策科學學系</v>
          </cell>
          <cell r="E1019">
            <v>52.57</v>
          </cell>
          <cell r="F1019" t="str">
            <v>樣本不足</v>
          </cell>
        </row>
        <row r="1020">
          <cell r="D1020" t="str">
            <v>元智大學 人文社會學院英語學士學位學程</v>
          </cell>
          <cell r="E1020">
            <v>45.57</v>
          </cell>
          <cell r="F1020" t="str">
            <v>樣本不足</v>
          </cell>
        </row>
        <row r="1021">
          <cell r="D1021" t="str">
            <v>南華大學 生死學系</v>
          </cell>
          <cell r="E1021">
            <v>27.2</v>
          </cell>
          <cell r="F1021">
            <v>30420</v>
          </cell>
        </row>
        <row r="1022">
          <cell r="D1022" t="str">
            <v>南華大學 應用社會學系</v>
          </cell>
          <cell r="E1022">
            <v>25.91</v>
          </cell>
          <cell r="F1022">
            <v>31450</v>
          </cell>
        </row>
        <row r="1023">
          <cell r="D1023" t="str">
            <v>玄奘大學 社會工作學系</v>
          </cell>
          <cell r="E1023">
            <v>33.83</v>
          </cell>
          <cell r="F1023" t="str">
            <v>樣本不足</v>
          </cell>
        </row>
        <row r="1024">
          <cell r="D1024" t="str">
            <v>佛光大學 社會學系</v>
          </cell>
          <cell r="E1024">
            <v>31.3</v>
          </cell>
          <cell r="F1024">
            <v>30830</v>
          </cell>
        </row>
        <row r="1025">
          <cell r="D1025" t="str">
            <v>國立臺灣大學 社會工作學系</v>
          </cell>
          <cell r="E1025">
            <v>81.58</v>
          </cell>
          <cell r="F1025" t="str">
            <v>樣本不足</v>
          </cell>
        </row>
        <row r="1026">
          <cell r="D1026" t="str">
            <v>國立東華大學 民族社會工作學士學位學程</v>
          </cell>
          <cell r="E1026">
            <v>63.38</v>
          </cell>
          <cell r="F1026" t="str">
            <v>樣本不足</v>
          </cell>
        </row>
        <row r="1027">
          <cell r="D1027" t="str">
            <v>國立東華大學 民族事務與發展學系</v>
          </cell>
          <cell r="E1027">
            <v>62.43</v>
          </cell>
          <cell r="F1027">
            <v>34250</v>
          </cell>
        </row>
        <row r="1028">
          <cell r="D1028" t="str">
            <v>國立暨南國際大學 社會政策與社會工作學系</v>
          </cell>
          <cell r="E1028">
            <v>59.95</v>
          </cell>
          <cell r="F1028" t="str">
            <v>樣本不足</v>
          </cell>
        </row>
        <row r="1029">
          <cell r="D1029" t="str">
            <v>國立臺北大學 社會工作學系</v>
          </cell>
          <cell r="E1029">
            <v>74.64</v>
          </cell>
          <cell r="F1029" t="str">
            <v>樣本不足</v>
          </cell>
        </row>
        <row r="1030">
          <cell r="D1030" t="str">
            <v>國立金門大學 社會工作學系</v>
          </cell>
          <cell r="E1030">
            <v>44.28</v>
          </cell>
          <cell r="F1030" t="str">
            <v>樣本不足</v>
          </cell>
        </row>
        <row r="1031">
          <cell r="D1031" t="str">
            <v>東吳大學 社會工作學系</v>
          </cell>
          <cell r="E1031">
            <v>58.23</v>
          </cell>
          <cell r="F1031" t="str">
            <v>樣本不足</v>
          </cell>
        </row>
        <row r="1032">
          <cell r="D1032" t="str">
            <v>高雄醫學大學 醫學社會學與社會工作學系</v>
          </cell>
          <cell r="E1032">
            <v>48.26</v>
          </cell>
          <cell r="F1032" t="str">
            <v>樣本不足</v>
          </cell>
        </row>
        <row r="1033">
          <cell r="D1033" t="str">
            <v>東海大學 社會工作學系</v>
          </cell>
          <cell r="E1033">
            <v>52.17</v>
          </cell>
          <cell r="F1033" t="str">
            <v>樣本不足</v>
          </cell>
        </row>
        <row r="1034">
          <cell r="D1034" t="str">
            <v>靜宜大學 社會工作與兒童少年福利學系</v>
          </cell>
          <cell r="E1034">
            <v>51.3</v>
          </cell>
          <cell r="F1034">
            <v>35870</v>
          </cell>
        </row>
        <row r="1035">
          <cell r="D1035" t="str">
            <v>輔仁大學 社會工作學系</v>
          </cell>
          <cell r="E1035">
            <v>59.76</v>
          </cell>
          <cell r="F1035">
            <v>45090</v>
          </cell>
        </row>
        <row r="1036">
          <cell r="D1036" t="str">
            <v>中山醫學大學 醫學社會暨社會工作學系</v>
          </cell>
          <cell r="E1036">
            <v>53.07</v>
          </cell>
          <cell r="F1036" t="str">
            <v>樣本不足</v>
          </cell>
        </row>
        <row r="1037">
          <cell r="D1037" t="str">
            <v>實踐大學 社會工作學系</v>
          </cell>
          <cell r="E1037">
            <v>47.78</v>
          </cell>
          <cell r="F1037">
            <v>40320</v>
          </cell>
        </row>
        <row r="1038">
          <cell r="D1038" t="str">
            <v>長榮大學 社會工作學系</v>
          </cell>
          <cell r="E1038">
            <v>43.58</v>
          </cell>
          <cell r="F1038" t="str">
            <v>樣本不足</v>
          </cell>
        </row>
        <row r="1039">
          <cell r="D1039" t="str">
            <v>慈濟大學 社會工作學系</v>
          </cell>
          <cell r="E1039">
            <v>35.17</v>
          </cell>
          <cell r="F1039" t="str">
            <v>樣本不足</v>
          </cell>
        </row>
        <row r="1040">
          <cell r="D1040" t="str">
            <v>佛光大學 未來與樂活產業學系</v>
          </cell>
          <cell r="E1040">
            <v>31.9</v>
          </cell>
          <cell r="F1040">
            <v>30830</v>
          </cell>
        </row>
        <row r="1041">
          <cell r="D1041" t="str">
            <v>亞洲大學 社會工作學系</v>
          </cell>
          <cell r="E1041">
            <v>53.95</v>
          </cell>
          <cell r="F1041" t="str">
            <v>樣本不足</v>
          </cell>
        </row>
        <row r="1042">
          <cell r="D1042" t="str">
            <v>國立臺灣大學 人類學系</v>
          </cell>
          <cell r="E1042">
            <v>81.069999999999993</v>
          </cell>
          <cell r="F1042">
            <v>45040</v>
          </cell>
        </row>
        <row r="1043">
          <cell r="D1043" t="str">
            <v>國立政治大學 民族學系</v>
          </cell>
          <cell r="E1043">
            <v>74.459999999999994</v>
          </cell>
          <cell r="F1043">
            <v>46880</v>
          </cell>
        </row>
        <row r="1044">
          <cell r="D1044" t="str">
            <v>國立東華大學 族群關係與文化學系</v>
          </cell>
          <cell r="E1044">
            <v>60.5</v>
          </cell>
          <cell r="F1044">
            <v>34250</v>
          </cell>
        </row>
        <row r="1045">
          <cell r="D1045" t="str">
            <v>國立東華大學 民族語言與傳播學系</v>
          </cell>
          <cell r="E1045">
            <v>54.27</v>
          </cell>
          <cell r="F1045">
            <v>34240</v>
          </cell>
        </row>
        <row r="1046">
          <cell r="D1046" t="str">
            <v>國立臺南藝術大學 藝術史學系</v>
          </cell>
          <cell r="E1046">
            <v>53.69</v>
          </cell>
          <cell r="F1046">
            <v>29500</v>
          </cell>
        </row>
        <row r="1047">
          <cell r="D1047" t="str">
            <v>靜宜大學 生態人文學系</v>
          </cell>
          <cell r="E1047">
            <v>40.44</v>
          </cell>
          <cell r="F1047">
            <v>38820</v>
          </cell>
        </row>
        <row r="1048">
          <cell r="D1048" t="str">
            <v>國立臺灣師範大學 人類發展與家庭學系</v>
          </cell>
          <cell r="E1048">
            <v>63.81</v>
          </cell>
          <cell r="F1048">
            <v>43060</v>
          </cell>
        </row>
        <row r="1049">
          <cell r="D1049" t="str">
            <v>中國文化大學 生活應用科學系</v>
          </cell>
          <cell r="E1049">
            <v>38.35</v>
          </cell>
          <cell r="F1049">
            <v>38340</v>
          </cell>
        </row>
        <row r="1050">
          <cell r="D1050" t="str">
            <v>輔仁大學 兒童與家庭學系</v>
          </cell>
          <cell r="E1050">
            <v>56.53</v>
          </cell>
          <cell r="F1050">
            <v>45090</v>
          </cell>
        </row>
        <row r="1051">
          <cell r="D1051" t="str">
            <v>實踐大學 家庭研究與兒童發展學系</v>
          </cell>
          <cell r="E1051">
            <v>43.8</v>
          </cell>
          <cell r="F1051">
            <v>40320</v>
          </cell>
        </row>
        <row r="1052">
          <cell r="D1052" t="str">
            <v>慈濟大學 兒童發展與家庭教育學系</v>
          </cell>
          <cell r="E1052">
            <v>34.29</v>
          </cell>
          <cell r="F1052" t="str">
            <v>樣本不足</v>
          </cell>
        </row>
        <row r="1053">
          <cell r="D1053" t="str">
            <v>輔仁大學 宗教學系</v>
          </cell>
          <cell r="E1053">
            <v>52.72</v>
          </cell>
          <cell r="F1053">
            <v>42380</v>
          </cell>
        </row>
        <row r="1054">
          <cell r="D1054" t="str">
            <v>長榮大學 應用哲學系</v>
          </cell>
          <cell r="E1054">
            <v>32.43</v>
          </cell>
          <cell r="F1054">
            <v>30990</v>
          </cell>
        </row>
        <row r="1055">
          <cell r="D1055" t="str">
            <v>真理大學 宗教文化與組織管理學系</v>
          </cell>
          <cell r="E1055">
            <v>35.630000000000003</v>
          </cell>
          <cell r="F1055">
            <v>36420</v>
          </cell>
        </row>
        <row r="1056">
          <cell r="D1056" t="str">
            <v>國立臺灣師範大學 教育心理與輔導學系</v>
          </cell>
          <cell r="E1056">
            <v>79.06</v>
          </cell>
          <cell r="F1056">
            <v>43060</v>
          </cell>
        </row>
        <row r="1057">
          <cell r="D1057" t="str">
            <v>國立清華大學 教育心理與諮商學系</v>
          </cell>
          <cell r="E1057">
            <v>75.84</v>
          </cell>
          <cell r="F1057">
            <v>34680</v>
          </cell>
        </row>
        <row r="1058">
          <cell r="D1058" t="str">
            <v>國立彰化師範大學 輔導與諮商學系</v>
          </cell>
          <cell r="E1058">
            <v>68.83</v>
          </cell>
          <cell r="F1058" t="str">
            <v>樣本不足</v>
          </cell>
        </row>
        <row r="1059">
          <cell r="D1059" t="str">
            <v>國立臺中教育大學 諮商與應用心理學系</v>
          </cell>
          <cell r="E1059">
            <v>66.92</v>
          </cell>
          <cell r="F1059" t="str">
            <v>樣本不足</v>
          </cell>
        </row>
        <row r="1060">
          <cell r="D1060" t="str">
            <v>國立臺北教育大學 心理與諮商學系</v>
          </cell>
          <cell r="E1060">
            <v>73.34</v>
          </cell>
          <cell r="F1060">
            <v>30500</v>
          </cell>
        </row>
        <row r="1061">
          <cell r="D1061" t="str">
            <v>國立臺南大學 諮商與輔導學系</v>
          </cell>
          <cell r="E1061">
            <v>64.69</v>
          </cell>
          <cell r="F1061" t="str">
            <v>樣本不足</v>
          </cell>
        </row>
        <row r="1062">
          <cell r="D1062" t="str">
            <v>臺北市立大學 心理與諮商學系</v>
          </cell>
          <cell r="E1062">
            <v>69.88</v>
          </cell>
          <cell r="F1062" t="str">
            <v>樣本不足</v>
          </cell>
        </row>
        <row r="1063">
          <cell r="D1063" t="str">
            <v>國立屏東大學 教育心理與輔導學系</v>
          </cell>
          <cell r="E1063">
            <v>57.92</v>
          </cell>
          <cell r="F1063">
            <v>36310</v>
          </cell>
        </row>
        <row r="1064">
          <cell r="D1064" t="str">
            <v>國立暨南國際大學 諮商心理與人力資源發展學系</v>
          </cell>
          <cell r="E1064">
            <v>59.19</v>
          </cell>
          <cell r="F1064" t="str">
            <v>樣本不足</v>
          </cell>
        </row>
        <row r="1065">
          <cell r="D1065" t="str">
            <v>國立嘉義大學 輔導與諮商學系</v>
          </cell>
          <cell r="E1065">
            <v>63.57</v>
          </cell>
          <cell r="F1065">
            <v>32330</v>
          </cell>
        </row>
        <row r="1066">
          <cell r="D1066" t="str">
            <v>中國文化大學 心理輔導學系</v>
          </cell>
          <cell r="E1066">
            <v>37.97</v>
          </cell>
          <cell r="F1066">
            <v>41870</v>
          </cell>
        </row>
        <row r="1067">
          <cell r="D1067" t="str">
            <v>國立中正大學 犯罪防治學系</v>
          </cell>
          <cell r="E1067">
            <v>74.88</v>
          </cell>
          <cell r="F1067">
            <v>40260</v>
          </cell>
        </row>
        <row r="1068">
          <cell r="D1068" t="str">
            <v>銘傳大學 犯罪防治學系</v>
          </cell>
          <cell r="E1068">
            <v>59.37</v>
          </cell>
          <cell r="F1068">
            <v>38950</v>
          </cell>
        </row>
        <row r="1069">
          <cell r="D1069" t="str">
            <v>國立中正大學 勞工關係學系</v>
          </cell>
          <cell r="E1069">
            <v>72.61</v>
          </cell>
          <cell r="F1069">
            <v>40260</v>
          </cell>
        </row>
        <row r="1070">
          <cell r="D1070" t="str">
            <v>中國文化大學 勞工關係學系</v>
          </cell>
          <cell r="E1070">
            <v>37.71</v>
          </cell>
          <cell r="F1070">
            <v>41870</v>
          </cell>
        </row>
        <row r="1071">
          <cell r="D1071" t="str">
            <v>國立臺灣體育運動大學 運動資訊與傳播學系</v>
          </cell>
          <cell r="E1071">
            <v>38.9</v>
          </cell>
          <cell r="F1071">
            <v>34610</v>
          </cell>
        </row>
        <row r="1072">
          <cell r="D1072" t="str">
            <v>淡江大學 資訊傳播學系</v>
          </cell>
          <cell r="E1072">
            <v>56.31</v>
          </cell>
          <cell r="F1072">
            <v>42750</v>
          </cell>
        </row>
        <row r="1073">
          <cell r="D1073" t="str">
            <v>中國文化大學 資訊傳播學系</v>
          </cell>
          <cell r="E1073">
            <v>34.65</v>
          </cell>
          <cell r="F1073">
            <v>41680</v>
          </cell>
        </row>
        <row r="1074">
          <cell r="D1074" t="str">
            <v>靜宜大學 資訊傳播工程學系</v>
          </cell>
          <cell r="E1074">
            <v>39.119999999999997</v>
          </cell>
          <cell r="F1074">
            <v>28000</v>
          </cell>
        </row>
        <row r="1075">
          <cell r="D1075" t="str">
            <v>元智大學 資訊傳播學系</v>
          </cell>
          <cell r="E1075">
            <v>40.83</v>
          </cell>
          <cell r="F1075">
            <v>38020</v>
          </cell>
        </row>
        <row r="1076">
          <cell r="D1076" t="str">
            <v>銘傳大學 資訊傳播工程學系</v>
          </cell>
          <cell r="E1076">
            <v>37.26</v>
          </cell>
          <cell r="F1076">
            <v>40830</v>
          </cell>
        </row>
        <row r="1077">
          <cell r="D1077" t="str">
            <v>世新大學 資訊傳播學系</v>
          </cell>
          <cell r="E1077">
            <v>57.5</v>
          </cell>
          <cell r="F1077">
            <v>42850</v>
          </cell>
        </row>
        <row r="1078">
          <cell r="D1078" t="str">
            <v>真理大學 運動資訊傳播學系</v>
          </cell>
          <cell r="E1078">
            <v>19.36</v>
          </cell>
          <cell r="F1078">
            <v>33450</v>
          </cell>
        </row>
        <row r="1079">
          <cell r="D1079" t="str">
            <v>真理大學 人文與資訊學系</v>
          </cell>
          <cell r="E1079">
            <v>27.66</v>
          </cell>
          <cell r="F1079">
            <v>36420</v>
          </cell>
        </row>
        <row r="1080">
          <cell r="D1080" t="str">
            <v>開南大學 資訊傳播學系</v>
          </cell>
          <cell r="E1080">
            <v>33.770000000000003</v>
          </cell>
          <cell r="F1080">
            <v>30860</v>
          </cell>
        </row>
        <row r="1081">
          <cell r="D1081" t="str">
            <v>亞洲大學 資訊傳播學系</v>
          </cell>
          <cell r="E1081">
            <v>57.54</v>
          </cell>
          <cell r="F1081">
            <v>31610</v>
          </cell>
        </row>
        <row r="1082">
          <cell r="D1082" t="str">
            <v>國立臺灣大學 生物產業傳播暨發展學系</v>
          </cell>
          <cell r="E1082">
            <v>82.6</v>
          </cell>
          <cell r="F1082">
            <v>40450</v>
          </cell>
        </row>
        <row r="1083">
          <cell r="D1083" t="str">
            <v>國立臺灣師範大學 圖文傳播學系</v>
          </cell>
          <cell r="E1083">
            <v>63.35</v>
          </cell>
          <cell r="F1083">
            <v>44830</v>
          </cell>
        </row>
        <row r="1084">
          <cell r="D1084" t="str">
            <v>國立政治大學 傳播學院大一大二不分系</v>
          </cell>
          <cell r="E1084">
            <v>79.510000000000005</v>
          </cell>
          <cell r="F1084">
            <v>42890</v>
          </cell>
        </row>
        <row r="1085">
          <cell r="D1085" t="str">
            <v>國立交通大學 傳播與科技學系</v>
          </cell>
          <cell r="E1085">
            <v>77.19</v>
          </cell>
          <cell r="F1085" t="str">
            <v>樣本不足</v>
          </cell>
        </row>
        <row r="1086">
          <cell r="D1086" t="str">
            <v>國立臺中教育大學 科學教育與應用學系</v>
          </cell>
          <cell r="E1086">
            <v>48.09</v>
          </cell>
          <cell r="F1086">
            <v>35310</v>
          </cell>
        </row>
        <row r="1087">
          <cell r="D1087" t="str">
            <v>國立東華大學 民族語言與傳播學系</v>
          </cell>
          <cell r="E1087">
            <v>54.27</v>
          </cell>
          <cell r="F1087">
            <v>34240</v>
          </cell>
        </row>
        <row r="1088">
          <cell r="D1088" t="str">
            <v>國立屏東大學 科普傳播學系</v>
          </cell>
          <cell r="E1088">
            <v>40.42</v>
          </cell>
          <cell r="F1088" t="str">
            <v>樣本不足</v>
          </cell>
        </row>
        <row r="1089">
          <cell r="D1089" t="str">
            <v>國立中正大學 傳播學系</v>
          </cell>
          <cell r="E1089">
            <v>72.05</v>
          </cell>
          <cell r="F1089">
            <v>37620</v>
          </cell>
        </row>
        <row r="1090">
          <cell r="D1090" t="str">
            <v>國立臺灣藝術大學 圖文傳播藝術學系</v>
          </cell>
          <cell r="E1090">
            <v>74.510000000000005</v>
          </cell>
          <cell r="F1090">
            <v>39570</v>
          </cell>
        </row>
        <row r="1091">
          <cell r="D1091" t="str">
            <v>國立聯合大學 臺灣語文與傳播學系</v>
          </cell>
          <cell r="E1091">
            <v>54.8</v>
          </cell>
          <cell r="F1091">
            <v>28670</v>
          </cell>
        </row>
        <row r="1092">
          <cell r="D1092" t="str">
            <v>淡江大學 大眾傳播學系</v>
          </cell>
          <cell r="E1092">
            <v>62.11</v>
          </cell>
          <cell r="F1092">
            <v>42750</v>
          </cell>
        </row>
        <row r="1093">
          <cell r="D1093" t="str">
            <v>中國文化大學 大眾傳播學系</v>
          </cell>
          <cell r="E1093">
            <v>50.18</v>
          </cell>
          <cell r="F1093">
            <v>41680</v>
          </cell>
        </row>
        <row r="1094">
          <cell r="D1094" t="str">
            <v>靜宜大學 大眾傳播學系</v>
          </cell>
          <cell r="E1094">
            <v>43.41</v>
          </cell>
          <cell r="F1094">
            <v>28000</v>
          </cell>
        </row>
        <row r="1095">
          <cell r="D1095" t="str">
            <v>大葉大學 傳播藝術學士學位學程</v>
          </cell>
          <cell r="E1095">
            <v>30.16</v>
          </cell>
          <cell r="F1095" t="str">
            <v>樣本不足</v>
          </cell>
        </row>
        <row r="1096">
          <cell r="D1096" t="str">
            <v>義守大學 大眾傳播學系</v>
          </cell>
          <cell r="E1096">
            <v>45.84</v>
          </cell>
          <cell r="F1096">
            <v>31590</v>
          </cell>
        </row>
        <row r="1097">
          <cell r="D1097" t="str">
            <v>銘傳大學 新媒體暨傳播管理學系</v>
          </cell>
          <cell r="E1097">
            <v>51.08</v>
          </cell>
          <cell r="F1097">
            <v>40830</v>
          </cell>
        </row>
        <row r="1098">
          <cell r="D1098" t="str">
            <v>世新大學 口語傳播學系</v>
          </cell>
          <cell r="E1098">
            <v>58.09</v>
          </cell>
          <cell r="F1098">
            <v>42850</v>
          </cell>
        </row>
        <row r="1099">
          <cell r="D1099" t="str">
            <v>世新大學 圖文傳播暨數位出版學系</v>
          </cell>
          <cell r="E1099">
            <v>52.87</v>
          </cell>
          <cell r="F1099">
            <v>42850</v>
          </cell>
        </row>
        <row r="1100">
          <cell r="D1100" t="str">
            <v>世新大學 傳播管理學系</v>
          </cell>
          <cell r="E1100">
            <v>54.38</v>
          </cell>
          <cell r="F1100">
            <v>45390</v>
          </cell>
        </row>
        <row r="1101">
          <cell r="D1101" t="str">
            <v>長榮大學 大眾傳播學系</v>
          </cell>
          <cell r="E1101">
            <v>40.65</v>
          </cell>
          <cell r="F1101">
            <v>33670</v>
          </cell>
        </row>
        <row r="1102">
          <cell r="D1102" t="str">
            <v>南華大學 傳播學系</v>
          </cell>
          <cell r="E1102">
            <v>32.159999999999997</v>
          </cell>
          <cell r="F1102">
            <v>33110</v>
          </cell>
        </row>
        <row r="1103">
          <cell r="D1103" t="str">
            <v>玄奘大學 大眾傳播學系</v>
          </cell>
          <cell r="E1103">
            <v>28.97</v>
          </cell>
          <cell r="F1103">
            <v>34780</v>
          </cell>
        </row>
        <row r="1104">
          <cell r="D1104" t="str">
            <v>慈濟大學 傳播學系</v>
          </cell>
          <cell r="E1104">
            <v>29.38</v>
          </cell>
          <cell r="F1104">
            <v>29180</v>
          </cell>
        </row>
        <row r="1105">
          <cell r="D1105" t="str">
            <v>佛光大學 傳播學系</v>
          </cell>
          <cell r="E1105">
            <v>32.29</v>
          </cell>
          <cell r="F1105" t="str">
            <v>樣本不足</v>
          </cell>
        </row>
        <row r="1106">
          <cell r="D1106" t="str">
            <v>國立臺灣藝術大學 廣播電視學系</v>
          </cell>
          <cell r="E1106">
            <v>74.430000000000007</v>
          </cell>
          <cell r="F1106">
            <v>39570</v>
          </cell>
        </row>
        <row r="1107">
          <cell r="D1107" t="str">
            <v>國立臺灣藝術大學 電影學系</v>
          </cell>
          <cell r="E1107">
            <v>72.66</v>
          </cell>
          <cell r="F1107">
            <v>38250</v>
          </cell>
        </row>
        <row r="1108">
          <cell r="D1108" t="str">
            <v>輔仁大學 影像傳播學系</v>
          </cell>
          <cell r="E1108">
            <v>67.14</v>
          </cell>
          <cell r="F1108">
            <v>43000</v>
          </cell>
        </row>
        <row r="1109">
          <cell r="D1109" t="str">
            <v>義守大學 娛樂事業管理學系</v>
          </cell>
          <cell r="E1109">
            <v>42.78</v>
          </cell>
          <cell r="F1109" t="str">
            <v>樣本不足</v>
          </cell>
        </row>
        <row r="1110">
          <cell r="D1110" t="str">
            <v>義守大學 電影與電視學系</v>
          </cell>
          <cell r="E1110">
            <v>40.64</v>
          </cell>
          <cell r="F1110" t="str">
            <v>樣本不足</v>
          </cell>
        </row>
        <row r="1111">
          <cell r="D1111" t="str">
            <v>銘傳大學 廣播電視學系</v>
          </cell>
          <cell r="E1111">
            <v>53.14</v>
          </cell>
          <cell r="F1111">
            <v>40830</v>
          </cell>
        </row>
        <row r="1112">
          <cell r="D1112" t="str">
            <v>世新大學 廣播電視電影學系</v>
          </cell>
          <cell r="E1112">
            <v>63.77</v>
          </cell>
          <cell r="F1112">
            <v>42850</v>
          </cell>
        </row>
        <row r="1113">
          <cell r="D1113" t="str">
            <v>中國文化大學 新聞學系</v>
          </cell>
          <cell r="E1113">
            <v>43.15</v>
          </cell>
          <cell r="F1113">
            <v>41680</v>
          </cell>
        </row>
        <row r="1114">
          <cell r="D1114" t="str">
            <v>輔仁大學 新聞傳播學系</v>
          </cell>
          <cell r="E1114">
            <v>66.66</v>
          </cell>
          <cell r="F1114">
            <v>43000</v>
          </cell>
        </row>
        <row r="1115">
          <cell r="D1115" t="str">
            <v>銘傳大學 新聞學系</v>
          </cell>
          <cell r="E1115">
            <v>51.2</v>
          </cell>
          <cell r="F1115">
            <v>40830</v>
          </cell>
        </row>
        <row r="1116">
          <cell r="D1116" t="str">
            <v>世新大學 新聞學系</v>
          </cell>
          <cell r="E1116">
            <v>61.34</v>
          </cell>
          <cell r="F1116">
            <v>42850</v>
          </cell>
        </row>
        <row r="1117">
          <cell r="D1117" t="str">
            <v>玄奘大學 廣播與電視新聞學系</v>
          </cell>
          <cell r="E1117">
            <v>38.61</v>
          </cell>
          <cell r="F1117">
            <v>34780</v>
          </cell>
        </row>
        <row r="1118">
          <cell r="D1118" t="str">
            <v>中國文化大學 廣告學系</v>
          </cell>
          <cell r="E1118">
            <v>41.1</v>
          </cell>
          <cell r="F1118">
            <v>41680</v>
          </cell>
        </row>
        <row r="1119">
          <cell r="D1119" t="str">
            <v>輔仁大學 廣告傳播學系</v>
          </cell>
          <cell r="E1119">
            <v>68.25</v>
          </cell>
          <cell r="F1119">
            <v>43000</v>
          </cell>
        </row>
        <row r="1120">
          <cell r="D1120" t="str">
            <v>銘傳大學 廣告暨策略行銷學系</v>
          </cell>
          <cell r="E1120">
            <v>52.04</v>
          </cell>
          <cell r="F1120">
            <v>40830</v>
          </cell>
        </row>
        <row r="1121">
          <cell r="D1121" t="str">
            <v>世新大學 公共關係暨廣告學系</v>
          </cell>
          <cell r="E1121">
            <v>59.94</v>
          </cell>
          <cell r="F1121">
            <v>42850</v>
          </cell>
        </row>
        <row r="1122">
          <cell r="D1122" t="str">
            <v>國立臺灣大學 外國語文學系</v>
          </cell>
          <cell r="E1122">
            <v>83.32</v>
          </cell>
          <cell r="F1122">
            <v>45040</v>
          </cell>
        </row>
        <row r="1123">
          <cell r="D1123" t="str">
            <v>國立臺灣師範大學 英語學系</v>
          </cell>
          <cell r="E1123">
            <v>77.12</v>
          </cell>
          <cell r="F1123">
            <v>35820</v>
          </cell>
        </row>
        <row r="1124">
          <cell r="D1124" t="str">
            <v>國立中興大學 外國語文學系</v>
          </cell>
          <cell r="E1124">
            <v>74.97</v>
          </cell>
          <cell r="F1124">
            <v>40370</v>
          </cell>
        </row>
        <row r="1125">
          <cell r="D1125" t="str">
            <v>國立成功大學 外國語文學系</v>
          </cell>
          <cell r="E1125">
            <v>76.55</v>
          </cell>
          <cell r="F1125">
            <v>40930</v>
          </cell>
        </row>
        <row r="1126">
          <cell r="D1126" t="str">
            <v>國立政治大學 英國語文學系</v>
          </cell>
          <cell r="E1126">
            <v>79.22</v>
          </cell>
          <cell r="F1126">
            <v>43980</v>
          </cell>
        </row>
        <row r="1127">
          <cell r="D1127" t="str">
            <v>國立政治大學 外交學系</v>
          </cell>
          <cell r="E1127">
            <v>80.14</v>
          </cell>
          <cell r="F1127">
            <v>46880</v>
          </cell>
        </row>
        <row r="1128">
          <cell r="D1128" t="str">
            <v>國立清華大學 外國語文學系</v>
          </cell>
          <cell r="E1128">
            <v>78.8</v>
          </cell>
          <cell r="F1128">
            <v>42460</v>
          </cell>
        </row>
        <row r="1129">
          <cell r="D1129" t="str">
            <v>國立交通大學 外國語文學系</v>
          </cell>
          <cell r="E1129">
            <v>77.17</v>
          </cell>
          <cell r="F1129">
            <v>42680</v>
          </cell>
        </row>
        <row r="1130">
          <cell r="D1130" t="str">
            <v>國立中央大學 英美語文學系</v>
          </cell>
          <cell r="E1130">
            <v>75.709999999999994</v>
          </cell>
          <cell r="F1130">
            <v>37360</v>
          </cell>
        </row>
        <row r="1131">
          <cell r="D1131" t="str">
            <v>國立高雄師範大學 英語學系</v>
          </cell>
          <cell r="E1131">
            <v>68.88</v>
          </cell>
          <cell r="F1131">
            <v>34400</v>
          </cell>
        </row>
        <row r="1132">
          <cell r="D1132" t="str">
            <v>國立彰化師範大學 英語學系</v>
          </cell>
          <cell r="E1132">
            <v>69.2</v>
          </cell>
          <cell r="F1132" t="str">
            <v>樣本不足</v>
          </cell>
        </row>
        <row r="1133">
          <cell r="D1133" t="str">
            <v>國立中山大學 外國語文學系</v>
          </cell>
          <cell r="E1133">
            <v>75.260000000000005</v>
          </cell>
          <cell r="F1133">
            <v>38290</v>
          </cell>
        </row>
        <row r="1134">
          <cell r="D1134" t="str">
            <v>國立臺中教育大學 英語學系</v>
          </cell>
          <cell r="E1134">
            <v>65.099999999999994</v>
          </cell>
          <cell r="F1134">
            <v>31740</v>
          </cell>
        </row>
        <row r="1135">
          <cell r="D1135" t="str">
            <v>國立臺南大學 英語學系</v>
          </cell>
          <cell r="E1135">
            <v>64.67</v>
          </cell>
          <cell r="F1135">
            <v>29390</v>
          </cell>
        </row>
        <row r="1136">
          <cell r="D1136" t="str">
            <v>國立東華大學 英美語文學系</v>
          </cell>
          <cell r="E1136">
            <v>59.81</v>
          </cell>
          <cell r="F1136">
            <v>34240</v>
          </cell>
        </row>
        <row r="1137">
          <cell r="D1137" t="str">
            <v>國立屏東大學 英語學系</v>
          </cell>
          <cell r="E1137">
            <v>60.6</v>
          </cell>
          <cell r="F1137">
            <v>27690</v>
          </cell>
        </row>
        <row r="1138">
          <cell r="D1138" t="str">
            <v>國立屏東大學 應用英語學系</v>
          </cell>
          <cell r="E1138">
            <v>61.24</v>
          </cell>
          <cell r="F1138">
            <v>27690</v>
          </cell>
        </row>
        <row r="1139">
          <cell r="D1139" t="str">
            <v>國立臺東大學 英美語文學系</v>
          </cell>
          <cell r="E1139">
            <v>51.41</v>
          </cell>
          <cell r="F1139">
            <v>27080</v>
          </cell>
        </row>
        <row r="1140">
          <cell r="D1140" t="str">
            <v>國立中正大學 外國語文學系</v>
          </cell>
          <cell r="E1140">
            <v>73.78</v>
          </cell>
          <cell r="F1140">
            <v>35730</v>
          </cell>
        </row>
        <row r="1141">
          <cell r="D1141" t="str">
            <v>國立暨南國際大學 外國語文學系</v>
          </cell>
          <cell r="E1141">
            <v>61.3</v>
          </cell>
          <cell r="F1141">
            <v>36960</v>
          </cell>
        </row>
        <row r="1142">
          <cell r="D1142" t="str">
            <v>國立臺北大學 應用外語學系</v>
          </cell>
          <cell r="E1142">
            <v>75.239999999999995</v>
          </cell>
          <cell r="F1142">
            <v>35200</v>
          </cell>
        </row>
        <row r="1143">
          <cell r="D1143" t="str">
            <v>國立嘉義大學 外國語言學系</v>
          </cell>
          <cell r="E1143">
            <v>57.13</v>
          </cell>
          <cell r="F1143">
            <v>34050</v>
          </cell>
        </row>
        <row r="1144">
          <cell r="D1144" t="str">
            <v>國立高雄大學 西洋語文學系</v>
          </cell>
          <cell r="E1144">
            <v>63.45</v>
          </cell>
          <cell r="F1144">
            <v>32370</v>
          </cell>
        </row>
        <row r="1145">
          <cell r="D1145" t="str">
            <v>國立宜蘭大學 外國語文學系</v>
          </cell>
          <cell r="E1145">
            <v>60.25</v>
          </cell>
          <cell r="F1145" t="str">
            <v>樣本不足</v>
          </cell>
        </row>
        <row r="1146">
          <cell r="D1146" t="str">
            <v>國立金門大學 應用英語學系</v>
          </cell>
          <cell r="E1146">
            <v>48.93</v>
          </cell>
          <cell r="F1146">
            <v>23770</v>
          </cell>
        </row>
        <row r="1147">
          <cell r="D1147" t="str">
            <v>東吳大學 英文學系</v>
          </cell>
          <cell r="E1147">
            <v>61.94</v>
          </cell>
          <cell r="F1147">
            <v>41690</v>
          </cell>
        </row>
        <row r="1148">
          <cell r="D1148" t="str">
            <v>中原大學 應用外國語文學系</v>
          </cell>
          <cell r="E1148">
            <v>55.53</v>
          </cell>
          <cell r="F1148">
            <v>35800</v>
          </cell>
        </row>
        <row r="1149">
          <cell r="D1149" t="str">
            <v>東海大學 外國語文學系</v>
          </cell>
          <cell r="E1149">
            <v>57.16</v>
          </cell>
          <cell r="F1149">
            <v>36040</v>
          </cell>
        </row>
        <row r="1150">
          <cell r="D1150" t="str">
            <v>淡江大學 英美語言文化學系</v>
          </cell>
          <cell r="E1150">
            <v>45.2</v>
          </cell>
          <cell r="F1150">
            <v>40600</v>
          </cell>
        </row>
        <row r="1151">
          <cell r="D1151" t="str">
            <v>淡江大學 英文學系</v>
          </cell>
          <cell r="E1151">
            <v>57.2</v>
          </cell>
          <cell r="F1151">
            <v>40600</v>
          </cell>
        </row>
        <row r="1152">
          <cell r="D1152" t="str">
            <v>逢甲大學 外國語文學系</v>
          </cell>
          <cell r="E1152">
            <v>51.68</v>
          </cell>
          <cell r="F1152">
            <v>31900</v>
          </cell>
        </row>
        <row r="1153">
          <cell r="D1153" t="str">
            <v>中國文化大學 英國語文學系</v>
          </cell>
          <cell r="E1153">
            <v>28.64</v>
          </cell>
          <cell r="F1153">
            <v>39710</v>
          </cell>
        </row>
        <row r="1154">
          <cell r="D1154" t="str">
            <v>靜宜大學 英國語文學系</v>
          </cell>
          <cell r="E1154">
            <v>39.28</v>
          </cell>
          <cell r="F1154">
            <v>37190</v>
          </cell>
        </row>
        <row r="1155">
          <cell r="D1155" t="str">
            <v>靜宜大學 寰宇外語教育學士學位學程</v>
          </cell>
          <cell r="E1155">
            <v>42.65</v>
          </cell>
          <cell r="F1155" t="str">
            <v>樣本不足</v>
          </cell>
        </row>
        <row r="1156">
          <cell r="D1156" t="str">
            <v>大同大學 應用外語學系</v>
          </cell>
          <cell r="E1156">
            <v>49.05</v>
          </cell>
          <cell r="F1156" t="str">
            <v>樣本不足</v>
          </cell>
        </row>
        <row r="1157">
          <cell r="D1157" t="str">
            <v>輔仁大學 英國語文學系</v>
          </cell>
          <cell r="E1157">
            <v>73.23</v>
          </cell>
          <cell r="F1157">
            <v>42380</v>
          </cell>
        </row>
        <row r="1158">
          <cell r="D1158" t="str">
            <v>中山醫學大學 應用外國語言學系</v>
          </cell>
          <cell r="E1158">
            <v>56.8</v>
          </cell>
          <cell r="F1158">
            <v>33010</v>
          </cell>
        </row>
        <row r="1159">
          <cell r="D1159" t="str">
            <v>元智大學 應用外語學系</v>
          </cell>
          <cell r="E1159">
            <v>52.59</v>
          </cell>
          <cell r="F1159">
            <v>38810</v>
          </cell>
        </row>
        <row r="1160">
          <cell r="D1160" t="str">
            <v>大葉大學 英語學系</v>
          </cell>
          <cell r="E1160">
            <v>27.57</v>
          </cell>
          <cell r="F1160">
            <v>30470</v>
          </cell>
        </row>
        <row r="1161">
          <cell r="D1161" t="str">
            <v>中華大學 外國語文學系</v>
          </cell>
          <cell r="E1161">
            <v>27.93</v>
          </cell>
          <cell r="F1161">
            <v>33800</v>
          </cell>
        </row>
        <row r="1162">
          <cell r="D1162" t="str">
            <v>華梵大學 外國語文學系</v>
          </cell>
          <cell r="E1162">
            <v>28</v>
          </cell>
          <cell r="F1162">
            <v>36370</v>
          </cell>
        </row>
        <row r="1163">
          <cell r="D1163" t="str">
            <v>義守大學 應用英語學系</v>
          </cell>
          <cell r="E1163">
            <v>32.58</v>
          </cell>
          <cell r="F1163">
            <v>30840</v>
          </cell>
        </row>
        <row r="1164">
          <cell r="D1164" t="str">
            <v>銘傳大學 應用英語學系</v>
          </cell>
          <cell r="E1164">
            <v>46.92</v>
          </cell>
          <cell r="F1164">
            <v>37690</v>
          </cell>
        </row>
        <row r="1165">
          <cell r="D1165" t="str">
            <v>世新大學 英語學系</v>
          </cell>
          <cell r="E1165">
            <v>48</v>
          </cell>
          <cell r="F1165">
            <v>33390</v>
          </cell>
        </row>
        <row r="1166">
          <cell r="D1166" t="str">
            <v>實踐大學 應用外語學系</v>
          </cell>
          <cell r="E1166">
            <v>48.88</v>
          </cell>
          <cell r="F1166">
            <v>38100</v>
          </cell>
        </row>
        <row r="1167">
          <cell r="D1167" t="str">
            <v>實踐大學 應用英語學系</v>
          </cell>
          <cell r="E1167">
            <v>31.56</v>
          </cell>
          <cell r="F1167">
            <v>38100</v>
          </cell>
        </row>
        <row r="1168">
          <cell r="D1168" t="str">
            <v>長榮大學 翻譯學系</v>
          </cell>
          <cell r="E1168">
            <v>29.38</v>
          </cell>
          <cell r="F1168">
            <v>30990</v>
          </cell>
        </row>
        <row r="1169">
          <cell r="D1169" t="str">
            <v>南華大學 外國語文學系</v>
          </cell>
          <cell r="E1169">
            <v>27.68</v>
          </cell>
          <cell r="F1169">
            <v>30420</v>
          </cell>
        </row>
        <row r="1170">
          <cell r="D1170" t="str">
            <v>玄奘大學 應用外語學系</v>
          </cell>
          <cell r="E1170">
            <v>32.369999999999997</v>
          </cell>
          <cell r="F1170">
            <v>30670</v>
          </cell>
        </row>
        <row r="1171">
          <cell r="D1171" t="str">
            <v>真理大學 英美語文學系</v>
          </cell>
          <cell r="E1171">
            <v>30.34</v>
          </cell>
          <cell r="F1171">
            <v>36420</v>
          </cell>
        </row>
        <row r="1172">
          <cell r="D1172" t="str">
            <v>慈濟大學 英美語文學系</v>
          </cell>
          <cell r="E1172">
            <v>20</v>
          </cell>
          <cell r="F1172">
            <v>32090</v>
          </cell>
        </row>
        <row r="1173">
          <cell r="D1173" t="str">
            <v>開南大學 應用英語學系</v>
          </cell>
          <cell r="E1173">
            <v>18.559999999999999</v>
          </cell>
          <cell r="F1173">
            <v>30890</v>
          </cell>
        </row>
        <row r="1174">
          <cell r="D1174" t="str">
            <v>康寧大學 應用外語學系</v>
          </cell>
          <cell r="E1174">
            <v>20.99</v>
          </cell>
          <cell r="F1174">
            <v>38290</v>
          </cell>
        </row>
        <row r="1175">
          <cell r="D1175" t="str">
            <v>佛光大學 外國語文學系</v>
          </cell>
          <cell r="E1175">
            <v>38.659999999999997</v>
          </cell>
          <cell r="F1175">
            <v>33210</v>
          </cell>
        </row>
        <row r="1176">
          <cell r="D1176" t="str">
            <v>亞洲大學 外國語文學系</v>
          </cell>
          <cell r="E1176">
            <v>42.15</v>
          </cell>
          <cell r="F1176">
            <v>34000</v>
          </cell>
        </row>
        <row r="1177">
          <cell r="D1177" t="str">
            <v>國立政治大學 歐洲語文學系</v>
          </cell>
          <cell r="E1177">
            <v>78.680000000000007</v>
          </cell>
          <cell r="F1177">
            <v>43980</v>
          </cell>
        </row>
        <row r="1178">
          <cell r="D1178" t="str">
            <v>國立中央大學 法國語文學系</v>
          </cell>
          <cell r="E1178">
            <v>75.11</v>
          </cell>
          <cell r="F1178">
            <v>37360</v>
          </cell>
        </row>
        <row r="1179">
          <cell r="D1179" t="str">
            <v>東吳大學 德國文化學系</v>
          </cell>
          <cell r="E1179">
            <v>64.36</v>
          </cell>
          <cell r="F1179">
            <v>45090</v>
          </cell>
        </row>
        <row r="1180">
          <cell r="D1180" t="str">
            <v>淡江大學 德國語文學系</v>
          </cell>
          <cell r="E1180">
            <v>60.64</v>
          </cell>
          <cell r="F1180">
            <v>40600</v>
          </cell>
        </row>
        <row r="1181">
          <cell r="D1181" t="str">
            <v>淡江大學 西班牙語文學系</v>
          </cell>
          <cell r="E1181">
            <v>58.1</v>
          </cell>
          <cell r="F1181">
            <v>40600</v>
          </cell>
        </row>
        <row r="1182">
          <cell r="D1182" t="str">
            <v>淡江大學 法國語文學系</v>
          </cell>
          <cell r="E1182">
            <v>55.32</v>
          </cell>
          <cell r="F1182">
            <v>40600</v>
          </cell>
        </row>
        <row r="1183">
          <cell r="D1183" t="str">
            <v>中國文化大學 德國語文學系</v>
          </cell>
          <cell r="E1183">
            <v>38.69</v>
          </cell>
          <cell r="F1183">
            <v>39710</v>
          </cell>
        </row>
        <row r="1184">
          <cell r="D1184" t="str">
            <v>中國文化大學 法國語文學系</v>
          </cell>
          <cell r="E1184">
            <v>43.85</v>
          </cell>
          <cell r="F1184">
            <v>39710</v>
          </cell>
        </row>
        <row r="1185">
          <cell r="D1185" t="str">
            <v>靜宜大學 西班牙語文學系</v>
          </cell>
          <cell r="E1185">
            <v>45</v>
          </cell>
          <cell r="F1185">
            <v>37190</v>
          </cell>
        </row>
        <row r="1186">
          <cell r="D1186" t="str">
            <v>輔仁大學 法國語文學系</v>
          </cell>
          <cell r="E1186">
            <v>68.25</v>
          </cell>
          <cell r="F1186">
            <v>42380</v>
          </cell>
        </row>
        <row r="1187">
          <cell r="D1187" t="str">
            <v>輔仁大學 義大利語文學系</v>
          </cell>
          <cell r="E1187">
            <v>66.180000000000007</v>
          </cell>
          <cell r="F1187">
            <v>42380</v>
          </cell>
        </row>
        <row r="1188">
          <cell r="D1188" t="str">
            <v>輔仁大學 德語語文學系</v>
          </cell>
          <cell r="E1188">
            <v>70.44</v>
          </cell>
          <cell r="F1188">
            <v>42380</v>
          </cell>
        </row>
        <row r="1189">
          <cell r="D1189" t="str">
            <v>輔仁大學 西班牙語文學系</v>
          </cell>
          <cell r="E1189">
            <v>68.63</v>
          </cell>
          <cell r="F1189">
            <v>42380</v>
          </cell>
        </row>
        <row r="1190">
          <cell r="D1190" t="str">
            <v>大葉大學 歐洲文化與旅遊學士學位學程</v>
          </cell>
          <cell r="E1190">
            <v>32.5</v>
          </cell>
          <cell r="F1190" t="str">
            <v>樣本不足</v>
          </cell>
        </row>
        <row r="1191">
          <cell r="D1191" t="str">
            <v>國立臺灣大學 日本語文學系</v>
          </cell>
          <cell r="E1191">
            <v>80.540000000000006</v>
          </cell>
          <cell r="F1191">
            <v>45040</v>
          </cell>
        </row>
        <row r="1192">
          <cell r="D1192" t="str">
            <v>國立政治大學 日本語文學系</v>
          </cell>
          <cell r="E1192">
            <v>78.48</v>
          </cell>
          <cell r="F1192">
            <v>43980</v>
          </cell>
        </row>
        <row r="1193">
          <cell r="D1193" t="str">
            <v>國立屏東大學 應用日語學系</v>
          </cell>
          <cell r="E1193">
            <v>64.599999999999994</v>
          </cell>
          <cell r="F1193">
            <v>27690</v>
          </cell>
        </row>
        <row r="1194">
          <cell r="D1194" t="str">
            <v>東吳大學 日本語文學系</v>
          </cell>
          <cell r="E1194">
            <v>66.28</v>
          </cell>
          <cell r="F1194">
            <v>41690</v>
          </cell>
        </row>
        <row r="1195">
          <cell r="D1195" t="str">
            <v>東海大學 日本語言文化學系</v>
          </cell>
          <cell r="E1195">
            <v>55.08</v>
          </cell>
          <cell r="F1195">
            <v>36040</v>
          </cell>
        </row>
        <row r="1196">
          <cell r="D1196" t="str">
            <v>淡江大學 日本語文學系</v>
          </cell>
          <cell r="E1196">
            <v>57.95</v>
          </cell>
          <cell r="F1196">
            <v>40600</v>
          </cell>
        </row>
        <row r="1197">
          <cell r="D1197" t="str">
            <v>中國文化大學 日本語文學系</v>
          </cell>
          <cell r="E1197">
            <v>48.61</v>
          </cell>
          <cell r="F1197">
            <v>39710</v>
          </cell>
        </row>
        <row r="1198">
          <cell r="D1198" t="str">
            <v>靜宜大學 日本語文學系</v>
          </cell>
          <cell r="E1198">
            <v>50.63</v>
          </cell>
          <cell r="F1198">
            <v>37190</v>
          </cell>
        </row>
        <row r="1199">
          <cell r="D1199" t="str">
            <v>輔仁大學 日本語文學系</v>
          </cell>
          <cell r="E1199">
            <v>64.91</v>
          </cell>
          <cell r="F1199">
            <v>42380</v>
          </cell>
        </row>
        <row r="1200">
          <cell r="D1200" t="str">
            <v>大葉大學 應用日語學系</v>
          </cell>
          <cell r="E1200">
            <v>29.29</v>
          </cell>
          <cell r="F1200">
            <v>30470</v>
          </cell>
        </row>
        <row r="1201">
          <cell r="D1201" t="str">
            <v>中華大學 應用日語學系</v>
          </cell>
          <cell r="E1201">
            <v>30.68</v>
          </cell>
          <cell r="F1201">
            <v>33800</v>
          </cell>
        </row>
        <row r="1202">
          <cell r="D1202" t="str">
            <v>義守大學 應用日語學系</v>
          </cell>
          <cell r="E1202">
            <v>47.93</v>
          </cell>
          <cell r="F1202">
            <v>30840</v>
          </cell>
        </row>
        <row r="1203">
          <cell r="D1203" t="str">
            <v>銘傳大學 應用日語學系</v>
          </cell>
          <cell r="E1203">
            <v>51.77</v>
          </cell>
          <cell r="F1203">
            <v>37690</v>
          </cell>
        </row>
        <row r="1204">
          <cell r="D1204" t="str">
            <v>世新大學 日本語文學系</v>
          </cell>
          <cell r="E1204">
            <v>52.19</v>
          </cell>
          <cell r="F1204">
            <v>33390</v>
          </cell>
        </row>
        <row r="1205">
          <cell r="D1205" t="str">
            <v>實踐大學 應用日文學系</v>
          </cell>
          <cell r="E1205">
            <v>50.54</v>
          </cell>
          <cell r="F1205">
            <v>38100</v>
          </cell>
        </row>
        <row r="1206">
          <cell r="D1206" t="str">
            <v>長榮大學 應用日語學系</v>
          </cell>
          <cell r="E1206">
            <v>41.4</v>
          </cell>
          <cell r="F1206">
            <v>30990</v>
          </cell>
        </row>
        <row r="1207">
          <cell r="D1207" t="str">
            <v>真理大學 應用日語學系</v>
          </cell>
          <cell r="E1207">
            <v>28.31</v>
          </cell>
          <cell r="F1207">
            <v>36420</v>
          </cell>
        </row>
        <row r="1208">
          <cell r="D1208" t="str">
            <v>開南大學 應用日語學系</v>
          </cell>
          <cell r="E1208">
            <v>19.04</v>
          </cell>
          <cell r="F1208">
            <v>30890</v>
          </cell>
        </row>
        <row r="1209">
          <cell r="D1209" t="str">
            <v>國立政治大學 韓國語文學系</v>
          </cell>
          <cell r="E1209">
            <v>77.94</v>
          </cell>
          <cell r="F1209">
            <v>43980</v>
          </cell>
        </row>
        <row r="1210">
          <cell r="D1210" t="str">
            <v>國立政治大學 土耳其語文學系</v>
          </cell>
          <cell r="E1210">
            <v>76.17</v>
          </cell>
          <cell r="F1210">
            <v>43980</v>
          </cell>
        </row>
        <row r="1211">
          <cell r="D1211" t="str">
            <v>國立政治大學 斯拉夫語文學系</v>
          </cell>
          <cell r="E1211">
            <v>77.010000000000005</v>
          </cell>
          <cell r="F1211">
            <v>43980</v>
          </cell>
        </row>
        <row r="1212">
          <cell r="D1212" t="str">
            <v>國立政治大學 阿拉伯語文學系</v>
          </cell>
          <cell r="E1212">
            <v>77.03</v>
          </cell>
          <cell r="F1212">
            <v>43980</v>
          </cell>
        </row>
        <row r="1213">
          <cell r="D1213" t="str">
            <v>國立高雄大學 東亞語文學系</v>
          </cell>
          <cell r="E1213">
            <v>68.150000000000006</v>
          </cell>
          <cell r="F1213">
            <v>32370</v>
          </cell>
        </row>
        <row r="1214">
          <cell r="D1214" t="str">
            <v>淡江大學 俄國語文學系</v>
          </cell>
          <cell r="E1214">
            <v>53.76</v>
          </cell>
          <cell r="F1214">
            <v>40600</v>
          </cell>
        </row>
        <row r="1215">
          <cell r="D1215" t="str">
            <v>中國文化大學 俄國語文學系</v>
          </cell>
          <cell r="E1215">
            <v>40.450000000000003</v>
          </cell>
          <cell r="F1215">
            <v>39710</v>
          </cell>
        </row>
        <row r="1216">
          <cell r="D1216" t="str">
            <v>中國文化大學 韓國語文學系</v>
          </cell>
          <cell r="E1216">
            <v>47.37</v>
          </cell>
          <cell r="F1216">
            <v>39710</v>
          </cell>
        </row>
        <row r="1217">
          <cell r="D1217" t="str">
            <v>慈濟大學 東方語文學系</v>
          </cell>
          <cell r="E1217">
            <v>31.56</v>
          </cell>
          <cell r="F1217">
            <v>32090</v>
          </cell>
        </row>
        <row r="1218">
          <cell r="D1218" t="str">
            <v>國立清華大學 英語教學系</v>
          </cell>
          <cell r="E1218">
            <v>73.48</v>
          </cell>
          <cell r="F1218">
            <v>34680</v>
          </cell>
        </row>
        <row r="1219">
          <cell r="D1219" t="str">
            <v>國立臺北教育大學 兒童英語教育學系</v>
          </cell>
          <cell r="E1219">
            <v>69</v>
          </cell>
          <cell r="F1219">
            <v>39660</v>
          </cell>
        </row>
        <row r="1220">
          <cell r="D1220" t="str">
            <v>臺北市立大學 英語教學系</v>
          </cell>
          <cell r="E1220">
            <v>68.319999999999993</v>
          </cell>
          <cell r="F1220" t="str">
            <v>樣本不足</v>
          </cell>
        </row>
        <row r="1221">
          <cell r="D1221" t="str">
            <v>國立臺灣大學 圖書資訊學系</v>
          </cell>
          <cell r="E1221">
            <v>82.04</v>
          </cell>
          <cell r="F1221">
            <v>47070</v>
          </cell>
        </row>
        <row r="1222">
          <cell r="D1222" t="str">
            <v>淡江大學 資訊與圖書館學系</v>
          </cell>
          <cell r="E1222">
            <v>47.31</v>
          </cell>
          <cell r="F1222">
            <v>42750</v>
          </cell>
        </row>
        <row r="1223">
          <cell r="D1223" t="str">
            <v>輔仁大學 圖書資訊學系</v>
          </cell>
          <cell r="E1223">
            <v>60.94</v>
          </cell>
          <cell r="F1223">
            <v>43000</v>
          </cell>
        </row>
        <row r="1224">
          <cell r="D1224" t="str">
            <v>輔仁大學 宗教學系</v>
          </cell>
          <cell r="E1224">
            <v>52.72</v>
          </cell>
          <cell r="F1224">
            <v>42380</v>
          </cell>
        </row>
        <row r="1225">
          <cell r="D1225" t="str">
            <v>長榮大學 應用哲學系</v>
          </cell>
          <cell r="E1225">
            <v>32.43</v>
          </cell>
          <cell r="F1225">
            <v>30990</v>
          </cell>
        </row>
        <row r="1226">
          <cell r="D1226" t="str">
            <v>南華大學 生死學系</v>
          </cell>
          <cell r="E1226">
            <v>27.2</v>
          </cell>
          <cell r="F1226">
            <v>30420</v>
          </cell>
        </row>
        <row r="1227">
          <cell r="D1227" t="str">
            <v>真理大學 宗教文化與組織管理學系</v>
          </cell>
          <cell r="E1227">
            <v>35.630000000000003</v>
          </cell>
          <cell r="F1227">
            <v>36420</v>
          </cell>
        </row>
        <row r="1228">
          <cell r="D1228" t="str">
            <v>佛光大學 未來與樂活產業學系</v>
          </cell>
          <cell r="E1228">
            <v>31.9</v>
          </cell>
          <cell r="F1228">
            <v>30830</v>
          </cell>
        </row>
        <row r="1229">
          <cell r="D1229" t="str">
            <v>國立臺灣大學 生物產業傳播暨發展學系</v>
          </cell>
          <cell r="E1229">
            <v>82.6</v>
          </cell>
          <cell r="F1229">
            <v>40450</v>
          </cell>
        </row>
        <row r="1230">
          <cell r="D1230" t="str">
            <v>國立臺灣師範大學 東亞學系</v>
          </cell>
          <cell r="E1230">
            <v>75.72</v>
          </cell>
          <cell r="F1230" t="str">
            <v>樣本不足</v>
          </cell>
        </row>
        <row r="1231">
          <cell r="D1231" t="str">
            <v>國立政治大學 東南亞語言與文化學士學位學程</v>
          </cell>
          <cell r="E1231">
            <v>77.31</v>
          </cell>
          <cell r="F1231" t="str">
            <v>樣本不足</v>
          </cell>
        </row>
        <row r="1232">
          <cell r="D1232" t="str">
            <v>國立清華大學 環境與文化資源學系</v>
          </cell>
          <cell r="E1232">
            <v>75.61</v>
          </cell>
          <cell r="F1232" t="str">
            <v>樣本不足</v>
          </cell>
        </row>
        <row r="1233">
          <cell r="D1233" t="str">
            <v>國立清華大學 人文社會學院學士班</v>
          </cell>
          <cell r="E1233">
            <v>76.73</v>
          </cell>
          <cell r="F1233" t="str">
            <v>樣本不足</v>
          </cell>
        </row>
        <row r="1234">
          <cell r="D1234" t="str">
            <v>國立交通大學 人文社會學系</v>
          </cell>
          <cell r="E1234">
            <v>76.819999999999993</v>
          </cell>
          <cell r="F1234">
            <v>42680</v>
          </cell>
        </row>
        <row r="1235">
          <cell r="D1235" t="str">
            <v>國立臺灣海洋大學 海洋文創設計產業學士學位學程</v>
          </cell>
          <cell r="E1235">
            <v>63.73</v>
          </cell>
          <cell r="F1235" t="str">
            <v>樣本不足</v>
          </cell>
        </row>
        <row r="1236">
          <cell r="D1236" t="str">
            <v>國立臺中教育大學 文化創意產業設計與營運學系</v>
          </cell>
          <cell r="E1236">
            <v>62.33</v>
          </cell>
          <cell r="F1236">
            <v>26270</v>
          </cell>
        </row>
        <row r="1237">
          <cell r="D1237" t="str">
            <v>國立臺北教育大學 社會與區域發展學系</v>
          </cell>
          <cell r="E1237">
            <v>69.739999999999995</v>
          </cell>
          <cell r="F1237">
            <v>30500</v>
          </cell>
        </row>
        <row r="1238">
          <cell r="D1238" t="str">
            <v>國立臺北教育大學 文化創意產業經營學系</v>
          </cell>
          <cell r="E1238">
            <v>71.05</v>
          </cell>
          <cell r="F1238">
            <v>34520</v>
          </cell>
        </row>
        <row r="1239">
          <cell r="D1239" t="str">
            <v>國立臺南大學 文化與自然資源學系</v>
          </cell>
          <cell r="E1239">
            <v>64.14</v>
          </cell>
          <cell r="F1239" t="str">
            <v>樣本不足</v>
          </cell>
        </row>
        <row r="1240">
          <cell r="D1240" t="str">
            <v>國立東華大學 臺灣文化學系</v>
          </cell>
          <cell r="E1240">
            <v>52.9</v>
          </cell>
          <cell r="F1240">
            <v>34250</v>
          </cell>
        </row>
        <row r="1241">
          <cell r="D1241" t="str">
            <v>國立東華大學 藝術創意產業學系</v>
          </cell>
          <cell r="E1241">
            <v>56.37</v>
          </cell>
          <cell r="F1241" t="str">
            <v>樣本不足</v>
          </cell>
        </row>
        <row r="1242">
          <cell r="D1242" t="str">
            <v>國立屏東大學 文化創意產業學系</v>
          </cell>
          <cell r="E1242">
            <v>55.3</v>
          </cell>
          <cell r="F1242">
            <v>27690</v>
          </cell>
        </row>
        <row r="1243">
          <cell r="D1243" t="str">
            <v>國立臺東大學 文化資源與休閒產業學系</v>
          </cell>
          <cell r="E1243">
            <v>50.39</v>
          </cell>
          <cell r="F1243" t="str">
            <v>樣本不足</v>
          </cell>
        </row>
        <row r="1244">
          <cell r="D1244" t="str">
            <v>國立暨南國際大學 東南亞學系</v>
          </cell>
          <cell r="E1244">
            <v>69.45</v>
          </cell>
          <cell r="F1244" t="str">
            <v>樣本不足</v>
          </cell>
        </row>
        <row r="1245">
          <cell r="D1245" t="str">
            <v>國立聯合大學 文化創意與數位行銷學系</v>
          </cell>
          <cell r="E1245">
            <v>58.31</v>
          </cell>
          <cell r="F1245" t="str">
            <v>樣本不足</v>
          </cell>
        </row>
        <row r="1246">
          <cell r="D1246" t="str">
            <v>元智大學 人文社會學院英語學士學位學程</v>
          </cell>
          <cell r="E1246">
            <v>45.57</v>
          </cell>
          <cell r="F1246" t="str">
            <v>樣本不足</v>
          </cell>
        </row>
        <row r="1247">
          <cell r="D1247" t="str">
            <v>大葉大學 文創產業國際人才學士學位學程</v>
          </cell>
          <cell r="E1247">
            <v>30.37</v>
          </cell>
          <cell r="F1247" t="str">
            <v>樣本不足</v>
          </cell>
        </row>
        <row r="1248">
          <cell r="D1248" t="str">
            <v>長榮大學 東南亞文化暨產業學士學位學程</v>
          </cell>
          <cell r="E1248">
            <v>38.5</v>
          </cell>
          <cell r="F1248" t="str">
            <v>樣本不足</v>
          </cell>
        </row>
        <row r="1249">
          <cell r="D1249" t="str">
            <v>長榮大學 台灣文化創意產業學士學位學程</v>
          </cell>
          <cell r="E1249">
            <v>40.880000000000003</v>
          </cell>
          <cell r="F1249" t="str">
            <v>樣本不足</v>
          </cell>
        </row>
        <row r="1250">
          <cell r="D1250" t="str">
            <v>南華大學 文化創意事業管理學系</v>
          </cell>
          <cell r="E1250">
            <v>29.24</v>
          </cell>
          <cell r="F1250" t="str">
            <v>樣本不足</v>
          </cell>
        </row>
        <row r="1251">
          <cell r="D1251" t="str">
            <v>佛光大學 文化資產與創意學系</v>
          </cell>
          <cell r="E1251">
            <v>36.07</v>
          </cell>
          <cell r="F1251">
            <v>33210</v>
          </cell>
        </row>
        <row r="1252">
          <cell r="D1252" t="str">
            <v>國立臺灣大學 中國文學系</v>
          </cell>
          <cell r="E1252">
            <v>80.87</v>
          </cell>
          <cell r="F1252">
            <v>45040</v>
          </cell>
        </row>
        <row r="1253">
          <cell r="D1253" t="str">
            <v>國立臺灣師範大學 國文學系</v>
          </cell>
          <cell r="E1253">
            <v>74.22</v>
          </cell>
          <cell r="F1253">
            <v>35820</v>
          </cell>
        </row>
        <row r="1254">
          <cell r="D1254" t="str">
            <v>國立中興大學 中國文學系</v>
          </cell>
          <cell r="E1254">
            <v>71.28</v>
          </cell>
          <cell r="F1254">
            <v>40370</v>
          </cell>
        </row>
        <row r="1255">
          <cell r="D1255" t="str">
            <v>國立成功大學 中國文學系</v>
          </cell>
          <cell r="E1255">
            <v>74.91</v>
          </cell>
          <cell r="F1255">
            <v>40930</v>
          </cell>
        </row>
        <row r="1256">
          <cell r="D1256" t="str">
            <v>國立政治大學 中國文學系</v>
          </cell>
          <cell r="E1256">
            <v>76.42</v>
          </cell>
          <cell r="F1256">
            <v>43980</v>
          </cell>
        </row>
        <row r="1257">
          <cell r="D1257" t="str">
            <v>國立清華大學 中國文學系</v>
          </cell>
          <cell r="E1257">
            <v>75.73</v>
          </cell>
          <cell r="F1257">
            <v>42460</v>
          </cell>
        </row>
        <row r="1258">
          <cell r="D1258" t="str">
            <v>國立中央大學 中國文學系</v>
          </cell>
          <cell r="E1258">
            <v>72.5</v>
          </cell>
          <cell r="F1258">
            <v>37360</v>
          </cell>
        </row>
        <row r="1259">
          <cell r="D1259" t="str">
            <v>國立高雄師範大學 國文學系</v>
          </cell>
          <cell r="E1259">
            <v>66.27</v>
          </cell>
          <cell r="F1259">
            <v>34400</v>
          </cell>
        </row>
        <row r="1260">
          <cell r="D1260" t="str">
            <v>國立彰化師範大學 國文學系</v>
          </cell>
          <cell r="E1260">
            <v>67.040000000000006</v>
          </cell>
          <cell r="F1260" t="str">
            <v>樣本不足</v>
          </cell>
        </row>
        <row r="1261">
          <cell r="D1261" t="str">
            <v>國立中山大學 中國文學系</v>
          </cell>
          <cell r="E1261">
            <v>74.209999999999994</v>
          </cell>
          <cell r="F1261">
            <v>38290</v>
          </cell>
        </row>
        <row r="1262">
          <cell r="D1262" t="str">
            <v>國立臺北教育大學 語文與創作學系</v>
          </cell>
          <cell r="E1262">
            <v>67.59</v>
          </cell>
          <cell r="F1262">
            <v>32290</v>
          </cell>
        </row>
        <row r="1263">
          <cell r="D1263" t="str">
            <v>國立臺南大學 國語文學系</v>
          </cell>
          <cell r="E1263">
            <v>57.96</v>
          </cell>
          <cell r="F1263">
            <v>29390</v>
          </cell>
        </row>
        <row r="1264">
          <cell r="D1264" t="str">
            <v>國立東華大學 華文文學系</v>
          </cell>
          <cell r="E1264">
            <v>61.74</v>
          </cell>
          <cell r="F1264">
            <v>34240</v>
          </cell>
        </row>
        <row r="1265">
          <cell r="D1265" t="str">
            <v>國立東華大學 中國語文學系</v>
          </cell>
          <cell r="E1265">
            <v>58.14</v>
          </cell>
          <cell r="F1265">
            <v>34240</v>
          </cell>
        </row>
        <row r="1266">
          <cell r="D1266" t="str">
            <v>臺北市立大學 中國語文學系</v>
          </cell>
          <cell r="E1266">
            <v>65.62</v>
          </cell>
          <cell r="F1266" t="str">
            <v>樣本不足</v>
          </cell>
        </row>
        <row r="1267">
          <cell r="D1267" t="str">
            <v>國立屏東大學 中國語文學系</v>
          </cell>
          <cell r="E1267">
            <v>54.66</v>
          </cell>
          <cell r="F1267">
            <v>27690</v>
          </cell>
        </row>
        <row r="1268">
          <cell r="D1268" t="str">
            <v>國立臺東大學 華語文學系</v>
          </cell>
          <cell r="E1268">
            <v>49.39</v>
          </cell>
          <cell r="F1268">
            <v>27080</v>
          </cell>
        </row>
        <row r="1269">
          <cell r="D1269" t="str">
            <v>國立中正大學 中國文學系</v>
          </cell>
          <cell r="E1269">
            <v>69.400000000000006</v>
          </cell>
          <cell r="F1269">
            <v>35730</v>
          </cell>
        </row>
        <row r="1270">
          <cell r="D1270" t="str">
            <v>國立暨南國際大學 中國語文學系</v>
          </cell>
          <cell r="E1270">
            <v>64.09</v>
          </cell>
          <cell r="F1270">
            <v>36960</v>
          </cell>
        </row>
        <row r="1271">
          <cell r="D1271" t="str">
            <v>國立臺北大學 中國文學系</v>
          </cell>
          <cell r="E1271">
            <v>72.61</v>
          </cell>
          <cell r="F1271">
            <v>35200</v>
          </cell>
        </row>
        <row r="1272">
          <cell r="D1272" t="str">
            <v>國立嘉義大學 中國文學系</v>
          </cell>
          <cell r="E1272">
            <v>58.04</v>
          </cell>
          <cell r="F1272">
            <v>34050</v>
          </cell>
        </row>
        <row r="1273">
          <cell r="D1273" t="str">
            <v>國立金門大學 華語文學系</v>
          </cell>
          <cell r="E1273">
            <v>53.91</v>
          </cell>
          <cell r="F1273">
            <v>23770</v>
          </cell>
        </row>
        <row r="1274">
          <cell r="D1274" t="str">
            <v>東吳大學 中國文學系</v>
          </cell>
          <cell r="E1274">
            <v>53.08</v>
          </cell>
          <cell r="F1274">
            <v>41690</v>
          </cell>
        </row>
        <row r="1275">
          <cell r="D1275" t="str">
            <v>東海大學 中國文學系</v>
          </cell>
          <cell r="E1275">
            <v>51.18</v>
          </cell>
          <cell r="F1275">
            <v>36040</v>
          </cell>
        </row>
        <row r="1276">
          <cell r="D1276" t="str">
            <v>淡江大學 中國文學學系</v>
          </cell>
          <cell r="E1276">
            <v>52.98</v>
          </cell>
          <cell r="F1276">
            <v>40600</v>
          </cell>
        </row>
        <row r="1277">
          <cell r="D1277" t="str">
            <v>逢甲大學 中國文學系</v>
          </cell>
          <cell r="E1277">
            <v>51.34</v>
          </cell>
          <cell r="F1277">
            <v>31900</v>
          </cell>
        </row>
        <row r="1278">
          <cell r="D1278" t="str">
            <v>中國文化大學 中國文學系</v>
          </cell>
          <cell r="E1278">
            <v>38.51</v>
          </cell>
          <cell r="F1278">
            <v>39710</v>
          </cell>
        </row>
        <row r="1279">
          <cell r="D1279" t="str">
            <v>靜宜大學 中國文學系</v>
          </cell>
          <cell r="E1279">
            <v>51.4</v>
          </cell>
          <cell r="F1279">
            <v>37190</v>
          </cell>
        </row>
        <row r="1280">
          <cell r="D1280" t="str">
            <v>輔仁大學 中國文學系</v>
          </cell>
          <cell r="E1280">
            <v>61.63</v>
          </cell>
          <cell r="F1280">
            <v>42380</v>
          </cell>
        </row>
        <row r="1281">
          <cell r="D1281" t="str">
            <v>元智大學 中國語文學系</v>
          </cell>
          <cell r="E1281">
            <v>47.54</v>
          </cell>
          <cell r="F1281">
            <v>38810</v>
          </cell>
        </row>
        <row r="1282">
          <cell r="D1282" t="str">
            <v>華梵大學 中國文學系</v>
          </cell>
          <cell r="E1282">
            <v>30.64</v>
          </cell>
          <cell r="F1282">
            <v>36370</v>
          </cell>
        </row>
        <row r="1283">
          <cell r="D1283" t="str">
            <v>銘傳大學 應用中國文學系</v>
          </cell>
          <cell r="E1283">
            <v>47.78</v>
          </cell>
          <cell r="F1283">
            <v>37690</v>
          </cell>
        </row>
        <row r="1284">
          <cell r="D1284" t="str">
            <v>世新大學 中國文學系</v>
          </cell>
          <cell r="E1284">
            <v>48.53</v>
          </cell>
          <cell r="F1284">
            <v>33390</v>
          </cell>
        </row>
        <row r="1285">
          <cell r="D1285" t="str">
            <v>實踐大學 應用中文學系</v>
          </cell>
          <cell r="E1285">
            <v>31.3</v>
          </cell>
          <cell r="F1285">
            <v>38100</v>
          </cell>
        </row>
        <row r="1286">
          <cell r="D1286" t="str">
            <v>南華大學 文學系</v>
          </cell>
          <cell r="E1286">
            <v>31.03</v>
          </cell>
          <cell r="F1286">
            <v>30420</v>
          </cell>
        </row>
        <row r="1287">
          <cell r="D1287" t="str">
            <v>佛光大學 中國文學與應用學系</v>
          </cell>
          <cell r="E1287">
            <v>32.6</v>
          </cell>
          <cell r="F1287">
            <v>33210</v>
          </cell>
        </row>
        <row r="1288">
          <cell r="D1288" t="str">
            <v>國立臺灣大學 歷史學系</v>
          </cell>
          <cell r="E1288">
            <v>82.06</v>
          </cell>
          <cell r="F1288">
            <v>45040</v>
          </cell>
        </row>
        <row r="1289">
          <cell r="D1289" t="str">
            <v>國立臺灣師範大學 歷史學系</v>
          </cell>
          <cell r="E1289">
            <v>75.58</v>
          </cell>
          <cell r="F1289">
            <v>35820</v>
          </cell>
        </row>
        <row r="1290">
          <cell r="D1290" t="str">
            <v>國立中興大學 歷史學系</v>
          </cell>
          <cell r="E1290">
            <v>74.87</v>
          </cell>
          <cell r="F1290">
            <v>40370</v>
          </cell>
        </row>
        <row r="1291">
          <cell r="D1291" t="str">
            <v>國立成功大學 歷史學系</v>
          </cell>
          <cell r="E1291">
            <v>75.83</v>
          </cell>
          <cell r="F1291">
            <v>40930</v>
          </cell>
        </row>
        <row r="1292">
          <cell r="D1292" t="str">
            <v>國立政治大學 歷史學系</v>
          </cell>
          <cell r="E1292">
            <v>79.38</v>
          </cell>
          <cell r="F1292">
            <v>43980</v>
          </cell>
        </row>
        <row r="1293">
          <cell r="D1293" t="str">
            <v>國立東華大學 歷史學系</v>
          </cell>
          <cell r="E1293">
            <v>62.83</v>
          </cell>
          <cell r="F1293">
            <v>34240</v>
          </cell>
        </row>
        <row r="1294">
          <cell r="D1294" t="str">
            <v>國立中正大學 歷史學系</v>
          </cell>
          <cell r="E1294">
            <v>72.25</v>
          </cell>
          <cell r="F1294">
            <v>35730</v>
          </cell>
        </row>
        <row r="1295">
          <cell r="D1295" t="str">
            <v>國立暨南國際大學 歷史學系</v>
          </cell>
          <cell r="E1295">
            <v>56.61</v>
          </cell>
          <cell r="F1295">
            <v>36960</v>
          </cell>
        </row>
        <row r="1296">
          <cell r="D1296" t="str">
            <v>國立臺南藝術大學 藝術史學系</v>
          </cell>
          <cell r="E1296">
            <v>53.69</v>
          </cell>
          <cell r="F1296">
            <v>29500</v>
          </cell>
        </row>
        <row r="1297">
          <cell r="D1297" t="str">
            <v>國立臺北大學 歷史學系</v>
          </cell>
          <cell r="E1297">
            <v>75.400000000000006</v>
          </cell>
          <cell r="F1297">
            <v>35200</v>
          </cell>
        </row>
        <row r="1298">
          <cell r="D1298" t="str">
            <v>東吳大學 歷史學系</v>
          </cell>
          <cell r="E1298">
            <v>65.77</v>
          </cell>
          <cell r="F1298">
            <v>41690</v>
          </cell>
        </row>
        <row r="1299">
          <cell r="D1299" t="str">
            <v>東海大學 歷史學系</v>
          </cell>
          <cell r="E1299">
            <v>53.37</v>
          </cell>
          <cell r="F1299">
            <v>36040</v>
          </cell>
        </row>
        <row r="1300">
          <cell r="D1300" t="str">
            <v>淡江大學 歷史學系</v>
          </cell>
          <cell r="E1300">
            <v>52.99</v>
          </cell>
          <cell r="F1300">
            <v>40600</v>
          </cell>
        </row>
        <row r="1301">
          <cell r="D1301" t="str">
            <v>中國文化大學 史學系</v>
          </cell>
          <cell r="E1301">
            <v>43.05</v>
          </cell>
          <cell r="F1301">
            <v>39710</v>
          </cell>
        </row>
        <row r="1302">
          <cell r="D1302" t="str">
            <v>輔仁大學 歷史學系</v>
          </cell>
          <cell r="E1302">
            <v>58.29</v>
          </cell>
          <cell r="F1302">
            <v>42380</v>
          </cell>
        </row>
        <row r="1303">
          <cell r="D1303" t="str">
            <v>佛光大學 歷史學系</v>
          </cell>
          <cell r="E1303">
            <v>38.93</v>
          </cell>
          <cell r="F1303">
            <v>33210</v>
          </cell>
        </row>
        <row r="1304">
          <cell r="D1304" t="str">
            <v>國立臺灣大學 哲學系</v>
          </cell>
          <cell r="E1304">
            <v>82.3</v>
          </cell>
          <cell r="F1304">
            <v>45040</v>
          </cell>
        </row>
        <row r="1305">
          <cell r="D1305" t="str">
            <v>國立政治大學 哲學系</v>
          </cell>
          <cell r="E1305">
            <v>78.290000000000006</v>
          </cell>
          <cell r="F1305">
            <v>43980</v>
          </cell>
        </row>
        <row r="1306">
          <cell r="D1306" t="str">
            <v>國立中正大學 哲學系</v>
          </cell>
          <cell r="E1306">
            <v>70.78</v>
          </cell>
          <cell r="F1306">
            <v>35730</v>
          </cell>
        </row>
        <row r="1307">
          <cell r="D1307" t="str">
            <v>東吳大學 哲學系</v>
          </cell>
          <cell r="E1307">
            <v>58.94</v>
          </cell>
          <cell r="F1307">
            <v>41690</v>
          </cell>
        </row>
        <row r="1308">
          <cell r="D1308" t="str">
            <v>東海大學 哲學系</v>
          </cell>
          <cell r="E1308">
            <v>47.99</v>
          </cell>
          <cell r="F1308">
            <v>36040</v>
          </cell>
        </row>
        <row r="1309">
          <cell r="D1309" t="str">
            <v>中國文化大學 哲學系</v>
          </cell>
          <cell r="E1309">
            <v>39.29</v>
          </cell>
          <cell r="F1309">
            <v>39710</v>
          </cell>
        </row>
        <row r="1310">
          <cell r="D1310" t="str">
            <v>輔仁大學 哲學系</v>
          </cell>
          <cell r="E1310">
            <v>53.05</v>
          </cell>
          <cell r="F1310">
            <v>42380</v>
          </cell>
        </row>
        <row r="1311">
          <cell r="D1311" t="str">
            <v>華梵大學 哲學系</v>
          </cell>
          <cell r="E1311">
            <v>37.020000000000003</v>
          </cell>
          <cell r="F1311">
            <v>36370</v>
          </cell>
        </row>
        <row r="1312">
          <cell r="D1312" t="str">
            <v>國立臺灣師範大學 臺灣語文學系</v>
          </cell>
          <cell r="E1312">
            <v>74.55</v>
          </cell>
          <cell r="F1312">
            <v>35820</v>
          </cell>
        </row>
        <row r="1313">
          <cell r="D1313" t="str">
            <v>國立成功大學 台灣文學系</v>
          </cell>
          <cell r="E1313">
            <v>72.11</v>
          </cell>
          <cell r="F1313">
            <v>40930</v>
          </cell>
        </row>
        <row r="1314">
          <cell r="D1314" t="str">
            <v>國立臺中教育大學 臺灣語文學系</v>
          </cell>
          <cell r="E1314">
            <v>57.96</v>
          </cell>
          <cell r="F1314">
            <v>31740</v>
          </cell>
        </row>
        <row r="1315">
          <cell r="D1315" t="str">
            <v>國立聯合大學 臺灣語文與傳播學系</v>
          </cell>
          <cell r="E1315">
            <v>54.8</v>
          </cell>
          <cell r="F1315">
            <v>28670</v>
          </cell>
        </row>
        <row r="1316">
          <cell r="D1316" t="str">
            <v>靜宜大學 台灣文學系</v>
          </cell>
          <cell r="E1316">
            <v>47.8</v>
          </cell>
          <cell r="F1316">
            <v>37190</v>
          </cell>
        </row>
        <row r="1317">
          <cell r="D1317" t="str">
            <v>真理大學 台灣文學系</v>
          </cell>
          <cell r="E1317">
            <v>31.44</v>
          </cell>
          <cell r="F1317">
            <v>36420</v>
          </cell>
        </row>
        <row r="1318">
          <cell r="D1318" t="str">
            <v>臺北市立大學 歷史與地理學系</v>
          </cell>
          <cell r="E1318">
            <v>69.97</v>
          </cell>
          <cell r="F1318" t="str">
            <v>樣本不足</v>
          </cell>
        </row>
        <row r="1319">
          <cell r="D1319" t="str">
            <v>國立嘉義大學 應用歷史學系</v>
          </cell>
          <cell r="E1319">
            <v>65.239999999999995</v>
          </cell>
          <cell r="F1319">
            <v>34050</v>
          </cell>
        </row>
        <row r="1320">
          <cell r="D1320" t="str">
            <v>國立臺灣師範大學 華語文教學系</v>
          </cell>
          <cell r="E1320">
            <v>75.150000000000006</v>
          </cell>
          <cell r="F1320">
            <v>43060</v>
          </cell>
        </row>
        <row r="1321">
          <cell r="D1321" t="str">
            <v>國立臺中教育大學 語文教育學系</v>
          </cell>
          <cell r="E1321">
            <v>63.62</v>
          </cell>
          <cell r="F1321">
            <v>35310</v>
          </cell>
        </row>
        <row r="1322">
          <cell r="D1322" t="str">
            <v>國立聯合大學 華語文學系</v>
          </cell>
          <cell r="E1322">
            <v>50.69</v>
          </cell>
          <cell r="F1322">
            <v>28670</v>
          </cell>
        </row>
        <row r="1323">
          <cell r="D1323" t="str">
            <v>中原大學 應用華語文學系</v>
          </cell>
          <cell r="E1323">
            <v>53.05</v>
          </cell>
          <cell r="F1323">
            <v>35800</v>
          </cell>
        </row>
        <row r="1324">
          <cell r="D1324" t="str">
            <v>銘傳大學 華語文教學學系</v>
          </cell>
          <cell r="E1324">
            <v>41.82</v>
          </cell>
          <cell r="F1324" t="str">
            <v>樣本不足</v>
          </cell>
        </row>
        <row r="1325">
          <cell r="D1325" t="str">
            <v>國立清華大學 教育與學習科技學系</v>
          </cell>
          <cell r="E1325">
            <v>74.62</v>
          </cell>
          <cell r="F1325">
            <v>34680</v>
          </cell>
        </row>
        <row r="1326">
          <cell r="D1326" t="str">
            <v>國立臺南大學 數位學習科技學系</v>
          </cell>
          <cell r="E1326">
            <v>45.82</v>
          </cell>
          <cell r="F1326">
            <v>33380</v>
          </cell>
        </row>
        <row r="1327">
          <cell r="D1327" t="str">
            <v>臺北市立大學 學習與媒材設計學系</v>
          </cell>
          <cell r="E1327">
            <v>66.73</v>
          </cell>
          <cell r="F1327" t="str">
            <v>樣本不足</v>
          </cell>
        </row>
        <row r="1328">
          <cell r="D1328" t="str">
            <v>國立臺東大學 數位媒體與文教產業學系</v>
          </cell>
          <cell r="E1328">
            <v>47.37</v>
          </cell>
          <cell r="F1328">
            <v>32300</v>
          </cell>
        </row>
        <row r="1329">
          <cell r="D1329" t="str">
            <v>國立嘉義大學 數位學習設計與管理學系</v>
          </cell>
          <cell r="E1329">
            <v>47.15</v>
          </cell>
          <cell r="F1329">
            <v>32640</v>
          </cell>
        </row>
        <row r="1330">
          <cell r="D1330" t="str">
            <v>淡江大學 教育科技學系</v>
          </cell>
          <cell r="E1330">
            <v>44.91</v>
          </cell>
          <cell r="F1330">
            <v>38720</v>
          </cell>
        </row>
        <row r="1331">
          <cell r="D1331" t="str">
            <v>亞洲大學 行動商務與多媒體應用學系</v>
          </cell>
          <cell r="E1331">
            <v>50.51</v>
          </cell>
          <cell r="F1331">
            <v>38580</v>
          </cell>
        </row>
        <row r="1332">
          <cell r="D1332" t="str">
            <v>國立臺灣師範大學 科技應用與人力資源發展學系</v>
          </cell>
          <cell r="E1332">
            <v>61.76</v>
          </cell>
          <cell r="F1332">
            <v>43060</v>
          </cell>
        </row>
        <row r="1333">
          <cell r="D1333" t="str">
            <v>國立臺灣師範大學 工業教育學系</v>
          </cell>
          <cell r="E1333">
            <v>67.91</v>
          </cell>
          <cell r="F1333">
            <v>43060</v>
          </cell>
        </row>
        <row r="1334">
          <cell r="D1334" t="str">
            <v>國立高雄師範大學 工業科技教育學系</v>
          </cell>
          <cell r="E1334">
            <v>49.54</v>
          </cell>
          <cell r="F1334">
            <v>35500</v>
          </cell>
        </row>
        <row r="1335">
          <cell r="D1335" t="str">
            <v>國立臺中教育大學 數學教育學系</v>
          </cell>
          <cell r="E1335">
            <v>43.94</v>
          </cell>
          <cell r="F1335">
            <v>35310</v>
          </cell>
        </row>
        <row r="1336">
          <cell r="D1336" t="str">
            <v>國立臺北教育大學 數學暨資訊教育學系</v>
          </cell>
          <cell r="E1336">
            <v>51.68</v>
          </cell>
          <cell r="F1336">
            <v>39660</v>
          </cell>
        </row>
        <row r="1337">
          <cell r="D1337" t="str">
            <v>國立臺灣師範大學 教育心理與輔導學系</v>
          </cell>
          <cell r="E1337">
            <v>79.06</v>
          </cell>
          <cell r="F1337">
            <v>43060</v>
          </cell>
        </row>
        <row r="1338">
          <cell r="D1338" t="str">
            <v>國立清華大學 教育心理與諮商學系</v>
          </cell>
          <cell r="E1338">
            <v>75.84</v>
          </cell>
          <cell r="F1338">
            <v>34680</v>
          </cell>
        </row>
        <row r="1339">
          <cell r="D1339" t="str">
            <v>國立彰化師範大學 輔導與諮商學系</v>
          </cell>
          <cell r="E1339">
            <v>68.83</v>
          </cell>
          <cell r="F1339" t="str">
            <v>樣本不足</v>
          </cell>
        </row>
        <row r="1340">
          <cell r="D1340" t="str">
            <v>國立臺中教育大學 諮商與應用心理學系</v>
          </cell>
          <cell r="E1340">
            <v>66.92</v>
          </cell>
          <cell r="F1340" t="str">
            <v>樣本不足</v>
          </cell>
        </row>
        <row r="1341">
          <cell r="D1341" t="str">
            <v>國立臺北教育大學 心理與諮商學系</v>
          </cell>
          <cell r="E1341">
            <v>73.34</v>
          </cell>
          <cell r="F1341">
            <v>30500</v>
          </cell>
        </row>
        <row r="1342">
          <cell r="D1342" t="str">
            <v>國立臺南大學 諮商與輔導學系</v>
          </cell>
          <cell r="E1342">
            <v>64.69</v>
          </cell>
          <cell r="F1342" t="str">
            <v>樣本不足</v>
          </cell>
        </row>
        <row r="1343">
          <cell r="D1343" t="str">
            <v>臺北市立大學 心理與諮商學系</v>
          </cell>
          <cell r="E1343">
            <v>69.88</v>
          </cell>
          <cell r="F1343" t="str">
            <v>樣本不足</v>
          </cell>
        </row>
        <row r="1344">
          <cell r="D1344" t="str">
            <v>國立屏東大學 教育心理與輔導學系</v>
          </cell>
          <cell r="E1344">
            <v>57.92</v>
          </cell>
          <cell r="F1344">
            <v>36310</v>
          </cell>
        </row>
        <row r="1345">
          <cell r="D1345" t="str">
            <v>國立暨南國際大學 諮商心理與人力資源發展學系</v>
          </cell>
          <cell r="E1345">
            <v>59.19</v>
          </cell>
          <cell r="F1345" t="str">
            <v>樣本不足</v>
          </cell>
        </row>
        <row r="1346">
          <cell r="D1346" t="str">
            <v>國立嘉義大學 輔導與諮商學系</v>
          </cell>
          <cell r="E1346">
            <v>63.57</v>
          </cell>
          <cell r="F1346">
            <v>32330</v>
          </cell>
        </row>
        <row r="1347">
          <cell r="D1347" t="str">
            <v>中國文化大學 心理輔導學系</v>
          </cell>
          <cell r="E1347">
            <v>37.97</v>
          </cell>
          <cell r="F1347">
            <v>41870</v>
          </cell>
        </row>
        <row r="1348">
          <cell r="D1348" t="str">
            <v>南華大學 生死學系</v>
          </cell>
          <cell r="E1348">
            <v>27.2</v>
          </cell>
          <cell r="F1348">
            <v>30420</v>
          </cell>
        </row>
        <row r="1349">
          <cell r="D1349" t="str">
            <v>國立清華大學 英語教學系</v>
          </cell>
          <cell r="E1349">
            <v>73.48</v>
          </cell>
          <cell r="F1349">
            <v>34680</v>
          </cell>
        </row>
        <row r="1350">
          <cell r="D1350" t="str">
            <v>國立臺北教育大學 兒童英語教育學系</v>
          </cell>
          <cell r="E1350">
            <v>69</v>
          </cell>
          <cell r="F1350">
            <v>39660</v>
          </cell>
        </row>
        <row r="1351">
          <cell r="D1351" t="str">
            <v>臺北市立大學 英語教學系</v>
          </cell>
          <cell r="E1351">
            <v>68.319999999999993</v>
          </cell>
          <cell r="F1351" t="str">
            <v>樣本不足</v>
          </cell>
        </row>
        <row r="1352">
          <cell r="D1352" t="str">
            <v>國立臺灣師範大學 華語文教學系</v>
          </cell>
          <cell r="E1352">
            <v>75.150000000000006</v>
          </cell>
          <cell r="F1352">
            <v>43060</v>
          </cell>
        </row>
        <row r="1353">
          <cell r="D1353" t="str">
            <v>國立臺中教育大學 語文教育學系</v>
          </cell>
          <cell r="E1353">
            <v>63.62</v>
          </cell>
          <cell r="F1353">
            <v>35310</v>
          </cell>
        </row>
        <row r="1354">
          <cell r="D1354" t="str">
            <v>國立臺北教育大學 語文與創作學系</v>
          </cell>
          <cell r="E1354">
            <v>67.59</v>
          </cell>
          <cell r="F1354">
            <v>32290</v>
          </cell>
        </row>
        <row r="1355">
          <cell r="D1355" t="str">
            <v>國立臺東大學 華語文學系</v>
          </cell>
          <cell r="E1355">
            <v>49.39</v>
          </cell>
          <cell r="F1355">
            <v>27080</v>
          </cell>
        </row>
        <row r="1356">
          <cell r="D1356" t="str">
            <v>國立聯合大學 華語文學系</v>
          </cell>
          <cell r="E1356">
            <v>50.69</v>
          </cell>
          <cell r="F1356">
            <v>28670</v>
          </cell>
        </row>
        <row r="1357">
          <cell r="D1357" t="str">
            <v>國立金門大學 華語文學系</v>
          </cell>
          <cell r="E1357">
            <v>53.91</v>
          </cell>
          <cell r="F1357">
            <v>23770</v>
          </cell>
        </row>
        <row r="1358">
          <cell r="D1358" t="str">
            <v>中原大學 應用華語文學系</v>
          </cell>
          <cell r="E1358">
            <v>53.05</v>
          </cell>
          <cell r="F1358">
            <v>35800</v>
          </cell>
        </row>
        <row r="1359">
          <cell r="D1359" t="str">
            <v>銘傳大學 華語文教學學系</v>
          </cell>
          <cell r="E1359">
            <v>41.82</v>
          </cell>
          <cell r="F1359" t="str">
            <v>樣本不足</v>
          </cell>
        </row>
        <row r="1360">
          <cell r="D1360" t="str">
            <v>國立臺灣師範大學 教育學系</v>
          </cell>
          <cell r="E1360">
            <v>74.88</v>
          </cell>
          <cell r="F1360">
            <v>43060</v>
          </cell>
        </row>
        <row r="1361">
          <cell r="D1361" t="str">
            <v>國立臺灣師範大學 學習科學學士學位學程</v>
          </cell>
          <cell r="E1361">
            <v>67.2</v>
          </cell>
          <cell r="F1361" t="str">
            <v>樣本不足</v>
          </cell>
        </row>
        <row r="1362">
          <cell r="D1362" t="str">
            <v>國立政治大學 教育學系</v>
          </cell>
          <cell r="E1362">
            <v>77.37</v>
          </cell>
          <cell r="F1362" t="str">
            <v>樣本不足</v>
          </cell>
        </row>
        <row r="1363">
          <cell r="D1363" t="str">
            <v>國立高雄師範大學 教育學系</v>
          </cell>
          <cell r="E1363">
            <v>67.03</v>
          </cell>
          <cell r="F1363">
            <v>35500</v>
          </cell>
        </row>
        <row r="1364">
          <cell r="D1364" t="str">
            <v>國立臺中教育大學 教育學系</v>
          </cell>
          <cell r="E1364">
            <v>65.37</v>
          </cell>
          <cell r="F1364">
            <v>35310</v>
          </cell>
        </row>
        <row r="1365">
          <cell r="D1365" t="str">
            <v>國立臺北教育大學 教育學系</v>
          </cell>
          <cell r="E1365">
            <v>69.739999999999995</v>
          </cell>
          <cell r="F1365">
            <v>39660</v>
          </cell>
        </row>
        <row r="1366">
          <cell r="D1366" t="str">
            <v>國立臺北教育大學 教育經營與管理學系</v>
          </cell>
          <cell r="E1366">
            <v>65.23</v>
          </cell>
          <cell r="F1366">
            <v>39660</v>
          </cell>
        </row>
        <row r="1367">
          <cell r="D1367" t="str">
            <v>國立臺南大學 教育學系</v>
          </cell>
          <cell r="E1367">
            <v>57.94</v>
          </cell>
          <cell r="F1367">
            <v>33380</v>
          </cell>
        </row>
        <row r="1368">
          <cell r="D1368" t="str">
            <v>國立東華大學 教育行政與管理學系</v>
          </cell>
          <cell r="E1368">
            <v>55.27</v>
          </cell>
          <cell r="F1368" t="str">
            <v>樣本不足</v>
          </cell>
        </row>
        <row r="1369">
          <cell r="D1369" t="str">
            <v>國立東華大學 教育與潛能開發學系</v>
          </cell>
          <cell r="E1369">
            <v>52.63</v>
          </cell>
          <cell r="F1369" t="str">
            <v>樣本不足</v>
          </cell>
        </row>
        <row r="1370">
          <cell r="D1370" t="str">
            <v>臺北市立大學 教育學系</v>
          </cell>
          <cell r="E1370">
            <v>65.510000000000005</v>
          </cell>
          <cell r="F1370" t="str">
            <v>樣本不足</v>
          </cell>
        </row>
        <row r="1371">
          <cell r="D1371" t="str">
            <v>國立屏東大學 教育學系</v>
          </cell>
          <cell r="E1371">
            <v>50.2</v>
          </cell>
          <cell r="F1371">
            <v>36310</v>
          </cell>
        </row>
        <row r="1372">
          <cell r="D1372" t="str">
            <v>國立臺東大學 教育學系</v>
          </cell>
          <cell r="E1372">
            <v>42.76</v>
          </cell>
          <cell r="F1372">
            <v>32300</v>
          </cell>
        </row>
        <row r="1373">
          <cell r="D1373" t="str">
            <v>國立暨南國際大學 教育政策與行政學系</v>
          </cell>
          <cell r="E1373">
            <v>57.26</v>
          </cell>
          <cell r="F1373">
            <v>35190</v>
          </cell>
        </row>
        <row r="1374">
          <cell r="D1374" t="str">
            <v>國立暨南國際大學 國際文教與比較教育學系</v>
          </cell>
          <cell r="E1374">
            <v>54.1</v>
          </cell>
          <cell r="F1374">
            <v>35190</v>
          </cell>
        </row>
        <row r="1375">
          <cell r="D1375" t="str">
            <v>國立嘉義大學 教育學系</v>
          </cell>
          <cell r="E1375">
            <v>58.93</v>
          </cell>
          <cell r="F1375">
            <v>32640</v>
          </cell>
        </row>
        <row r="1376">
          <cell r="D1376" t="str">
            <v>中國文化大學 教育學系</v>
          </cell>
          <cell r="E1376">
            <v>44.04</v>
          </cell>
          <cell r="F1376">
            <v>35000</v>
          </cell>
        </row>
        <row r="1377">
          <cell r="D1377" t="str">
            <v>輔仁大學 教育領導與科技發展學士學位學程</v>
          </cell>
          <cell r="E1377">
            <v>60.57</v>
          </cell>
          <cell r="F1377" t="str">
            <v>樣本不足</v>
          </cell>
        </row>
        <row r="1378">
          <cell r="D1378" t="str">
            <v>國立臺灣師範大學 特殊教育學系</v>
          </cell>
          <cell r="E1378">
            <v>75.45</v>
          </cell>
          <cell r="F1378">
            <v>43060</v>
          </cell>
        </row>
        <row r="1379">
          <cell r="D1379" t="str">
            <v>國立清華大學 特殊教育學系</v>
          </cell>
          <cell r="E1379">
            <v>70.760000000000005</v>
          </cell>
          <cell r="F1379">
            <v>34680</v>
          </cell>
        </row>
        <row r="1380">
          <cell r="D1380" t="str">
            <v>國立高雄師範大學 特殊教育學系</v>
          </cell>
          <cell r="E1380">
            <v>64.78</v>
          </cell>
          <cell r="F1380">
            <v>35500</v>
          </cell>
        </row>
        <row r="1381">
          <cell r="D1381" t="str">
            <v>國立彰化師範大學 特殊教育學系</v>
          </cell>
          <cell r="E1381">
            <v>63.88</v>
          </cell>
          <cell r="F1381">
            <v>38520</v>
          </cell>
        </row>
        <row r="1382">
          <cell r="D1382" t="str">
            <v>國立臺中教育大學 特殊教育學系</v>
          </cell>
          <cell r="E1382">
            <v>62.35</v>
          </cell>
          <cell r="F1382">
            <v>35310</v>
          </cell>
        </row>
        <row r="1383">
          <cell r="D1383" t="str">
            <v>國立臺北教育大學 特殊教育學系</v>
          </cell>
          <cell r="E1383">
            <v>67.28</v>
          </cell>
          <cell r="F1383">
            <v>39660</v>
          </cell>
        </row>
        <row r="1384">
          <cell r="D1384" t="str">
            <v>國立臺南大學 特殊教育學系</v>
          </cell>
          <cell r="E1384">
            <v>56.39</v>
          </cell>
          <cell r="F1384">
            <v>33380</v>
          </cell>
        </row>
        <row r="1385">
          <cell r="D1385" t="str">
            <v>國立東華大學 特殊教育學系</v>
          </cell>
          <cell r="E1385">
            <v>52.41</v>
          </cell>
          <cell r="F1385" t="str">
            <v>樣本不足</v>
          </cell>
        </row>
        <row r="1386">
          <cell r="D1386" t="str">
            <v>臺北市立大學 特殊教育學系</v>
          </cell>
          <cell r="E1386">
            <v>62.95</v>
          </cell>
          <cell r="F1386" t="str">
            <v>樣本不足</v>
          </cell>
        </row>
        <row r="1387">
          <cell r="D1387" t="str">
            <v>國立屏東大學 特殊教育學系</v>
          </cell>
          <cell r="E1387">
            <v>52.2</v>
          </cell>
          <cell r="F1387">
            <v>36310</v>
          </cell>
        </row>
        <row r="1388">
          <cell r="D1388" t="str">
            <v>國立臺東大學 特殊教育學系</v>
          </cell>
          <cell r="E1388">
            <v>45.75</v>
          </cell>
          <cell r="F1388">
            <v>32300</v>
          </cell>
        </row>
        <row r="1389">
          <cell r="D1389" t="str">
            <v>國立嘉義大學 特殊教育學系</v>
          </cell>
          <cell r="E1389">
            <v>56.72</v>
          </cell>
          <cell r="F1389">
            <v>32640</v>
          </cell>
        </row>
        <row r="1390">
          <cell r="D1390" t="str">
            <v>中原大學 特殊教育學系</v>
          </cell>
          <cell r="E1390">
            <v>47.92</v>
          </cell>
          <cell r="F1390" t="str">
            <v>樣本不足</v>
          </cell>
        </row>
        <row r="1391">
          <cell r="D1391" t="str">
            <v>國立清華大學 幼兒教育學系</v>
          </cell>
          <cell r="E1391">
            <v>71.11</v>
          </cell>
          <cell r="F1391">
            <v>34680</v>
          </cell>
        </row>
        <row r="1392">
          <cell r="D1392" t="str">
            <v>國立臺中教育大學 幼兒教育學系</v>
          </cell>
          <cell r="E1392">
            <v>64.08</v>
          </cell>
          <cell r="F1392">
            <v>35310</v>
          </cell>
        </row>
        <row r="1393">
          <cell r="D1393" t="str">
            <v>國立臺北教育大學 幼兒與家庭教育學系</v>
          </cell>
          <cell r="E1393">
            <v>66.38</v>
          </cell>
          <cell r="F1393">
            <v>39660</v>
          </cell>
        </row>
        <row r="1394">
          <cell r="D1394" t="str">
            <v>國立臺南大學 幼兒教育學系</v>
          </cell>
          <cell r="E1394">
            <v>58.2</v>
          </cell>
          <cell r="F1394">
            <v>33380</v>
          </cell>
        </row>
        <row r="1395">
          <cell r="D1395" t="str">
            <v>國立東華大學 幼兒教育學系</v>
          </cell>
          <cell r="E1395">
            <v>54.48</v>
          </cell>
          <cell r="F1395" t="str">
            <v>樣本不足</v>
          </cell>
        </row>
        <row r="1396">
          <cell r="D1396" t="str">
            <v>臺北市立大學 幼兒教育學系</v>
          </cell>
          <cell r="E1396">
            <v>62.92</v>
          </cell>
          <cell r="F1396" t="str">
            <v>樣本不足</v>
          </cell>
        </row>
        <row r="1397">
          <cell r="D1397" t="str">
            <v>國立屏東大學 幼兒教育學系</v>
          </cell>
          <cell r="E1397">
            <v>49.27</v>
          </cell>
          <cell r="F1397">
            <v>36310</v>
          </cell>
        </row>
        <row r="1398">
          <cell r="D1398" t="str">
            <v>國立臺東大學 幼兒教育學系</v>
          </cell>
          <cell r="E1398">
            <v>44.92</v>
          </cell>
          <cell r="F1398">
            <v>32300</v>
          </cell>
        </row>
        <row r="1399">
          <cell r="D1399" t="str">
            <v>國立嘉義大學 幼兒教育學系</v>
          </cell>
          <cell r="E1399">
            <v>56.2</v>
          </cell>
          <cell r="F1399">
            <v>32640</v>
          </cell>
        </row>
        <row r="1400">
          <cell r="D1400" t="str">
            <v>南華大學 幼兒教育學系</v>
          </cell>
          <cell r="E1400">
            <v>24.77</v>
          </cell>
          <cell r="F1400" t="str">
            <v>樣本不足</v>
          </cell>
        </row>
        <row r="1401">
          <cell r="D1401" t="str">
            <v>康寧大學 嬰幼兒保育學系</v>
          </cell>
          <cell r="E1401">
            <v>21.12</v>
          </cell>
          <cell r="F1401" t="str">
            <v>樣本不足</v>
          </cell>
        </row>
        <row r="1402">
          <cell r="D1402" t="str">
            <v>亞洲大學 幼兒教育學系</v>
          </cell>
          <cell r="E1402">
            <v>49.35</v>
          </cell>
          <cell r="F1402" t="str">
            <v>樣本不足</v>
          </cell>
        </row>
        <row r="1403">
          <cell r="D1403" t="str">
            <v>國立臺灣師範大學 社會教育學系</v>
          </cell>
          <cell r="E1403">
            <v>75.45</v>
          </cell>
          <cell r="F1403">
            <v>43060</v>
          </cell>
        </row>
        <row r="1404">
          <cell r="D1404" t="str">
            <v>國立中正大學 成人及繼續教育學系</v>
          </cell>
          <cell r="E1404">
            <v>71.13</v>
          </cell>
          <cell r="F1404" t="str">
            <v>樣本不足</v>
          </cell>
        </row>
        <row r="1405">
          <cell r="D1405" t="str">
            <v>國立臺灣師範大學 公民教育與活動領導學系</v>
          </cell>
          <cell r="E1405">
            <v>75.63</v>
          </cell>
          <cell r="F1405">
            <v>43060</v>
          </cell>
        </row>
        <row r="1406">
          <cell r="D1406" t="str">
            <v>國立彰化師範大學 公共事務與公民教育學系</v>
          </cell>
          <cell r="E1406">
            <v>71.31</v>
          </cell>
          <cell r="F1406">
            <v>38520</v>
          </cell>
        </row>
        <row r="1407">
          <cell r="D1407" t="str">
            <v>國立臺中教育大學 區域與社會發展學系</v>
          </cell>
          <cell r="E1407">
            <v>71.3</v>
          </cell>
          <cell r="F1407" t="str">
            <v>樣本不足</v>
          </cell>
        </row>
        <row r="1408">
          <cell r="D1408" t="str">
            <v>國立中正大學 犯罪防治學系</v>
          </cell>
          <cell r="E1408">
            <v>74.88</v>
          </cell>
          <cell r="F1408">
            <v>40260</v>
          </cell>
        </row>
        <row r="1409">
          <cell r="D1409" t="str">
            <v>銘傳大學 犯罪防治學系</v>
          </cell>
          <cell r="E1409">
            <v>59.37</v>
          </cell>
          <cell r="F1409">
            <v>38950</v>
          </cell>
        </row>
        <row r="1410">
          <cell r="D1410" t="str">
            <v>國立臺灣大學 法律學系</v>
          </cell>
          <cell r="E1410">
            <v>85.77</v>
          </cell>
          <cell r="F1410">
            <v>59430</v>
          </cell>
        </row>
        <row r="1411">
          <cell r="D1411" t="str">
            <v>國立中興大學 法律學系</v>
          </cell>
          <cell r="E1411">
            <v>76.98</v>
          </cell>
          <cell r="F1411">
            <v>54480</v>
          </cell>
        </row>
        <row r="1412">
          <cell r="D1412" t="str">
            <v>國立成功大學 法律學系</v>
          </cell>
          <cell r="E1412">
            <v>79.84</v>
          </cell>
          <cell r="F1412" t="str">
            <v>樣本不足</v>
          </cell>
        </row>
        <row r="1413">
          <cell r="D1413" t="str">
            <v>國立政治大學 法律學系</v>
          </cell>
          <cell r="E1413">
            <v>82.38</v>
          </cell>
          <cell r="F1413">
            <v>49990</v>
          </cell>
        </row>
        <row r="1414">
          <cell r="D1414" t="str">
            <v>國立臺灣海洋大學 海洋法政學士學位學程</v>
          </cell>
          <cell r="E1414">
            <v>69</v>
          </cell>
          <cell r="F1414" t="str">
            <v>樣本不足</v>
          </cell>
        </row>
        <row r="1415">
          <cell r="D1415" t="str">
            <v>國立東華大學 法律學士學位學程</v>
          </cell>
          <cell r="E1415">
            <v>66.87</v>
          </cell>
          <cell r="F1415" t="str">
            <v>樣本不足</v>
          </cell>
        </row>
        <row r="1416">
          <cell r="D1416" t="str">
            <v>國立中正大學 法律學系</v>
          </cell>
          <cell r="E1416">
            <v>75.53</v>
          </cell>
          <cell r="F1416">
            <v>39070</v>
          </cell>
        </row>
        <row r="1417">
          <cell r="D1417" t="str">
            <v>國立臺北大學 法律學系</v>
          </cell>
          <cell r="E1417">
            <v>78.260000000000005</v>
          </cell>
          <cell r="F1417">
            <v>45670</v>
          </cell>
        </row>
        <row r="1418">
          <cell r="D1418" t="str">
            <v>國立高雄大學 政治法律學系</v>
          </cell>
          <cell r="E1418">
            <v>70.39</v>
          </cell>
          <cell r="F1418">
            <v>41260</v>
          </cell>
        </row>
        <row r="1419">
          <cell r="D1419" t="str">
            <v>國立高雄大學 法律學系</v>
          </cell>
          <cell r="E1419">
            <v>72.27</v>
          </cell>
          <cell r="F1419">
            <v>41260</v>
          </cell>
        </row>
        <row r="1420">
          <cell r="D1420" t="str">
            <v>國立金門大學 海洋與邊境管理學系</v>
          </cell>
          <cell r="E1420">
            <v>63.88</v>
          </cell>
          <cell r="F1420" t="str">
            <v>樣本不足</v>
          </cell>
        </row>
        <row r="1421">
          <cell r="D1421" t="str">
            <v>東吳大學 法律學系</v>
          </cell>
          <cell r="E1421">
            <v>76.16</v>
          </cell>
          <cell r="F1421">
            <v>48230</v>
          </cell>
        </row>
        <row r="1422">
          <cell r="D1422" t="str">
            <v>東海大學 法律學系</v>
          </cell>
          <cell r="E1422">
            <v>65.95</v>
          </cell>
          <cell r="F1422">
            <v>42000</v>
          </cell>
        </row>
        <row r="1423">
          <cell r="D1423" t="str">
            <v>中國文化大學 法律學系</v>
          </cell>
          <cell r="E1423">
            <v>48.73</v>
          </cell>
          <cell r="F1423">
            <v>42270</v>
          </cell>
        </row>
        <row r="1424">
          <cell r="D1424" t="str">
            <v>靜宜大學 法律學系</v>
          </cell>
          <cell r="E1424">
            <v>51.22</v>
          </cell>
          <cell r="F1424">
            <v>30920</v>
          </cell>
        </row>
        <row r="1425">
          <cell r="D1425" t="str">
            <v>輔仁大學 法律學系</v>
          </cell>
          <cell r="E1425">
            <v>70.540000000000006</v>
          </cell>
          <cell r="F1425">
            <v>45620</v>
          </cell>
        </row>
        <row r="1426">
          <cell r="D1426" t="str">
            <v>銘傳大學 法律學系</v>
          </cell>
          <cell r="E1426">
            <v>57.69</v>
          </cell>
          <cell r="F1426">
            <v>38750</v>
          </cell>
        </row>
        <row r="1427">
          <cell r="D1427" t="str">
            <v>世新大學 法律學系</v>
          </cell>
          <cell r="E1427">
            <v>61.55</v>
          </cell>
          <cell r="F1427">
            <v>35510</v>
          </cell>
        </row>
        <row r="1428">
          <cell r="D1428" t="str">
            <v>玄奘大學 法律學系</v>
          </cell>
          <cell r="E1428">
            <v>31.54</v>
          </cell>
          <cell r="F1428">
            <v>34810</v>
          </cell>
        </row>
        <row r="1429">
          <cell r="D1429" t="str">
            <v>開南大學 法律學系</v>
          </cell>
          <cell r="E1429">
            <v>34.049999999999997</v>
          </cell>
          <cell r="F1429">
            <v>35000</v>
          </cell>
        </row>
        <row r="1430">
          <cell r="D1430" t="str">
            <v>國立中正大學 財經法律學系</v>
          </cell>
          <cell r="E1430">
            <v>76.819999999999993</v>
          </cell>
          <cell r="F1430">
            <v>39070</v>
          </cell>
        </row>
        <row r="1431">
          <cell r="D1431" t="str">
            <v>國立高雄大學 財經法律學系</v>
          </cell>
          <cell r="E1431">
            <v>73.59</v>
          </cell>
          <cell r="F1431">
            <v>41260</v>
          </cell>
        </row>
        <row r="1432">
          <cell r="D1432" t="str">
            <v>中原大學 財經法律學系</v>
          </cell>
          <cell r="E1432">
            <v>63.4</v>
          </cell>
          <cell r="F1432">
            <v>42260</v>
          </cell>
        </row>
        <row r="1433">
          <cell r="D1433" t="str">
            <v>輔仁大學 財經法律學系</v>
          </cell>
          <cell r="E1433">
            <v>72.040000000000006</v>
          </cell>
          <cell r="F1433">
            <v>45620</v>
          </cell>
        </row>
        <row r="1434">
          <cell r="D1434" t="str">
            <v>銘傳大學 財金法律學系</v>
          </cell>
          <cell r="E1434">
            <v>56.29</v>
          </cell>
          <cell r="F1434">
            <v>38750</v>
          </cell>
        </row>
        <row r="1435">
          <cell r="D1435" t="str">
            <v>真理大學 法律學系</v>
          </cell>
          <cell r="E1435">
            <v>43.2</v>
          </cell>
          <cell r="F1435">
            <v>35540</v>
          </cell>
        </row>
        <row r="1436">
          <cell r="D1436" t="str">
            <v>亞洲大學 財經法律學系</v>
          </cell>
          <cell r="E1436">
            <v>57.86</v>
          </cell>
          <cell r="F1436">
            <v>36380</v>
          </cell>
        </row>
        <row r="1437">
          <cell r="D1437" t="str">
            <v>國立臺灣大學 政治學系</v>
          </cell>
          <cell r="E1437">
            <v>81.569999999999993</v>
          </cell>
          <cell r="F1437">
            <v>48090</v>
          </cell>
        </row>
        <row r="1438">
          <cell r="D1438" t="str">
            <v>國立臺灣師範大學 東亞學系</v>
          </cell>
          <cell r="E1438">
            <v>75.72</v>
          </cell>
          <cell r="F1438" t="str">
            <v>樣本不足</v>
          </cell>
        </row>
        <row r="1439">
          <cell r="D1439" t="str">
            <v>國立成功大學 政治學系</v>
          </cell>
          <cell r="E1439">
            <v>76.83</v>
          </cell>
          <cell r="F1439">
            <v>41790</v>
          </cell>
        </row>
        <row r="1440">
          <cell r="D1440" t="str">
            <v>國立政治大學 東南亞語言與文化學士學位學程</v>
          </cell>
          <cell r="E1440">
            <v>77.31</v>
          </cell>
          <cell r="F1440" t="str">
            <v>樣本不足</v>
          </cell>
        </row>
        <row r="1441">
          <cell r="D1441" t="str">
            <v>國立政治大學 政治學系</v>
          </cell>
          <cell r="E1441">
            <v>79.02</v>
          </cell>
          <cell r="F1441">
            <v>46880</v>
          </cell>
        </row>
        <row r="1442">
          <cell r="D1442" t="str">
            <v>國立政治大學 外交學系</v>
          </cell>
          <cell r="E1442">
            <v>80.14</v>
          </cell>
          <cell r="F1442">
            <v>46880</v>
          </cell>
        </row>
        <row r="1443">
          <cell r="D1443" t="str">
            <v>國立中山大學 政治經濟學系</v>
          </cell>
          <cell r="E1443">
            <v>76.83</v>
          </cell>
          <cell r="F1443">
            <v>35590</v>
          </cell>
        </row>
        <row r="1444">
          <cell r="D1444" t="str">
            <v>國立中正大學 政治學系</v>
          </cell>
          <cell r="E1444">
            <v>77.23</v>
          </cell>
          <cell r="F1444">
            <v>40260</v>
          </cell>
        </row>
        <row r="1445">
          <cell r="D1445" t="str">
            <v>國立暨南國際大學 公共行政與政策學系</v>
          </cell>
          <cell r="E1445">
            <v>61.52</v>
          </cell>
          <cell r="F1445">
            <v>39850</v>
          </cell>
        </row>
        <row r="1446">
          <cell r="D1446" t="str">
            <v>國立暨南國際大學 東南亞學系</v>
          </cell>
          <cell r="E1446">
            <v>69.45</v>
          </cell>
          <cell r="F1446" t="str">
            <v>樣本不足</v>
          </cell>
        </row>
        <row r="1447">
          <cell r="D1447" t="str">
            <v>國立臺北大學 公共行政暨政策學系</v>
          </cell>
          <cell r="E1447">
            <v>74.95</v>
          </cell>
          <cell r="F1447">
            <v>43980</v>
          </cell>
        </row>
        <row r="1448">
          <cell r="D1448" t="str">
            <v>國立金門大學 國際暨大陸事務學系</v>
          </cell>
          <cell r="E1448">
            <v>51.97</v>
          </cell>
          <cell r="F1448" t="str">
            <v>樣本不足</v>
          </cell>
        </row>
        <row r="1449">
          <cell r="D1449" t="str">
            <v>東吳大學 政治學系</v>
          </cell>
          <cell r="E1449">
            <v>67.17</v>
          </cell>
          <cell r="F1449">
            <v>45090</v>
          </cell>
        </row>
        <row r="1450">
          <cell r="D1450" t="str">
            <v>東海大學 政治學系</v>
          </cell>
          <cell r="E1450">
            <v>49.45</v>
          </cell>
          <cell r="F1450">
            <v>39860</v>
          </cell>
        </row>
        <row r="1451">
          <cell r="D1451" t="str">
            <v>淡江大學 外交與國際關係學系</v>
          </cell>
          <cell r="E1451">
            <v>71.27</v>
          </cell>
          <cell r="F1451" t="str">
            <v>樣本不足</v>
          </cell>
        </row>
        <row r="1452">
          <cell r="D1452" t="str">
            <v>淡江大學 全球政治經濟學系</v>
          </cell>
          <cell r="E1452">
            <v>54.88</v>
          </cell>
          <cell r="F1452">
            <v>43820</v>
          </cell>
        </row>
        <row r="1453">
          <cell r="D1453" t="str">
            <v>中國文化大學 政治學系</v>
          </cell>
          <cell r="E1453">
            <v>43.21</v>
          </cell>
          <cell r="F1453">
            <v>41870</v>
          </cell>
        </row>
        <row r="1454">
          <cell r="D1454" t="str">
            <v>長榮大學 東南亞文化暨產業學士學位學程</v>
          </cell>
          <cell r="E1454">
            <v>38.5</v>
          </cell>
          <cell r="F1454" t="str">
            <v>樣本不足</v>
          </cell>
        </row>
        <row r="1455">
          <cell r="D1455" t="str">
            <v>長榮大學 科技工程與管理學系</v>
          </cell>
          <cell r="E1455">
            <v>18.8</v>
          </cell>
          <cell r="F1455" t="str">
            <v>樣本不足</v>
          </cell>
        </row>
        <row r="1456">
          <cell r="D1456" t="str">
            <v>南華大學 國際事務與企業學系</v>
          </cell>
          <cell r="E1456">
            <v>51.64</v>
          </cell>
          <cell r="F1456">
            <v>31450</v>
          </cell>
        </row>
        <row r="1457">
          <cell r="D1457" t="str">
            <v>佛光大學 公共事務學系</v>
          </cell>
          <cell r="E1457">
            <v>33.89</v>
          </cell>
          <cell r="F1457">
            <v>30830</v>
          </cell>
        </row>
        <row r="1458">
          <cell r="D1458" t="str">
            <v>國立臺灣大學 農業經濟學系</v>
          </cell>
          <cell r="E1458">
            <v>74.45</v>
          </cell>
          <cell r="F1458">
            <v>40450</v>
          </cell>
        </row>
        <row r="1459">
          <cell r="D1459" t="str">
            <v>國立政治大學 公共行政學系</v>
          </cell>
          <cell r="E1459">
            <v>80.849999999999994</v>
          </cell>
          <cell r="F1459">
            <v>46880</v>
          </cell>
        </row>
        <row r="1460">
          <cell r="D1460" t="str">
            <v>國立彰化師範大學 公共事務與公民教育學系</v>
          </cell>
          <cell r="E1460">
            <v>71.31</v>
          </cell>
          <cell r="F1460">
            <v>38520</v>
          </cell>
        </row>
        <row r="1461">
          <cell r="D1461" t="str">
            <v>國立臺南大學 行政管理學系</v>
          </cell>
          <cell r="E1461">
            <v>64.64</v>
          </cell>
          <cell r="F1461" t="str">
            <v>樣本不足</v>
          </cell>
        </row>
        <row r="1462">
          <cell r="D1462" t="str">
            <v>國立東華大學 公共行政學系</v>
          </cell>
          <cell r="E1462">
            <v>62.77</v>
          </cell>
          <cell r="F1462">
            <v>34250</v>
          </cell>
        </row>
        <row r="1463">
          <cell r="D1463" t="str">
            <v>臺北市立大學 社會暨公共事務學系</v>
          </cell>
          <cell r="E1463">
            <v>71.989999999999995</v>
          </cell>
          <cell r="F1463" t="str">
            <v>樣本不足</v>
          </cell>
        </row>
        <row r="1464">
          <cell r="D1464" t="str">
            <v>國立臺東大學 公共與文化事務學系</v>
          </cell>
          <cell r="E1464">
            <v>63.7</v>
          </cell>
          <cell r="F1464" t="str">
            <v>樣本不足</v>
          </cell>
        </row>
        <row r="1465">
          <cell r="D1465" t="str">
            <v>東海大學 行政管理暨政策學系</v>
          </cell>
          <cell r="E1465">
            <v>54.4</v>
          </cell>
          <cell r="F1465">
            <v>39860</v>
          </cell>
        </row>
        <row r="1466">
          <cell r="D1466" t="str">
            <v>淡江大學 公共行政學系</v>
          </cell>
          <cell r="E1466">
            <v>55.75</v>
          </cell>
          <cell r="F1466">
            <v>43820</v>
          </cell>
        </row>
        <row r="1467">
          <cell r="D1467" t="str">
            <v>中國文化大學 行政管理學系</v>
          </cell>
          <cell r="E1467">
            <v>44.6</v>
          </cell>
          <cell r="F1467">
            <v>41870</v>
          </cell>
        </row>
        <row r="1468">
          <cell r="D1468" t="str">
            <v>中華大學 行政管理學系</v>
          </cell>
          <cell r="E1468">
            <v>29.79</v>
          </cell>
          <cell r="F1468" t="str">
            <v>樣本不足</v>
          </cell>
        </row>
        <row r="1469">
          <cell r="D1469" t="str">
            <v>義守大學 公共政策與管理學系</v>
          </cell>
          <cell r="E1469">
            <v>42.31</v>
          </cell>
          <cell r="F1469" t="str">
            <v>樣本不足</v>
          </cell>
        </row>
        <row r="1470">
          <cell r="D1470" t="str">
            <v>銘傳大學 公共事務學系</v>
          </cell>
          <cell r="E1470">
            <v>53.18</v>
          </cell>
          <cell r="F1470">
            <v>38170</v>
          </cell>
        </row>
        <row r="1471">
          <cell r="D1471" t="str">
            <v>世新大學 行政管理學系</v>
          </cell>
          <cell r="E1471">
            <v>51.07</v>
          </cell>
          <cell r="F1471">
            <v>42120</v>
          </cell>
        </row>
        <row r="1472">
          <cell r="D1472" t="str">
            <v>開南大學 公共事務管理學系</v>
          </cell>
          <cell r="E1472">
            <v>22.44</v>
          </cell>
          <cell r="F1472" t="str">
            <v>樣本不足</v>
          </cell>
        </row>
        <row r="1473">
          <cell r="D1473" t="str">
            <v>國立政治大學 地政學系</v>
          </cell>
          <cell r="E1473">
            <v>65.89</v>
          </cell>
          <cell r="F1473">
            <v>46880</v>
          </cell>
        </row>
        <row r="1474">
          <cell r="D1474" t="str">
            <v>國立屏東大學 不動產經營學系</v>
          </cell>
          <cell r="E1474">
            <v>60.93</v>
          </cell>
          <cell r="F1474" t="str">
            <v>樣本不足</v>
          </cell>
        </row>
        <row r="1475">
          <cell r="D1475" t="str">
            <v>國立臺北大學 不動產與城鄉環境學系</v>
          </cell>
          <cell r="E1475">
            <v>75.430000000000007</v>
          </cell>
          <cell r="F1475">
            <v>41310</v>
          </cell>
        </row>
        <row r="1476">
          <cell r="D1476" t="str">
            <v>逢甲大學 土地管理學系</v>
          </cell>
          <cell r="E1476">
            <v>49.91</v>
          </cell>
          <cell r="F1476">
            <v>43250</v>
          </cell>
        </row>
        <row r="1477">
          <cell r="D1477" t="str">
            <v>中國文化大學 土地資源學系</v>
          </cell>
          <cell r="E1477">
            <v>28.78</v>
          </cell>
          <cell r="F1477">
            <v>38900</v>
          </cell>
        </row>
        <row r="1478">
          <cell r="D1478" t="str">
            <v>長榮大學 土地管理與開發學系</v>
          </cell>
          <cell r="E1478">
            <v>30.43</v>
          </cell>
          <cell r="F1478">
            <v>36450</v>
          </cell>
        </row>
        <row r="1479">
          <cell r="D1479" t="str">
            <v>國立臺灣大學 資訊管理學系</v>
          </cell>
          <cell r="E1479">
            <v>79.56</v>
          </cell>
          <cell r="F1479" t="str">
            <v>樣本不足</v>
          </cell>
        </row>
        <row r="1480">
          <cell r="D1480" t="str">
            <v>國立中興大學 資訊管理學系</v>
          </cell>
          <cell r="E1480">
            <v>65.44</v>
          </cell>
          <cell r="F1480" t="str">
            <v>樣本不足</v>
          </cell>
        </row>
        <row r="1481">
          <cell r="D1481" t="str">
            <v>國立政治大學 資訊管理學系</v>
          </cell>
          <cell r="E1481">
            <v>70.180000000000007</v>
          </cell>
          <cell r="F1481">
            <v>57860</v>
          </cell>
        </row>
        <row r="1482">
          <cell r="D1482" t="str">
            <v>國立交通大學 資訊管理與財務金融學系</v>
          </cell>
          <cell r="E1482">
            <v>76.98</v>
          </cell>
          <cell r="F1482" t="str">
            <v>樣本不足</v>
          </cell>
        </row>
        <row r="1483">
          <cell r="D1483" t="str">
            <v>國立中央大學 資訊管理學系</v>
          </cell>
          <cell r="E1483">
            <v>66.319999999999993</v>
          </cell>
          <cell r="F1483">
            <v>59810</v>
          </cell>
        </row>
        <row r="1484">
          <cell r="D1484" t="str">
            <v>國立彰化師範大學 資訊管理學系</v>
          </cell>
          <cell r="E1484">
            <v>58.66</v>
          </cell>
          <cell r="F1484" t="str">
            <v>樣本不足</v>
          </cell>
        </row>
        <row r="1485">
          <cell r="D1485" t="str">
            <v>國立中山大學 資訊管理學系</v>
          </cell>
          <cell r="E1485">
            <v>65.64</v>
          </cell>
          <cell r="F1485">
            <v>53980</v>
          </cell>
        </row>
        <row r="1486">
          <cell r="D1486" t="str">
            <v>國立東華大學 資訊管理學系</v>
          </cell>
          <cell r="E1486">
            <v>57.24</v>
          </cell>
          <cell r="F1486">
            <v>47440</v>
          </cell>
        </row>
        <row r="1487">
          <cell r="D1487" t="str">
            <v>國立屏東大學 資訊管理學系</v>
          </cell>
          <cell r="E1487">
            <v>66.58</v>
          </cell>
          <cell r="F1487" t="str">
            <v>樣本不足</v>
          </cell>
        </row>
        <row r="1488">
          <cell r="D1488" t="str">
            <v>國立臺東大學 資訊管理學系</v>
          </cell>
          <cell r="E1488">
            <v>50.85</v>
          </cell>
          <cell r="F1488" t="str">
            <v>樣本不足</v>
          </cell>
        </row>
        <row r="1489">
          <cell r="D1489" t="str">
            <v>國立中正大學 資訊管理學系</v>
          </cell>
          <cell r="E1489">
            <v>61.63</v>
          </cell>
          <cell r="F1489">
            <v>50210</v>
          </cell>
        </row>
        <row r="1490">
          <cell r="D1490" t="str">
            <v>國立暨南國際大學 資訊管理學系</v>
          </cell>
          <cell r="E1490">
            <v>61.86</v>
          </cell>
          <cell r="F1490" t="str">
            <v>樣本不足</v>
          </cell>
        </row>
        <row r="1491">
          <cell r="D1491" t="str">
            <v>國立嘉義大學 資訊管理學系</v>
          </cell>
          <cell r="E1491">
            <v>48.82</v>
          </cell>
          <cell r="F1491" t="str">
            <v>樣本不足</v>
          </cell>
        </row>
        <row r="1492">
          <cell r="D1492" t="str">
            <v>國立高雄大學 資訊管理學系</v>
          </cell>
          <cell r="E1492">
            <v>70.650000000000006</v>
          </cell>
          <cell r="F1492" t="str">
            <v>樣本不足</v>
          </cell>
        </row>
        <row r="1493">
          <cell r="D1493" t="str">
            <v>國立聯合大學 資訊管理學系</v>
          </cell>
          <cell r="E1493">
            <v>50.53</v>
          </cell>
          <cell r="F1493">
            <v>39960</v>
          </cell>
        </row>
        <row r="1494">
          <cell r="D1494" t="str">
            <v>東吳大學 資訊管理學系</v>
          </cell>
          <cell r="E1494">
            <v>65.52</v>
          </cell>
          <cell r="F1494">
            <v>46370</v>
          </cell>
        </row>
        <row r="1495">
          <cell r="D1495" t="str">
            <v>中原大學 資訊管理學系</v>
          </cell>
          <cell r="E1495">
            <v>51.94</v>
          </cell>
          <cell r="F1495">
            <v>53070</v>
          </cell>
        </row>
        <row r="1496">
          <cell r="D1496" t="str">
            <v>東海大學 資訊管理學系</v>
          </cell>
          <cell r="E1496">
            <v>49.77</v>
          </cell>
          <cell r="F1496">
            <v>42060</v>
          </cell>
        </row>
        <row r="1497">
          <cell r="D1497" t="str">
            <v>淡江大學 資訊管理學系</v>
          </cell>
          <cell r="E1497">
            <v>54.05</v>
          </cell>
          <cell r="F1497">
            <v>52690</v>
          </cell>
        </row>
        <row r="1498">
          <cell r="D1498" t="str">
            <v>中國文化大學 資訊管理學系</v>
          </cell>
          <cell r="E1498">
            <v>37.96</v>
          </cell>
          <cell r="F1498">
            <v>49580</v>
          </cell>
        </row>
        <row r="1499">
          <cell r="D1499" t="str">
            <v>靜宜大學 資訊管理學系</v>
          </cell>
          <cell r="E1499">
            <v>37.369999999999997</v>
          </cell>
          <cell r="F1499">
            <v>51250</v>
          </cell>
        </row>
        <row r="1500">
          <cell r="D1500" t="str">
            <v>輔仁大學 資訊管理學系</v>
          </cell>
          <cell r="E1500">
            <v>65.97</v>
          </cell>
          <cell r="F1500">
            <v>51550</v>
          </cell>
        </row>
        <row r="1501">
          <cell r="D1501" t="str">
            <v>長庚大學 資訊管理學系</v>
          </cell>
          <cell r="E1501">
            <v>49.56</v>
          </cell>
          <cell r="F1501">
            <v>45130</v>
          </cell>
        </row>
        <row r="1502">
          <cell r="D1502" t="str">
            <v>元智大學 資訊管理學系</v>
          </cell>
          <cell r="E1502">
            <v>49.36</v>
          </cell>
          <cell r="F1502">
            <v>54140</v>
          </cell>
        </row>
        <row r="1503">
          <cell r="D1503" t="str">
            <v>元智大學 資訊學院英語學士學位學程</v>
          </cell>
          <cell r="E1503">
            <v>45.88</v>
          </cell>
          <cell r="F1503" t="str">
            <v>樣本不足</v>
          </cell>
        </row>
        <row r="1504">
          <cell r="D1504" t="str">
            <v>大葉大學 資訊管理學系</v>
          </cell>
          <cell r="E1504">
            <v>23.32</v>
          </cell>
          <cell r="F1504">
            <v>48230</v>
          </cell>
        </row>
        <row r="1505">
          <cell r="D1505" t="str">
            <v>中華大學 資訊管理學系</v>
          </cell>
          <cell r="E1505">
            <v>17.36</v>
          </cell>
          <cell r="F1505">
            <v>50860</v>
          </cell>
        </row>
        <row r="1506">
          <cell r="D1506" t="str">
            <v>華梵大學 資訊管理學系</v>
          </cell>
          <cell r="E1506">
            <v>22.27</v>
          </cell>
          <cell r="F1506">
            <v>40570</v>
          </cell>
        </row>
        <row r="1507">
          <cell r="D1507" t="str">
            <v>義守大學 資訊管理學系</v>
          </cell>
          <cell r="E1507">
            <v>28.48</v>
          </cell>
          <cell r="F1507">
            <v>45450</v>
          </cell>
        </row>
        <row r="1508">
          <cell r="D1508" t="str">
            <v>銘傳大學 資訊管理學系</v>
          </cell>
          <cell r="E1508">
            <v>41.58</v>
          </cell>
          <cell r="F1508">
            <v>51110</v>
          </cell>
        </row>
        <row r="1509">
          <cell r="D1509" t="str">
            <v>世新大學 資訊管理學系</v>
          </cell>
          <cell r="E1509">
            <v>38.57</v>
          </cell>
          <cell r="F1509">
            <v>48990</v>
          </cell>
        </row>
        <row r="1510">
          <cell r="D1510" t="str">
            <v>實踐大學 資訊管理學系</v>
          </cell>
          <cell r="E1510">
            <v>17.579999999999998</v>
          </cell>
          <cell r="F1510">
            <v>44640</v>
          </cell>
        </row>
        <row r="1511">
          <cell r="D1511" t="str">
            <v>實踐大學 資訊科技與管理學系</v>
          </cell>
          <cell r="E1511">
            <v>38.659999999999997</v>
          </cell>
          <cell r="F1511">
            <v>44640</v>
          </cell>
        </row>
        <row r="1512">
          <cell r="D1512" t="str">
            <v>長榮大學 資訊管理學系</v>
          </cell>
          <cell r="E1512">
            <v>24.63</v>
          </cell>
          <cell r="F1512">
            <v>43760</v>
          </cell>
        </row>
        <row r="1513">
          <cell r="D1513" t="str">
            <v>南華大學 資訊管理學系</v>
          </cell>
          <cell r="E1513">
            <v>20.87</v>
          </cell>
          <cell r="F1513">
            <v>40170</v>
          </cell>
        </row>
        <row r="1514">
          <cell r="D1514" t="str">
            <v>玄奘大學 資訊管理學系</v>
          </cell>
          <cell r="E1514">
            <v>47.99</v>
          </cell>
          <cell r="F1514">
            <v>42060</v>
          </cell>
        </row>
        <row r="1515">
          <cell r="D1515" t="str">
            <v>真理大學 人文與資訊學系</v>
          </cell>
          <cell r="E1515">
            <v>27.66</v>
          </cell>
          <cell r="F1515">
            <v>36420</v>
          </cell>
        </row>
        <row r="1516">
          <cell r="D1516" t="str">
            <v>真理大學 資訊管理學系</v>
          </cell>
          <cell r="E1516">
            <v>26.8</v>
          </cell>
          <cell r="F1516">
            <v>48740</v>
          </cell>
        </row>
        <row r="1517">
          <cell r="D1517" t="str">
            <v>開南大學 資訊管理學系</v>
          </cell>
          <cell r="E1517">
            <v>22.97</v>
          </cell>
          <cell r="F1517">
            <v>38120</v>
          </cell>
        </row>
        <row r="1518">
          <cell r="D1518" t="str">
            <v>佛光大學 資訊應用學系</v>
          </cell>
          <cell r="E1518">
            <v>22.75</v>
          </cell>
          <cell r="F1518" t="str">
            <v>樣本不足</v>
          </cell>
        </row>
        <row r="1519">
          <cell r="D1519" t="str">
            <v>亞洲大學 行動商務與多媒體應用學系</v>
          </cell>
          <cell r="E1519">
            <v>50.51</v>
          </cell>
          <cell r="F1519">
            <v>38580</v>
          </cell>
        </row>
        <row r="1520">
          <cell r="D1520" t="str">
            <v>國立屏東大學 商業自動化與管理學系</v>
          </cell>
          <cell r="E1520">
            <v>63.92</v>
          </cell>
          <cell r="F1520" t="str">
            <v>樣本不足</v>
          </cell>
        </row>
        <row r="1521">
          <cell r="D1521" t="str">
            <v>大同大學 資訊經營學系</v>
          </cell>
          <cell r="E1521">
            <v>37.01</v>
          </cell>
          <cell r="F1521" t="str">
            <v>樣本不足</v>
          </cell>
        </row>
        <row r="1522">
          <cell r="D1522" t="str">
            <v>國立成功大學 工業與資訊管理學系</v>
          </cell>
          <cell r="E1522">
            <v>70.260000000000005</v>
          </cell>
          <cell r="F1522" t="str">
            <v>樣本不足</v>
          </cell>
        </row>
        <row r="1523">
          <cell r="D1523" t="str">
            <v>國立清華大學 工業工程與工程管理學系</v>
          </cell>
          <cell r="E1523">
            <v>73.430000000000007</v>
          </cell>
          <cell r="F1523">
            <v>55710</v>
          </cell>
        </row>
        <row r="1524">
          <cell r="D1524" t="str">
            <v>國立清華大學 科技管理學院學士班</v>
          </cell>
          <cell r="E1524">
            <v>73.34</v>
          </cell>
          <cell r="F1524" t="str">
            <v>樣本不足</v>
          </cell>
        </row>
        <row r="1525">
          <cell r="D1525" t="str">
            <v>國立清華大學 工學院學士班</v>
          </cell>
          <cell r="E1525">
            <v>76.86</v>
          </cell>
          <cell r="F1525" t="str">
            <v>樣本不足</v>
          </cell>
        </row>
        <row r="1526">
          <cell r="D1526" t="str">
            <v>國立交通大學 管理科學系</v>
          </cell>
          <cell r="E1526">
            <v>83</v>
          </cell>
          <cell r="F1526">
            <v>58690</v>
          </cell>
        </row>
        <row r="1527">
          <cell r="D1527" t="str">
            <v>國立交通大學 工業工程與管理學系</v>
          </cell>
          <cell r="E1527">
            <v>71.19</v>
          </cell>
          <cell r="F1527" t="str">
            <v>樣本不足</v>
          </cell>
        </row>
        <row r="1528">
          <cell r="D1528" t="str">
            <v>國立金門大學 工業工程與管理學系</v>
          </cell>
          <cell r="E1528">
            <v>40.72</v>
          </cell>
          <cell r="F1528" t="str">
            <v>樣本不足</v>
          </cell>
        </row>
        <row r="1529">
          <cell r="D1529" t="str">
            <v>中原大學 工業與系統工程學系</v>
          </cell>
          <cell r="E1529">
            <v>36.86</v>
          </cell>
          <cell r="F1529">
            <v>52180</v>
          </cell>
        </row>
        <row r="1530">
          <cell r="D1530" t="str">
            <v>東海大學 永續科學與工程學士學位學程</v>
          </cell>
          <cell r="E1530">
            <v>26.48</v>
          </cell>
          <cell r="F1530" t="str">
            <v>樣本不足</v>
          </cell>
        </row>
        <row r="1531">
          <cell r="D1531" t="str">
            <v>東海大學 工業工程與經營資訊學系</v>
          </cell>
          <cell r="E1531">
            <v>33.770000000000003</v>
          </cell>
          <cell r="F1531">
            <v>53600</v>
          </cell>
        </row>
        <row r="1532">
          <cell r="D1532" t="str">
            <v>淡江大學 管理科學學系</v>
          </cell>
          <cell r="E1532">
            <v>52.53</v>
          </cell>
          <cell r="F1532">
            <v>48390</v>
          </cell>
        </row>
        <row r="1533">
          <cell r="D1533" t="str">
            <v>逢甲大學 工業工程與系統管理學系</v>
          </cell>
          <cell r="E1533">
            <v>37.119999999999997</v>
          </cell>
          <cell r="F1533">
            <v>50910</v>
          </cell>
        </row>
        <row r="1534">
          <cell r="D1534" t="str">
            <v>元智大學 工業工程與管理學系</v>
          </cell>
          <cell r="E1534">
            <v>37.25</v>
          </cell>
          <cell r="F1534">
            <v>54910</v>
          </cell>
        </row>
        <row r="1535">
          <cell r="D1535" t="str">
            <v>元智大學 工程學院英語學士學位學程</v>
          </cell>
          <cell r="E1535">
            <v>29.13</v>
          </cell>
          <cell r="F1535" t="str">
            <v>樣本不足</v>
          </cell>
        </row>
        <row r="1536">
          <cell r="D1536" t="str">
            <v>大葉大學 工業工程與管理學系</v>
          </cell>
          <cell r="E1536">
            <v>35.6</v>
          </cell>
          <cell r="F1536">
            <v>51890</v>
          </cell>
        </row>
        <row r="1537">
          <cell r="D1537" t="str">
            <v>中華大學 科技管理學系</v>
          </cell>
          <cell r="E1537">
            <v>36.08</v>
          </cell>
          <cell r="F1537">
            <v>36430</v>
          </cell>
        </row>
        <row r="1538">
          <cell r="D1538" t="str">
            <v>中華大學 工業管理學系</v>
          </cell>
          <cell r="E1538">
            <v>30.86</v>
          </cell>
          <cell r="F1538">
            <v>36430</v>
          </cell>
        </row>
        <row r="1539">
          <cell r="D1539" t="str">
            <v>中華大學 營建管理學系</v>
          </cell>
          <cell r="E1539">
            <v>33.619999999999997</v>
          </cell>
          <cell r="F1539">
            <v>36430</v>
          </cell>
        </row>
        <row r="1540">
          <cell r="D1540" t="str">
            <v>華梵大學 工業工程與經營資訊學系</v>
          </cell>
          <cell r="E1540">
            <v>18.25</v>
          </cell>
          <cell r="F1540">
            <v>40730</v>
          </cell>
        </row>
        <row r="1541">
          <cell r="D1541" t="str">
            <v>義守大學 工業管理學系</v>
          </cell>
          <cell r="E1541">
            <v>30.59</v>
          </cell>
          <cell r="F1541" t="str">
            <v>樣本不足</v>
          </cell>
        </row>
        <row r="1542">
          <cell r="D1542" t="str">
            <v>長榮大學 科技工程與管理學系</v>
          </cell>
          <cell r="E1542">
            <v>18.8</v>
          </cell>
          <cell r="F1542" t="str">
            <v>樣本不足</v>
          </cell>
        </row>
        <row r="1543">
          <cell r="D1543" t="str">
            <v>長榮大學 無人機應用學士學位學程</v>
          </cell>
          <cell r="E1543">
            <v>22.89</v>
          </cell>
          <cell r="F1543" t="str">
            <v>樣本不足</v>
          </cell>
        </row>
        <row r="1544">
          <cell r="D1544" t="str">
            <v>長榮大學 智慧生活應用學士學位學程</v>
          </cell>
          <cell r="E1544">
            <v>19.78</v>
          </cell>
          <cell r="F1544" t="str">
            <v>樣本不足</v>
          </cell>
        </row>
        <row r="1545">
          <cell r="D1545" t="str">
            <v>真理大學 工業管理與經營資訊學系</v>
          </cell>
          <cell r="E1545">
            <v>17.05</v>
          </cell>
          <cell r="F1545">
            <v>35790</v>
          </cell>
        </row>
        <row r="1546">
          <cell r="D1546" t="str">
            <v>高雄醫學大學 醫務管理暨醫療資訊學系</v>
          </cell>
          <cell r="E1546">
            <v>51.15</v>
          </cell>
          <cell r="F1546" t="str">
            <v>樣本不足</v>
          </cell>
        </row>
        <row r="1547">
          <cell r="D1547" t="str">
            <v>中山醫學大學 醫療產業科技管理學系</v>
          </cell>
          <cell r="E1547">
            <v>60.45</v>
          </cell>
          <cell r="F1547" t="str">
            <v>樣本不足</v>
          </cell>
        </row>
        <row r="1548">
          <cell r="D1548" t="str">
            <v>中山醫學大學 視光學系</v>
          </cell>
          <cell r="E1548">
            <v>54.19</v>
          </cell>
          <cell r="F1548">
            <v>40260</v>
          </cell>
        </row>
        <row r="1549">
          <cell r="D1549" t="str">
            <v>長庚大學 醫務管理學系</v>
          </cell>
          <cell r="E1549">
            <v>59.28</v>
          </cell>
          <cell r="F1549" t="str">
            <v>樣本不足</v>
          </cell>
        </row>
        <row r="1550">
          <cell r="D1550" t="str">
            <v>大葉大學 視光學系</v>
          </cell>
          <cell r="E1550">
            <v>16.559999999999999</v>
          </cell>
          <cell r="F1550" t="str">
            <v>樣本不足</v>
          </cell>
        </row>
        <row r="1551">
          <cell r="D1551" t="str">
            <v>義守大學 醫務管理學系</v>
          </cell>
          <cell r="E1551">
            <v>34.5</v>
          </cell>
          <cell r="F1551" t="str">
            <v>樣本不足</v>
          </cell>
        </row>
        <row r="1552">
          <cell r="D1552" t="str">
            <v>銘傳大學 醫療資訊與管理學系</v>
          </cell>
          <cell r="E1552">
            <v>39</v>
          </cell>
          <cell r="F1552">
            <v>38950</v>
          </cell>
        </row>
        <row r="1553">
          <cell r="D1553" t="str">
            <v>長榮大學 醫務管理學系</v>
          </cell>
          <cell r="E1553">
            <v>31.45</v>
          </cell>
          <cell r="F1553">
            <v>34180</v>
          </cell>
        </row>
        <row r="1554">
          <cell r="D1554" t="str">
            <v>臺北醫學大學 醫務管理學系</v>
          </cell>
          <cell r="E1554">
            <v>72.73</v>
          </cell>
          <cell r="F1554" t="str">
            <v>樣本不足</v>
          </cell>
        </row>
        <row r="1555">
          <cell r="D1555" t="str">
            <v>亞洲大學 視光學系</v>
          </cell>
          <cell r="E1555">
            <v>60.64</v>
          </cell>
          <cell r="F1555" t="str">
            <v>樣本不足</v>
          </cell>
        </row>
        <row r="1556">
          <cell r="D1556" t="str">
            <v>亞洲大學 健康產業管理學系</v>
          </cell>
          <cell r="E1556">
            <v>50.3</v>
          </cell>
          <cell r="F1556" t="str">
            <v>樣本不足</v>
          </cell>
        </row>
        <row r="1557">
          <cell r="D1557" t="str">
            <v>國立臺灣大學 生物產業傳播暨發展學系</v>
          </cell>
          <cell r="E1557">
            <v>82.6</v>
          </cell>
          <cell r="F1557">
            <v>40450</v>
          </cell>
        </row>
        <row r="1558">
          <cell r="D1558" t="str">
            <v>國立臺灣師範大學 東亞學系</v>
          </cell>
          <cell r="E1558">
            <v>75.72</v>
          </cell>
          <cell r="F1558" t="str">
            <v>樣本不足</v>
          </cell>
        </row>
        <row r="1559">
          <cell r="D1559" t="str">
            <v>國立政治大學 東南亞語言與文化學士學位學程</v>
          </cell>
          <cell r="E1559">
            <v>77.31</v>
          </cell>
          <cell r="F1559" t="str">
            <v>樣本不足</v>
          </cell>
        </row>
        <row r="1560">
          <cell r="D1560" t="str">
            <v>國立清華大學 環境與文化資源學系</v>
          </cell>
          <cell r="E1560">
            <v>75.61</v>
          </cell>
          <cell r="F1560" t="str">
            <v>樣本不足</v>
          </cell>
        </row>
        <row r="1561">
          <cell r="D1561" t="str">
            <v>國立清華大學 人文社會學院學士班</v>
          </cell>
          <cell r="E1561">
            <v>76.73</v>
          </cell>
          <cell r="F1561" t="str">
            <v>樣本不足</v>
          </cell>
        </row>
        <row r="1562">
          <cell r="D1562" t="str">
            <v>國立交通大學 人文社會學系</v>
          </cell>
          <cell r="E1562">
            <v>76.819999999999993</v>
          </cell>
          <cell r="F1562">
            <v>42680</v>
          </cell>
        </row>
        <row r="1563">
          <cell r="D1563" t="str">
            <v>國立臺灣海洋大學 海洋文創設計產業學士學位學程</v>
          </cell>
          <cell r="E1563">
            <v>63.73</v>
          </cell>
          <cell r="F1563" t="str">
            <v>樣本不足</v>
          </cell>
        </row>
        <row r="1564">
          <cell r="D1564" t="str">
            <v>國立臺中教育大學 文化創意產業設計與營運學系</v>
          </cell>
          <cell r="E1564">
            <v>62.33</v>
          </cell>
          <cell r="F1564">
            <v>26270</v>
          </cell>
        </row>
        <row r="1565">
          <cell r="D1565" t="str">
            <v>國立臺北教育大學 文化創意產業經營學系</v>
          </cell>
          <cell r="E1565">
            <v>71.05</v>
          </cell>
          <cell r="F1565">
            <v>34520</v>
          </cell>
        </row>
        <row r="1566">
          <cell r="D1566" t="str">
            <v>國立臺北教育大學 社會與區域發展學系</v>
          </cell>
          <cell r="E1566">
            <v>69.739999999999995</v>
          </cell>
          <cell r="F1566">
            <v>30500</v>
          </cell>
        </row>
        <row r="1567">
          <cell r="D1567" t="str">
            <v>國立臺南大學 文化與自然資源學系</v>
          </cell>
          <cell r="E1567">
            <v>64.14</v>
          </cell>
          <cell r="F1567" t="str">
            <v>樣本不足</v>
          </cell>
        </row>
        <row r="1568">
          <cell r="D1568" t="str">
            <v>國立東華大學 臺灣文化學系</v>
          </cell>
          <cell r="E1568">
            <v>52.9</v>
          </cell>
          <cell r="F1568">
            <v>34250</v>
          </cell>
        </row>
        <row r="1569">
          <cell r="D1569" t="str">
            <v>國立東華大學 藝術創意產業學系</v>
          </cell>
          <cell r="E1569">
            <v>56.37</v>
          </cell>
          <cell r="F1569" t="str">
            <v>樣本不足</v>
          </cell>
        </row>
        <row r="1570">
          <cell r="D1570" t="str">
            <v>國立屏東大學 文化創意產業學系</v>
          </cell>
          <cell r="E1570">
            <v>55.3</v>
          </cell>
          <cell r="F1570">
            <v>27690</v>
          </cell>
        </row>
        <row r="1571">
          <cell r="D1571" t="str">
            <v>國立臺東大學 文化資源與休閒產業學系</v>
          </cell>
          <cell r="E1571">
            <v>50.39</v>
          </cell>
          <cell r="F1571" t="str">
            <v>樣本不足</v>
          </cell>
        </row>
        <row r="1572">
          <cell r="D1572" t="str">
            <v>國立暨南國際大學 東南亞學系</v>
          </cell>
          <cell r="E1572">
            <v>69.45</v>
          </cell>
          <cell r="F1572" t="str">
            <v>樣本不足</v>
          </cell>
        </row>
        <row r="1573">
          <cell r="D1573" t="str">
            <v>國立聯合大學 文化創意與數位行銷學系</v>
          </cell>
          <cell r="E1573">
            <v>58.31</v>
          </cell>
          <cell r="F1573" t="str">
            <v>樣本不足</v>
          </cell>
        </row>
        <row r="1574">
          <cell r="D1574" t="str">
            <v>元智大學 人文社會學院英語學士學位學程</v>
          </cell>
          <cell r="E1574">
            <v>45.57</v>
          </cell>
          <cell r="F1574" t="str">
            <v>樣本不足</v>
          </cell>
        </row>
        <row r="1575">
          <cell r="D1575" t="str">
            <v>大葉大學 文創產業國際人才學士學位學程</v>
          </cell>
          <cell r="E1575">
            <v>30.37</v>
          </cell>
          <cell r="F1575" t="str">
            <v>樣本不足</v>
          </cell>
        </row>
        <row r="1576">
          <cell r="D1576" t="str">
            <v>長榮大學 台灣文化創意產業學士學位學程</v>
          </cell>
          <cell r="E1576">
            <v>40.880000000000003</v>
          </cell>
          <cell r="F1576" t="str">
            <v>樣本不足</v>
          </cell>
        </row>
        <row r="1577">
          <cell r="D1577" t="str">
            <v>長榮大學 東南亞文化暨產業學士學位學程</v>
          </cell>
          <cell r="E1577">
            <v>38.5</v>
          </cell>
          <cell r="F1577" t="str">
            <v>樣本不足</v>
          </cell>
        </row>
        <row r="1578">
          <cell r="D1578" t="str">
            <v>南華大學 文化創意事業管理學系</v>
          </cell>
          <cell r="E1578">
            <v>29.24</v>
          </cell>
          <cell r="F1578" t="str">
            <v>樣本不足</v>
          </cell>
        </row>
        <row r="1579">
          <cell r="D1579" t="str">
            <v>佛光大學 文化資產與創意學系</v>
          </cell>
          <cell r="E1579">
            <v>36.07</v>
          </cell>
          <cell r="F1579">
            <v>33210</v>
          </cell>
        </row>
        <row r="1580">
          <cell r="D1580" t="str">
            <v>國立中正大學 勞工關係學系</v>
          </cell>
          <cell r="E1580">
            <v>72.61</v>
          </cell>
          <cell r="F1580">
            <v>40260</v>
          </cell>
        </row>
        <row r="1581">
          <cell r="D1581" t="str">
            <v>中國文化大學 勞工關係學系</v>
          </cell>
          <cell r="E1581">
            <v>37.71</v>
          </cell>
          <cell r="F1581">
            <v>41870</v>
          </cell>
        </row>
        <row r="1582">
          <cell r="D1582" t="str">
            <v>國立臺灣大學 農業經濟學系</v>
          </cell>
          <cell r="E1582">
            <v>74.45</v>
          </cell>
          <cell r="F1582">
            <v>40450</v>
          </cell>
        </row>
        <row r="1583">
          <cell r="D1583" t="str">
            <v>國立政治大學 公共行政學系</v>
          </cell>
          <cell r="E1583">
            <v>80.849999999999994</v>
          </cell>
          <cell r="F1583">
            <v>46880</v>
          </cell>
        </row>
        <row r="1584">
          <cell r="D1584" t="str">
            <v>國立彰化師範大學 公共事務與公民教育學系</v>
          </cell>
          <cell r="E1584">
            <v>71.31</v>
          </cell>
          <cell r="F1584">
            <v>38520</v>
          </cell>
        </row>
        <row r="1585">
          <cell r="D1585" t="str">
            <v>國立臺南大學 行政管理學系</v>
          </cell>
          <cell r="E1585">
            <v>64.64</v>
          </cell>
          <cell r="F1585" t="str">
            <v>樣本不足</v>
          </cell>
        </row>
        <row r="1586">
          <cell r="D1586" t="str">
            <v>國立東華大學 公共行政學系</v>
          </cell>
          <cell r="E1586">
            <v>62.77</v>
          </cell>
          <cell r="F1586">
            <v>34250</v>
          </cell>
        </row>
        <row r="1587">
          <cell r="D1587" t="str">
            <v>臺北市立大學 社會暨公共事務學系</v>
          </cell>
          <cell r="E1587">
            <v>71.989999999999995</v>
          </cell>
          <cell r="F1587" t="str">
            <v>樣本不足</v>
          </cell>
        </row>
        <row r="1588">
          <cell r="D1588" t="str">
            <v>國立臺東大學 公共與文化事務學系</v>
          </cell>
          <cell r="E1588">
            <v>63.7</v>
          </cell>
          <cell r="F1588" t="str">
            <v>樣本不足</v>
          </cell>
        </row>
        <row r="1589">
          <cell r="D1589" t="str">
            <v>國立暨南國際大學 公共行政與政策學系</v>
          </cell>
          <cell r="E1589">
            <v>61.52</v>
          </cell>
          <cell r="F1589">
            <v>39850</v>
          </cell>
        </row>
        <row r="1590">
          <cell r="D1590" t="str">
            <v>國立臺北大學 公共行政暨政策學系</v>
          </cell>
          <cell r="E1590">
            <v>74.95</v>
          </cell>
          <cell r="F1590">
            <v>43980</v>
          </cell>
        </row>
        <row r="1591">
          <cell r="D1591" t="str">
            <v>國立金門大學 海洋與邊境管理學系</v>
          </cell>
          <cell r="E1591">
            <v>63.88</v>
          </cell>
          <cell r="F1591" t="str">
            <v>樣本不足</v>
          </cell>
        </row>
        <row r="1592">
          <cell r="D1592" t="str">
            <v>東海大學 行政管理暨政策學系</v>
          </cell>
          <cell r="E1592">
            <v>54.4</v>
          </cell>
          <cell r="F1592">
            <v>39860</v>
          </cell>
        </row>
        <row r="1593">
          <cell r="D1593" t="str">
            <v>淡江大學 公共行政學系</v>
          </cell>
          <cell r="E1593">
            <v>55.75</v>
          </cell>
          <cell r="F1593">
            <v>43820</v>
          </cell>
        </row>
        <row r="1594">
          <cell r="D1594" t="str">
            <v>中國文化大學 行政管理學系</v>
          </cell>
          <cell r="E1594">
            <v>44.6</v>
          </cell>
          <cell r="F1594">
            <v>41870</v>
          </cell>
        </row>
        <row r="1595">
          <cell r="D1595" t="str">
            <v>中華大學 行政管理學系</v>
          </cell>
          <cell r="E1595">
            <v>29.79</v>
          </cell>
          <cell r="F1595" t="str">
            <v>樣本不足</v>
          </cell>
        </row>
        <row r="1596">
          <cell r="D1596" t="str">
            <v>義守大學 公共政策與管理學系</v>
          </cell>
          <cell r="E1596">
            <v>42.31</v>
          </cell>
          <cell r="F1596" t="str">
            <v>樣本不足</v>
          </cell>
        </row>
        <row r="1597">
          <cell r="D1597" t="str">
            <v>銘傳大學 公共事務學系</v>
          </cell>
          <cell r="E1597">
            <v>53.18</v>
          </cell>
          <cell r="F1597">
            <v>38170</v>
          </cell>
        </row>
        <row r="1598">
          <cell r="D1598" t="str">
            <v>世新大學 行政管理學系</v>
          </cell>
          <cell r="E1598">
            <v>51.07</v>
          </cell>
          <cell r="F1598">
            <v>42120</v>
          </cell>
        </row>
        <row r="1599">
          <cell r="D1599" t="str">
            <v>開南大學 公共事務管理學系</v>
          </cell>
          <cell r="E1599">
            <v>22.44</v>
          </cell>
          <cell r="F1599" t="str">
            <v>樣本不足</v>
          </cell>
        </row>
        <row r="1600">
          <cell r="D1600" t="str">
            <v>佛光大學 公共事務學系</v>
          </cell>
          <cell r="E1600">
            <v>33.89</v>
          </cell>
          <cell r="F1600">
            <v>30830</v>
          </cell>
        </row>
        <row r="1601">
          <cell r="D1601" t="str">
            <v>國立臺灣大學 工商管理學系</v>
          </cell>
          <cell r="E1601">
            <v>76.94</v>
          </cell>
          <cell r="F1601">
            <v>57630</v>
          </cell>
        </row>
        <row r="1602">
          <cell r="D1602" t="str">
            <v>國立臺灣師範大學 企業管理學系</v>
          </cell>
          <cell r="E1602">
            <v>79.75</v>
          </cell>
          <cell r="F1602" t="str">
            <v>樣本不足</v>
          </cell>
        </row>
        <row r="1603">
          <cell r="D1603" t="str">
            <v>國立中興大學 企業管理學系</v>
          </cell>
          <cell r="E1603">
            <v>78.62</v>
          </cell>
          <cell r="F1603">
            <v>47140</v>
          </cell>
        </row>
        <row r="1604">
          <cell r="D1604" t="str">
            <v>國立成功大學 企業管理學系</v>
          </cell>
          <cell r="E1604">
            <v>79.33</v>
          </cell>
          <cell r="F1604">
            <v>51170</v>
          </cell>
        </row>
        <row r="1605">
          <cell r="D1605" t="str">
            <v>國立政治大學 企業管理學系</v>
          </cell>
          <cell r="E1605">
            <v>84.8</v>
          </cell>
          <cell r="F1605">
            <v>54500</v>
          </cell>
        </row>
        <row r="1606">
          <cell r="D1606" t="str">
            <v>國立中央大學 企業管理學系</v>
          </cell>
          <cell r="E1606">
            <v>77.41</v>
          </cell>
          <cell r="F1606">
            <v>48040</v>
          </cell>
        </row>
        <row r="1607">
          <cell r="D1607" t="str">
            <v>國立彰化師範大學 企業管理學系</v>
          </cell>
          <cell r="E1607">
            <v>72.92</v>
          </cell>
          <cell r="F1607" t="str">
            <v>樣本不足</v>
          </cell>
        </row>
        <row r="1608">
          <cell r="D1608" t="str">
            <v>國立中山大學 企業管理學系</v>
          </cell>
          <cell r="E1608">
            <v>75.25</v>
          </cell>
          <cell r="F1608">
            <v>51910</v>
          </cell>
        </row>
        <row r="1609">
          <cell r="D1609" t="str">
            <v>國立臺南大學 經營與管理學系</v>
          </cell>
          <cell r="E1609">
            <v>65.42</v>
          </cell>
          <cell r="F1609" t="str">
            <v>樣本不足</v>
          </cell>
        </row>
        <row r="1610">
          <cell r="D1610" t="str">
            <v>國立東華大學 企業管理學系</v>
          </cell>
          <cell r="E1610">
            <v>55.33</v>
          </cell>
          <cell r="F1610">
            <v>39070</v>
          </cell>
        </row>
        <row r="1611">
          <cell r="D1611" t="str">
            <v>國立東華大學 管理學院管理科學與財金國際學士學位學程</v>
          </cell>
          <cell r="E1611">
            <v>60.31</v>
          </cell>
          <cell r="F1611" t="str">
            <v>樣本不足</v>
          </cell>
        </row>
        <row r="1612">
          <cell r="D1612" t="str">
            <v>國立屏東大學 企業管理學系</v>
          </cell>
          <cell r="E1612">
            <v>64.599999999999994</v>
          </cell>
          <cell r="F1612" t="str">
            <v>樣本不足</v>
          </cell>
        </row>
        <row r="1613">
          <cell r="D1613" t="str">
            <v>國立中正大學 企業管理學系</v>
          </cell>
          <cell r="E1613">
            <v>74.75</v>
          </cell>
          <cell r="F1613">
            <v>42120</v>
          </cell>
        </row>
        <row r="1614">
          <cell r="D1614" t="str">
            <v>國立臺北大學 企業管理學系</v>
          </cell>
          <cell r="E1614">
            <v>77.64</v>
          </cell>
          <cell r="F1614">
            <v>44660</v>
          </cell>
        </row>
        <row r="1615">
          <cell r="D1615" t="str">
            <v>國立嘉義大學 生物事業管理學系</v>
          </cell>
          <cell r="E1615">
            <v>54.11</v>
          </cell>
          <cell r="F1615" t="str">
            <v>樣本不足</v>
          </cell>
        </row>
        <row r="1616">
          <cell r="D1616" t="str">
            <v>國立嘉義大學 企業管理學系</v>
          </cell>
          <cell r="E1616">
            <v>66.790000000000006</v>
          </cell>
          <cell r="F1616">
            <v>34130</v>
          </cell>
        </row>
        <row r="1617">
          <cell r="D1617" t="str">
            <v>國立高雄大學 亞太工商管理學系</v>
          </cell>
          <cell r="E1617">
            <v>48.59</v>
          </cell>
          <cell r="F1617" t="str">
            <v>樣本不足</v>
          </cell>
        </row>
        <row r="1618">
          <cell r="D1618" t="str">
            <v>國立聯合大學 經營管理學系</v>
          </cell>
          <cell r="E1618">
            <v>47.8</v>
          </cell>
          <cell r="F1618">
            <v>36020</v>
          </cell>
        </row>
        <row r="1619">
          <cell r="D1619" t="str">
            <v>國立金門大學 企業管理學系</v>
          </cell>
          <cell r="E1619">
            <v>47.15</v>
          </cell>
          <cell r="F1619">
            <v>30340</v>
          </cell>
        </row>
        <row r="1620">
          <cell r="D1620" t="str">
            <v>東吳大學 企業管理學系</v>
          </cell>
          <cell r="E1620">
            <v>67.19</v>
          </cell>
          <cell r="F1620">
            <v>46030</v>
          </cell>
        </row>
        <row r="1621">
          <cell r="D1621" t="str">
            <v>中原大學 企業管理學系</v>
          </cell>
          <cell r="E1621">
            <v>51.14</v>
          </cell>
          <cell r="F1621">
            <v>46070</v>
          </cell>
        </row>
        <row r="1622">
          <cell r="D1622" t="str">
            <v>東海大學 企業管理學系</v>
          </cell>
          <cell r="E1622">
            <v>46.54</v>
          </cell>
          <cell r="F1622">
            <v>47380</v>
          </cell>
        </row>
        <row r="1623">
          <cell r="D1623" t="str">
            <v>淡江大學 企業管理學系</v>
          </cell>
          <cell r="E1623">
            <v>57.96</v>
          </cell>
          <cell r="F1623">
            <v>48390</v>
          </cell>
        </row>
        <row r="1624">
          <cell r="D1624" t="str">
            <v>逢甲大學 合作經濟暨社會事業經營學系</v>
          </cell>
          <cell r="E1624">
            <v>49.54</v>
          </cell>
          <cell r="F1624">
            <v>44000</v>
          </cell>
        </row>
        <row r="1625">
          <cell r="D1625" t="str">
            <v>逢甲大學 企業管理學系</v>
          </cell>
          <cell r="E1625">
            <v>51.49</v>
          </cell>
          <cell r="F1625">
            <v>45100</v>
          </cell>
        </row>
        <row r="1626">
          <cell r="D1626" t="str">
            <v>靜宜大學 企業管理學系</v>
          </cell>
          <cell r="E1626">
            <v>54.2</v>
          </cell>
          <cell r="F1626">
            <v>40930</v>
          </cell>
        </row>
        <row r="1627">
          <cell r="D1627" t="str">
            <v>輔仁大學 企業管理學系</v>
          </cell>
          <cell r="E1627">
            <v>68.430000000000007</v>
          </cell>
          <cell r="F1627">
            <v>51710</v>
          </cell>
        </row>
        <row r="1628">
          <cell r="D1628" t="str">
            <v>長庚大學 工商管理學系</v>
          </cell>
          <cell r="E1628">
            <v>46.1</v>
          </cell>
          <cell r="F1628">
            <v>42780</v>
          </cell>
        </row>
        <row r="1629">
          <cell r="D1629" t="str">
            <v>元智大學 管理學院學士班</v>
          </cell>
          <cell r="E1629">
            <v>49.5</v>
          </cell>
          <cell r="F1629" t="str">
            <v>樣本不足</v>
          </cell>
        </row>
        <row r="1630">
          <cell r="D1630" t="str">
            <v>大葉大學 人力資源暨公共關係學系</v>
          </cell>
          <cell r="E1630">
            <v>34.26</v>
          </cell>
          <cell r="F1630">
            <v>40550</v>
          </cell>
        </row>
        <row r="1631">
          <cell r="D1631" t="str">
            <v>大葉大學 企業管理學系</v>
          </cell>
          <cell r="E1631">
            <v>29.31</v>
          </cell>
          <cell r="F1631">
            <v>38940</v>
          </cell>
        </row>
        <row r="1632">
          <cell r="D1632" t="str">
            <v>中華大學 企業管理學系</v>
          </cell>
          <cell r="E1632">
            <v>33.049999999999997</v>
          </cell>
          <cell r="F1632">
            <v>42690</v>
          </cell>
        </row>
        <row r="1633">
          <cell r="D1633" t="str">
            <v>義守大學 企業管理學系</v>
          </cell>
          <cell r="E1633">
            <v>28.01</v>
          </cell>
          <cell r="F1633">
            <v>38310</v>
          </cell>
        </row>
        <row r="1634">
          <cell r="D1634" t="str">
            <v>銘傳大學 企業管理學系</v>
          </cell>
          <cell r="E1634">
            <v>49.05</v>
          </cell>
          <cell r="F1634">
            <v>44570</v>
          </cell>
        </row>
        <row r="1635">
          <cell r="D1635" t="str">
            <v>銘傳大學 新媒體暨傳播管理學系</v>
          </cell>
          <cell r="E1635">
            <v>51.08</v>
          </cell>
          <cell r="F1635">
            <v>40830</v>
          </cell>
        </row>
        <row r="1636">
          <cell r="D1636" t="str">
            <v>世新大學 企業管理學系</v>
          </cell>
          <cell r="E1636">
            <v>45.24</v>
          </cell>
          <cell r="F1636">
            <v>45020</v>
          </cell>
        </row>
        <row r="1637">
          <cell r="D1637" t="str">
            <v>世新大學 傳播管理學系</v>
          </cell>
          <cell r="E1637">
            <v>54.38</v>
          </cell>
          <cell r="F1637">
            <v>45390</v>
          </cell>
        </row>
        <row r="1638">
          <cell r="D1638" t="str">
            <v>實踐大學 企業管理學系</v>
          </cell>
          <cell r="E1638">
            <v>44.4</v>
          </cell>
          <cell r="F1638">
            <v>42570</v>
          </cell>
        </row>
        <row r="1639">
          <cell r="D1639" t="str">
            <v>實踐大學 管理學院國際企業英語學士學位學程</v>
          </cell>
          <cell r="E1639">
            <v>61.33</v>
          </cell>
          <cell r="F1639" t="str">
            <v>樣本不足</v>
          </cell>
        </row>
        <row r="1640">
          <cell r="D1640" t="str">
            <v>長榮大學 企業管理學系</v>
          </cell>
          <cell r="E1640">
            <v>25.15</v>
          </cell>
          <cell r="F1640">
            <v>38360</v>
          </cell>
        </row>
        <row r="1641">
          <cell r="D1641" t="str">
            <v>南華大學 管理學院國際企業學士學位學程</v>
          </cell>
          <cell r="E1641">
            <v>23.48</v>
          </cell>
          <cell r="F1641">
            <v>36350</v>
          </cell>
        </row>
        <row r="1642">
          <cell r="D1642" t="str">
            <v>南華大學 企業管理學系</v>
          </cell>
          <cell r="E1642">
            <v>27.8</v>
          </cell>
          <cell r="F1642">
            <v>36350</v>
          </cell>
        </row>
        <row r="1643">
          <cell r="D1643" t="str">
            <v>真理大學 企業管理學系</v>
          </cell>
          <cell r="E1643">
            <v>28.71</v>
          </cell>
          <cell r="F1643">
            <v>43160</v>
          </cell>
        </row>
        <row r="1644">
          <cell r="D1644" t="str">
            <v>開南大學 企業與創業管理學系</v>
          </cell>
          <cell r="E1644">
            <v>22.16</v>
          </cell>
          <cell r="F1644">
            <v>35400</v>
          </cell>
        </row>
        <row r="1645">
          <cell r="D1645" t="str">
            <v>開南大學 形象與健康管理學士學位學程</v>
          </cell>
          <cell r="E1645">
            <v>23.27</v>
          </cell>
          <cell r="F1645" t="str">
            <v>樣本不足</v>
          </cell>
        </row>
        <row r="1646">
          <cell r="D1646" t="str">
            <v>佛光大學 管理學系</v>
          </cell>
          <cell r="E1646">
            <v>29.83</v>
          </cell>
          <cell r="F1646" t="str">
            <v>樣本不足</v>
          </cell>
        </row>
        <row r="1647">
          <cell r="D1647" t="str">
            <v>亞洲大學 經營管理學系</v>
          </cell>
          <cell r="E1647">
            <v>53.91</v>
          </cell>
          <cell r="F1647">
            <v>32900</v>
          </cell>
        </row>
        <row r="1648">
          <cell r="D1648" t="str">
            <v>國立中興大學 行銷學系</v>
          </cell>
          <cell r="E1648">
            <v>78.62</v>
          </cell>
          <cell r="F1648">
            <v>41660</v>
          </cell>
        </row>
        <row r="1649">
          <cell r="D1649" t="str">
            <v>國立高雄師範大學 事業經營學系</v>
          </cell>
          <cell r="E1649">
            <v>70.7</v>
          </cell>
          <cell r="F1649" t="str">
            <v>樣本不足</v>
          </cell>
        </row>
        <row r="1650">
          <cell r="D1650" t="str">
            <v>臺北市立大學 都會產業經營與行銷學系</v>
          </cell>
          <cell r="E1650">
            <v>74.680000000000007</v>
          </cell>
          <cell r="F1650" t="str">
            <v>樣本不足</v>
          </cell>
        </row>
        <row r="1651">
          <cell r="D1651" t="str">
            <v>國立屏東大學 行銷與流通管理學系</v>
          </cell>
          <cell r="E1651">
            <v>66.5</v>
          </cell>
          <cell r="F1651" t="str">
            <v>樣本不足</v>
          </cell>
        </row>
        <row r="1652">
          <cell r="D1652" t="str">
            <v>國立嘉義大學 行銷與觀光管理學系</v>
          </cell>
          <cell r="E1652">
            <v>62.14</v>
          </cell>
          <cell r="F1652" t="str">
            <v>樣本不足</v>
          </cell>
        </row>
        <row r="1653">
          <cell r="D1653" t="str">
            <v>逢甲大學 行銷學系</v>
          </cell>
          <cell r="E1653">
            <v>56.75</v>
          </cell>
          <cell r="F1653" t="str">
            <v>樣本不足</v>
          </cell>
        </row>
        <row r="1654">
          <cell r="D1654" t="str">
            <v>大同大學 事業經營學系</v>
          </cell>
          <cell r="E1654">
            <v>40.840000000000003</v>
          </cell>
          <cell r="F1654">
            <v>44070</v>
          </cell>
        </row>
        <row r="1655">
          <cell r="D1655" t="str">
            <v>實踐大學 行銷管理學系</v>
          </cell>
          <cell r="E1655">
            <v>25.95</v>
          </cell>
          <cell r="F1655">
            <v>33500</v>
          </cell>
        </row>
        <row r="1656">
          <cell r="D1656" t="str">
            <v>長榮大學 國際會展管理學士學位學程</v>
          </cell>
          <cell r="E1656">
            <v>42.34</v>
          </cell>
          <cell r="F1656" t="str">
            <v>樣本不足</v>
          </cell>
        </row>
        <row r="1657">
          <cell r="D1657" t="str">
            <v>開南大學 行銷學系</v>
          </cell>
          <cell r="E1657">
            <v>19.25</v>
          </cell>
          <cell r="F1657" t="str">
            <v>樣本不足</v>
          </cell>
        </row>
        <row r="1658">
          <cell r="D1658" t="str">
            <v>開南大學 電影與創意媒體學系</v>
          </cell>
          <cell r="E1658">
            <v>17.690000000000001</v>
          </cell>
          <cell r="F1658" t="str">
            <v>樣本不足</v>
          </cell>
        </row>
        <row r="1659">
          <cell r="D1659" t="str">
            <v>國立成功大學 交通管理科學系</v>
          </cell>
          <cell r="E1659">
            <v>67.88</v>
          </cell>
          <cell r="F1659" t="str">
            <v>樣本不足</v>
          </cell>
        </row>
        <row r="1660">
          <cell r="D1660" t="str">
            <v>國立交通大學 運輸與物流管理學系</v>
          </cell>
          <cell r="E1660">
            <v>70.58</v>
          </cell>
          <cell r="F1660">
            <v>52410</v>
          </cell>
        </row>
        <row r="1661">
          <cell r="D1661" t="str">
            <v>國立臺灣海洋大學 運輸科學系</v>
          </cell>
          <cell r="E1661">
            <v>54.84</v>
          </cell>
          <cell r="F1661">
            <v>47000</v>
          </cell>
        </row>
        <row r="1662">
          <cell r="D1662" t="str">
            <v>國立臺灣海洋大學 商船學系</v>
          </cell>
          <cell r="E1662">
            <v>51.88</v>
          </cell>
          <cell r="F1662">
            <v>47000</v>
          </cell>
        </row>
        <row r="1663">
          <cell r="D1663" t="str">
            <v>國立臺灣海洋大學 航運管理學系</v>
          </cell>
          <cell r="E1663">
            <v>72.13</v>
          </cell>
          <cell r="F1663">
            <v>47000</v>
          </cell>
        </row>
        <row r="1664">
          <cell r="D1664" t="str">
            <v>淡江大學 運輸管理學系</v>
          </cell>
          <cell r="E1664">
            <v>52.89</v>
          </cell>
          <cell r="F1664">
            <v>42180</v>
          </cell>
        </row>
        <row r="1665">
          <cell r="D1665" t="str">
            <v>逢甲大學 運輸與物流學系</v>
          </cell>
          <cell r="E1665">
            <v>44.63</v>
          </cell>
          <cell r="F1665">
            <v>44800</v>
          </cell>
        </row>
        <row r="1666">
          <cell r="D1666" t="str">
            <v>中華大學 運輸科技與物流管理學系</v>
          </cell>
          <cell r="E1666">
            <v>33.04</v>
          </cell>
          <cell r="F1666">
            <v>36290</v>
          </cell>
        </row>
        <row r="1667">
          <cell r="D1667" t="str">
            <v>長榮大學 航運管理學系</v>
          </cell>
          <cell r="E1667">
            <v>42.05</v>
          </cell>
          <cell r="F1667">
            <v>36570</v>
          </cell>
        </row>
        <row r="1668">
          <cell r="D1668" t="str">
            <v>開南大學 物流與航運管理學系</v>
          </cell>
          <cell r="E1668">
            <v>16.96</v>
          </cell>
          <cell r="F1668">
            <v>34000</v>
          </cell>
        </row>
        <row r="1669">
          <cell r="D1669" t="str">
            <v>開南大學 運輸科技與管理學系</v>
          </cell>
          <cell r="E1669">
            <v>18.45</v>
          </cell>
          <cell r="F1669">
            <v>34000</v>
          </cell>
        </row>
        <row r="1670">
          <cell r="D1670" t="str">
            <v>開南大學 空運管理學系</v>
          </cell>
          <cell r="E1670">
            <v>17.39</v>
          </cell>
          <cell r="F1670">
            <v>34000</v>
          </cell>
        </row>
        <row r="1671">
          <cell r="D1671" t="str">
            <v>國立政治大學 地政學系</v>
          </cell>
          <cell r="E1671">
            <v>65.89</v>
          </cell>
          <cell r="F1671">
            <v>46880</v>
          </cell>
        </row>
        <row r="1672">
          <cell r="D1672" t="str">
            <v>國立屏東大學 不動產經營學系</v>
          </cell>
          <cell r="E1672">
            <v>60.93</v>
          </cell>
          <cell r="F1672" t="str">
            <v>樣本不足</v>
          </cell>
        </row>
        <row r="1673">
          <cell r="D1673" t="str">
            <v>國立臺北大學 不動產與城鄉環境學系</v>
          </cell>
          <cell r="E1673">
            <v>75.430000000000007</v>
          </cell>
          <cell r="F1673">
            <v>41310</v>
          </cell>
        </row>
        <row r="1674">
          <cell r="D1674" t="str">
            <v>逢甲大學 土地管理學系</v>
          </cell>
          <cell r="E1674">
            <v>49.91</v>
          </cell>
          <cell r="F1674">
            <v>43250</v>
          </cell>
        </row>
        <row r="1675">
          <cell r="D1675" t="str">
            <v>中國文化大學 土地資源學系</v>
          </cell>
          <cell r="E1675">
            <v>28.78</v>
          </cell>
          <cell r="F1675">
            <v>38900</v>
          </cell>
        </row>
        <row r="1676">
          <cell r="D1676" t="str">
            <v>長榮大學 土地管理與開發學系</v>
          </cell>
          <cell r="E1676">
            <v>30.43</v>
          </cell>
          <cell r="F1676">
            <v>36450</v>
          </cell>
        </row>
        <row r="1677">
          <cell r="D1677" t="str">
            <v>國立臺灣海洋大學 海洋觀光管理學士學位學程</v>
          </cell>
          <cell r="E1677">
            <v>67.11</v>
          </cell>
          <cell r="F1677" t="str">
            <v>樣本不足</v>
          </cell>
        </row>
        <row r="1678">
          <cell r="D1678" t="str">
            <v>國立東華大學 觀光暨休閒遊憩學系</v>
          </cell>
          <cell r="E1678">
            <v>53.03</v>
          </cell>
          <cell r="F1678" t="str">
            <v>樣本不足</v>
          </cell>
        </row>
        <row r="1679">
          <cell r="D1679" t="str">
            <v>國立暨南國際大學 觀光休閒與餐旅管理學系</v>
          </cell>
          <cell r="E1679">
            <v>53.92</v>
          </cell>
          <cell r="F1679">
            <v>29500</v>
          </cell>
        </row>
        <row r="1680">
          <cell r="D1680" t="str">
            <v>國立聯合大學 文化觀光產業學系</v>
          </cell>
          <cell r="E1680">
            <v>51.89</v>
          </cell>
          <cell r="F1680" t="str">
            <v>樣本不足</v>
          </cell>
        </row>
        <row r="1681">
          <cell r="D1681" t="str">
            <v>國立金門大學 觀光管理學系</v>
          </cell>
          <cell r="E1681">
            <v>45.6</v>
          </cell>
          <cell r="F1681" t="str">
            <v>樣本不足</v>
          </cell>
        </row>
        <row r="1682">
          <cell r="D1682" t="str">
            <v>淡江大學 國際觀光管理學系</v>
          </cell>
          <cell r="E1682">
            <v>39.479999999999997</v>
          </cell>
          <cell r="F1682" t="str">
            <v>樣本不足</v>
          </cell>
        </row>
        <row r="1683">
          <cell r="D1683" t="str">
            <v>中國文化大學 觀光事業學系</v>
          </cell>
          <cell r="E1683">
            <v>40.69</v>
          </cell>
          <cell r="F1683">
            <v>44840</v>
          </cell>
        </row>
        <row r="1684">
          <cell r="D1684" t="str">
            <v>靜宜大學 觀光事業學系</v>
          </cell>
          <cell r="E1684">
            <v>49.74</v>
          </cell>
          <cell r="F1684">
            <v>36300</v>
          </cell>
        </row>
        <row r="1685">
          <cell r="D1685" t="str">
            <v>大葉大學 觀光旅遊學系</v>
          </cell>
          <cell r="E1685">
            <v>24.4</v>
          </cell>
          <cell r="F1685">
            <v>28770</v>
          </cell>
        </row>
        <row r="1686">
          <cell r="D1686" t="str">
            <v>中華大學 休閒遊憩規劃與管理學系</v>
          </cell>
          <cell r="E1686">
            <v>29.63</v>
          </cell>
          <cell r="F1686">
            <v>31790</v>
          </cell>
        </row>
        <row r="1687">
          <cell r="D1687" t="str">
            <v>中華大學 觀光與會展學系</v>
          </cell>
          <cell r="E1687">
            <v>33.090000000000003</v>
          </cell>
          <cell r="F1687">
            <v>31790</v>
          </cell>
        </row>
        <row r="1688">
          <cell r="D1688" t="str">
            <v>義守大學 觀光學系</v>
          </cell>
          <cell r="E1688">
            <v>31.64</v>
          </cell>
          <cell r="F1688">
            <v>27000</v>
          </cell>
        </row>
        <row r="1689">
          <cell r="D1689" t="str">
            <v>銘傳大學 休閒遊憩管理學系</v>
          </cell>
          <cell r="E1689">
            <v>60.81</v>
          </cell>
          <cell r="F1689">
            <v>37690</v>
          </cell>
        </row>
        <row r="1690">
          <cell r="D1690" t="str">
            <v>世新大學 觀光學系</v>
          </cell>
          <cell r="E1690">
            <v>45.69</v>
          </cell>
          <cell r="F1690">
            <v>39280</v>
          </cell>
        </row>
        <row r="1691">
          <cell r="D1691" t="str">
            <v>實踐大學 觀光管理學系</v>
          </cell>
          <cell r="E1691">
            <v>27.68</v>
          </cell>
          <cell r="F1691">
            <v>31860</v>
          </cell>
        </row>
        <row r="1692">
          <cell r="D1692" t="str">
            <v>南華大學 旅遊管理學系</v>
          </cell>
          <cell r="E1692">
            <v>30.47</v>
          </cell>
          <cell r="F1692">
            <v>32270</v>
          </cell>
        </row>
        <row r="1693">
          <cell r="D1693" t="str">
            <v>真理大學 觀光事業學系</v>
          </cell>
          <cell r="E1693">
            <v>33.81</v>
          </cell>
          <cell r="F1693">
            <v>35600</v>
          </cell>
        </row>
        <row r="1694">
          <cell r="D1694" t="str">
            <v>真理大學 觀光數位知識學系</v>
          </cell>
          <cell r="E1694">
            <v>25.46</v>
          </cell>
          <cell r="F1694">
            <v>35600</v>
          </cell>
        </row>
        <row r="1695">
          <cell r="D1695" t="str">
            <v>臺北市立大學 休閒運動管理學系</v>
          </cell>
          <cell r="E1695">
            <v>57.44</v>
          </cell>
          <cell r="F1695" t="str">
            <v>樣本不足</v>
          </cell>
        </row>
        <row r="1696">
          <cell r="D1696" t="str">
            <v>國立臺東大學 身心整合與運動休閒產業學系</v>
          </cell>
          <cell r="E1696">
            <v>31.18</v>
          </cell>
          <cell r="F1696" t="str">
            <v>樣本不足</v>
          </cell>
        </row>
        <row r="1697">
          <cell r="D1697" t="str">
            <v>國立體育大學 體育推廣學系</v>
          </cell>
          <cell r="E1697">
            <v>50.89</v>
          </cell>
          <cell r="F1697">
            <v>34530</v>
          </cell>
        </row>
        <row r="1698">
          <cell r="D1698" t="str">
            <v>國立臺灣體育運動大學 休閒運動學系</v>
          </cell>
          <cell r="E1698">
            <v>45.03</v>
          </cell>
          <cell r="F1698">
            <v>34610</v>
          </cell>
        </row>
        <row r="1699">
          <cell r="D1699" t="str">
            <v>國立臺灣體育運動大學 運動事業管理學系</v>
          </cell>
          <cell r="E1699">
            <v>51.98</v>
          </cell>
          <cell r="F1699">
            <v>34610</v>
          </cell>
        </row>
        <row r="1700">
          <cell r="D1700" t="str">
            <v>國立臺北大學 休閒運動管理學系</v>
          </cell>
          <cell r="E1700">
            <v>74.52</v>
          </cell>
          <cell r="F1700">
            <v>37290</v>
          </cell>
        </row>
        <row r="1701">
          <cell r="D1701" t="str">
            <v>國立高雄大學 運動健康與休閒學系</v>
          </cell>
          <cell r="E1701">
            <v>56.35</v>
          </cell>
          <cell r="F1701" t="str">
            <v>樣本不足</v>
          </cell>
        </row>
        <row r="1702">
          <cell r="D1702" t="str">
            <v>國立金門大學 運動與休閒學系</v>
          </cell>
          <cell r="E1702">
            <v>39.21</v>
          </cell>
          <cell r="F1702" t="str">
            <v>樣本不足</v>
          </cell>
        </row>
        <row r="1703">
          <cell r="D1703" t="str">
            <v>大葉大學 運動健康管理學系</v>
          </cell>
          <cell r="E1703">
            <v>31</v>
          </cell>
          <cell r="F1703" t="str">
            <v>樣本不足</v>
          </cell>
        </row>
        <row r="1704">
          <cell r="D1704" t="str">
            <v>長榮大學 運動競技學系</v>
          </cell>
          <cell r="E1704">
            <v>25.66</v>
          </cell>
          <cell r="F1704">
            <v>28250</v>
          </cell>
        </row>
        <row r="1705">
          <cell r="D1705" t="str">
            <v>真理大學 運動管理學系</v>
          </cell>
          <cell r="E1705">
            <v>29.14</v>
          </cell>
          <cell r="F1705">
            <v>33450</v>
          </cell>
        </row>
        <row r="1706">
          <cell r="D1706" t="str">
            <v>真理大學 運動資訊傳播學系</v>
          </cell>
          <cell r="E1706">
            <v>19.36</v>
          </cell>
          <cell r="F1706">
            <v>33450</v>
          </cell>
        </row>
        <row r="1707">
          <cell r="D1707" t="str">
            <v>東海大學 餐旅管理學系</v>
          </cell>
          <cell r="E1707">
            <v>54.27</v>
          </cell>
          <cell r="F1707">
            <v>34740</v>
          </cell>
        </row>
        <row r="1708">
          <cell r="D1708" t="str">
            <v>中國文化大學 生活應用科學系</v>
          </cell>
          <cell r="E1708">
            <v>38.35</v>
          </cell>
          <cell r="F1708">
            <v>38340</v>
          </cell>
        </row>
        <row r="1709">
          <cell r="D1709" t="str">
            <v>輔仁大學 餐旅管理學系</v>
          </cell>
          <cell r="E1709">
            <v>63.29</v>
          </cell>
          <cell r="F1709">
            <v>38970</v>
          </cell>
        </row>
        <row r="1710">
          <cell r="D1710" t="str">
            <v>大葉大學 婚禮企劃暨節慶管理學士學位學程</v>
          </cell>
          <cell r="E1710">
            <v>47.27</v>
          </cell>
          <cell r="F1710" t="str">
            <v>樣本不足</v>
          </cell>
        </row>
        <row r="1711">
          <cell r="D1711" t="str">
            <v>大葉大學 餐旅管理學系</v>
          </cell>
          <cell r="E1711">
            <v>30</v>
          </cell>
          <cell r="F1711">
            <v>28770</v>
          </cell>
        </row>
        <row r="1712">
          <cell r="D1712" t="str">
            <v>大葉大學 烘焙暨飲料調製學士學位學程</v>
          </cell>
          <cell r="E1712">
            <v>29.27</v>
          </cell>
          <cell r="F1712" t="str">
            <v>樣本不足</v>
          </cell>
        </row>
        <row r="1713">
          <cell r="D1713" t="str">
            <v>中華大學 餐旅管理學系</v>
          </cell>
          <cell r="E1713">
            <v>29.6</v>
          </cell>
          <cell r="F1713">
            <v>31790</v>
          </cell>
        </row>
        <row r="1714">
          <cell r="D1714" t="str">
            <v>義守大學 廚藝學系</v>
          </cell>
          <cell r="E1714">
            <v>45.87</v>
          </cell>
          <cell r="F1714">
            <v>27000</v>
          </cell>
        </row>
        <row r="1715">
          <cell r="D1715" t="str">
            <v>義守大學 餐旅管理學系</v>
          </cell>
          <cell r="E1715">
            <v>40.74</v>
          </cell>
          <cell r="F1715">
            <v>27000</v>
          </cell>
        </row>
        <row r="1716">
          <cell r="D1716" t="str">
            <v>義守大學 國際觀光餐旅學系</v>
          </cell>
          <cell r="E1716">
            <v>26.25</v>
          </cell>
          <cell r="F1716">
            <v>27000</v>
          </cell>
        </row>
        <row r="1717">
          <cell r="D1717" t="str">
            <v>銘傳大學 餐旅管理學系</v>
          </cell>
          <cell r="E1717">
            <v>59.42</v>
          </cell>
          <cell r="F1717">
            <v>37690</v>
          </cell>
        </row>
        <row r="1718">
          <cell r="D1718" t="str">
            <v>銘傳大學 觀光事業學系</v>
          </cell>
          <cell r="E1718">
            <v>58.55</v>
          </cell>
          <cell r="F1718">
            <v>37690</v>
          </cell>
        </row>
        <row r="1719">
          <cell r="D1719" t="str">
            <v>實踐大學 餐飲管理學系</v>
          </cell>
          <cell r="E1719">
            <v>47.13</v>
          </cell>
          <cell r="F1719">
            <v>31860</v>
          </cell>
        </row>
        <row r="1720">
          <cell r="D1720" t="str">
            <v>玄奘大學 餐旅管理學系</v>
          </cell>
          <cell r="E1720">
            <v>36.69</v>
          </cell>
          <cell r="F1720" t="str">
            <v>樣本不足</v>
          </cell>
        </row>
        <row r="1721">
          <cell r="D1721" t="str">
            <v>開南大學 觀光與餐飲旅館學系</v>
          </cell>
          <cell r="E1721">
            <v>17.29</v>
          </cell>
          <cell r="F1721">
            <v>30500</v>
          </cell>
        </row>
        <row r="1722">
          <cell r="D1722" t="str">
            <v>康寧大學 餐飲管理學系</v>
          </cell>
          <cell r="E1722">
            <v>17.670000000000002</v>
          </cell>
          <cell r="F1722">
            <v>31820</v>
          </cell>
        </row>
        <row r="1723">
          <cell r="D1723" t="str">
            <v>國立中興大學 景觀與遊憩學士學位學程</v>
          </cell>
          <cell r="E1723">
            <v>60.23</v>
          </cell>
          <cell r="F1723" t="str">
            <v>樣本不足</v>
          </cell>
        </row>
        <row r="1724">
          <cell r="D1724" t="str">
            <v>國立屏東大學 休閒事業經營學系</v>
          </cell>
          <cell r="E1724">
            <v>58.36</v>
          </cell>
          <cell r="F1724" t="str">
            <v>樣本不足</v>
          </cell>
        </row>
        <row r="1725">
          <cell r="D1725" t="str">
            <v>國立體育大學 休閒產業經營學系</v>
          </cell>
          <cell r="E1725">
            <v>45.24</v>
          </cell>
          <cell r="F1725">
            <v>34530</v>
          </cell>
        </row>
        <row r="1726">
          <cell r="D1726" t="str">
            <v>國立宜蘭大學 休閒產業與健康促進學系</v>
          </cell>
          <cell r="E1726">
            <v>56.34</v>
          </cell>
          <cell r="F1726" t="str">
            <v>樣本不足</v>
          </cell>
        </row>
        <row r="1727">
          <cell r="D1727" t="str">
            <v>大葉大學 休閒事業管理學系</v>
          </cell>
          <cell r="E1727">
            <v>33.409999999999997</v>
          </cell>
          <cell r="F1727" t="str">
            <v>樣本不足</v>
          </cell>
        </row>
        <row r="1728">
          <cell r="D1728" t="str">
            <v>義守大學 休閒事業管理學系</v>
          </cell>
          <cell r="E1728">
            <v>42.36</v>
          </cell>
          <cell r="F1728" t="str">
            <v>樣本不足</v>
          </cell>
        </row>
        <row r="1729">
          <cell r="D1729" t="str">
            <v>實踐大學 休閒產業管理學系</v>
          </cell>
          <cell r="E1729">
            <v>31</v>
          </cell>
          <cell r="F1729">
            <v>38290</v>
          </cell>
        </row>
        <row r="1730">
          <cell r="D1730" t="str">
            <v>長榮大學 觀光與餐飲管理學系</v>
          </cell>
          <cell r="E1730">
            <v>29.05</v>
          </cell>
          <cell r="F1730" t="str">
            <v>樣本不足</v>
          </cell>
        </row>
        <row r="1731">
          <cell r="D1731" t="str">
            <v>真理大學 休閒遊憩事業學系</v>
          </cell>
          <cell r="E1731">
            <v>15.92</v>
          </cell>
          <cell r="F1731">
            <v>35600</v>
          </cell>
        </row>
        <row r="1732">
          <cell r="D1732" t="str">
            <v>開南大學 休閒事業管理學系</v>
          </cell>
          <cell r="E1732">
            <v>19.27</v>
          </cell>
          <cell r="F1732" t="str">
            <v>樣本不足</v>
          </cell>
        </row>
        <row r="1733">
          <cell r="D1733" t="str">
            <v>康寧大學 休閒管理學系</v>
          </cell>
          <cell r="E1733">
            <v>18.57</v>
          </cell>
          <cell r="F1733" t="str">
            <v>樣本不足</v>
          </cell>
        </row>
        <row r="1734">
          <cell r="D1734" t="str">
            <v>亞洲大學 休閒與遊憩管理學系</v>
          </cell>
          <cell r="E1734">
            <v>45.76</v>
          </cell>
          <cell r="F1734">
            <v>30950</v>
          </cell>
        </row>
        <row r="1735">
          <cell r="D1735" t="str">
            <v>國立成功大學 統計學系</v>
          </cell>
          <cell r="E1735">
            <v>69.14</v>
          </cell>
          <cell r="F1735">
            <v>50660</v>
          </cell>
        </row>
        <row r="1736">
          <cell r="D1736" t="str">
            <v>國立政治大學 統計學系</v>
          </cell>
          <cell r="E1736">
            <v>70.31</v>
          </cell>
          <cell r="F1736">
            <v>53660</v>
          </cell>
        </row>
        <row r="1737">
          <cell r="D1737" t="str">
            <v>國立東華大學 應用數學系</v>
          </cell>
          <cell r="E1737">
            <v>36.630000000000003</v>
          </cell>
          <cell r="F1737">
            <v>45950</v>
          </cell>
        </row>
        <row r="1738">
          <cell r="D1738" t="str">
            <v>國立臺北大學 統計學系</v>
          </cell>
          <cell r="E1738">
            <v>77.73</v>
          </cell>
          <cell r="F1738" t="str">
            <v>樣本不足</v>
          </cell>
        </row>
        <row r="1739">
          <cell r="D1739" t="str">
            <v>東吳大學 巨量資料管理學院學士學位學程</v>
          </cell>
          <cell r="E1739">
            <v>71.150000000000006</v>
          </cell>
          <cell r="F1739" t="str">
            <v>樣本不足</v>
          </cell>
        </row>
        <row r="1740">
          <cell r="D1740" t="str">
            <v>東海大學 統計學系</v>
          </cell>
          <cell r="E1740">
            <v>31.3</v>
          </cell>
          <cell r="F1740">
            <v>42120</v>
          </cell>
        </row>
        <row r="1741">
          <cell r="D1741" t="str">
            <v>淡江大學 統計學系</v>
          </cell>
          <cell r="E1741">
            <v>51.96</v>
          </cell>
          <cell r="F1741">
            <v>49780</v>
          </cell>
        </row>
        <row r="1742">
          <cell r="D1742" t="str">
            <v>逢甲大學 統計學系</v>
          </cell>
          <cell r="E1742">
            <v>43.97</v>
          </cell>
          <cell r="F1742">
            <v>44470</v>
          </cell>
        </row>
        <row r="1743">
          <cell r="D1743" t="str">
            <v>逢甲大學 財務工程與精算學士學位學程</v>
          </cell>
          <cell r="E1743">
            <v>51.49</v>
          </cell>
          <cell r="F1743">
            <v>40130</v>
          </cell>
        </row>
        <row r="1744">
          <cell r="D1744" t="str">
            <v>靜宜大學 統計資訊學系</v>
          </cell>
          <cell r="E1744">
            <v>38.979999999999997</v>
          </cell>
          <cell r="F1744">
            <v>44420</v>
          </cell>
        </row>
        <row r="1745">
          <cell r="D1745" t="str">
            <v>輔仁大學 統計資訊學系</v>
          </cell>
          <cell r="E1745">
            <v>64.849999999999994</v>
          </cell>
          <cell r="F1745">
            <v>48250</v>
          </cell>
        </row>
        <row r="1746">
          <cell r="D1746" t="str">
            <v>銘傳大學 應用統計與資料科學學系</v>
          </cell>
          <cell r="E1746">
            <v>37.36</v>
          </cell>
          <cell r="F1746">
            <v>48710</v>
          </cell>
        </row>
        <row r="1747">
          <cell r="D1747" t="str">
            <v>真理大學 財務與精算學系</v>
          </cell>
          <cell r="E1747">
            <v>17.57</v>
          </cell>
          <cell r="F1747">
            <v>38220</v>
          </cell>
        </row>
        <row r="1748">
          <cell r="D1748" t="str">
            <v>國立臺灣大學 會計學系</v>
          </cell>
          <cell r="E1748">
            <v>84.18</v>
          </cell>
          <cell r="F1748">
            <v>58830</v>
          </cell>
        </row>
        <row r="1749">
          <cell r="D1749" t="str">
            <v>國立中興大學 會計學系</v>
          </cell>
          <cell r="E1749">
            <v>78.7</v>
          </cell>
          <cell r="F1749">
            <v>51150</v>
          </cell>
        </row>
        <row r="1750">
          <cell r="D1750" t="str">
            <v>國立成功大學 會計學系</v>
          </cell>
          <cell r="E1750">
            <v>81.790000000000006</v>
          </cell>
          <cell r="F1750">
            <v>55870</v>
          </cell>
        </row>
        <row r="1751">
          <cell r="D1751" t="str">
            <v>國立政治大學 會計學系</v>
          </cell>
          <cell r="E1751">
            <v>82.83</v>
          </cell>
          <cell r="F1751">
            <v>60630</v>
          </cell>
        </row>
        <row r="1752">
          <cell r="D1752" t="str">
            <v>國立彰化師範大學 會計學系</v>
          </cell>
          <cell r="E1752">
            <v>71.61</v>
          </cell>
          <cell r="F1752">
            <v>43970</v>
          </cell>
        </row>
        <row r="1753">
          <cell r="D1753" t="str">
            <v>國立東華大學 會計學系</v>
          </cell>
          <cell r="E1753">
            <v>62.53</v>
          </cell>
          <cell r="F1753">
            <v>46040</v>
          </cell>
        </row>
        <row r="1754">
          <cell r="D1754" t="str">
            <v>國立屏東大學 會計學系</v>
          </cell>
          <cell r="E1754">
            <v>71.16</v>
          </cell>
          <cell r="F1754" t="str">
            <v>樣本不足</v>
          </cell>
        </row>
        <row r="1755">
          <cell r="D1755" t="str">
            <v>國立中正大學 會計與資訊科技學系</v>
          </cell>
          <cell r="E1755">
            <v>76.209999999999994</v>
          </cell>
          <cell r="F1755">
            <v>53730</v>
          </cell>
        </row>
        <row r="1756">
          <cell r="D1756" t="str">
            <v>國立臺北大學 會計學系</v>
          </cell>
          <cell r="E1756">
            <v>79.400000000000006</v>
          </cell>
          <cell r="F1756">
            <v>55220</v>
          </cell>
        </row>
        <row r="1757">
          <cell r="D1757" t="str">
            <v>東吳大學 會計學系</v>
          </cell>
          <cell r="E1757">
            <v>72.97</v>
          </cell>
          <cell r="F1757">
            <v>54750</v>
          </cell>
        </row>
        <row r="1758">
          <cell r="D1758" t="str">
            <v>中原大學 會計學系</v>
          </cell>
          <cell r="E1758">
            <v>58.19</v>
          </cell>
          <cell r="F1758">
            <v>50400</v>
          </cell>
        </row>
        <row r="1759">
          <cell r="D1759" t="str">
            <v>東海大學 會計學系</v>
          </cell>
          <cell r="E1759">
            <v>57.29</v>
          </cell>
          <cell r="F1759">
            <v>48760</v>
          </cell>
        </row>
        <row r="1760">
          <cell r="D1760" t="str">
            <v>淡江大學 會計學系</v>
          </cell>
          <cell r="E1760">
            <v>62.37</v>
          </cell>
          <cell r="F1760">
            <v>52130</v>
          </cell>
        </row>
        <row r="1761">
          <cell r="D1761" t="str">
            <v>逢甲大學 會計學系</v>
          </cell>
          <cell r="E1761">
            <v>52.91</v>
          </cell>
          <cell r="F1761">
            <v>45400</v>
          </cell>
        </row>
        <row r="1762">
          <cell r="D1762" t="str">
            <v>中國文化大學 會計學系</v>
          </cell>
          <cell r="E1762">
            <v>38.799999999999997</v>
          </cell>
          <cell r="F1762">
            <v>48400</v>
          </cell>
        </row>
        <row r="1763">
          <cell r="D1763" t="str">
            <v>靜宜大學 會計學系</v>
          </cell>
          <cell r="E1763">
            <v>41.39</v>
          </cell>
          <cell r="F1763">
            <v>44240</v>
          </cell>
        </row>
        <row r="1764">
          <cell r="D1764" t="str">
            <v>輔仁大學 會計學系</v>
          </cell>
          <cell r="E1764">
            <v>69.900000000000006</v>
          </cell>
          <cell r="F1764">
            <v>53470</v>
          </cell>
        </row>
        <row r="1765">
          <cell r="D1765" t="str">
            <v>元智大學 管理學院學士班</v>
          </cell>
          <cell r="E1765">
            <v>49.5</v>
          </cell>
          <cell r="F1765" t="str">
            <v>樣本不足</v>
          </cell>
        </row>
        <row r="1766">
          <cell r="D1766" t="str">
            <v>大葉大學 會計資訊學系</v>
          </cell>
          <cell r="E1766">
            <v>29.16</v>
          </cell>
          <cell r="F1766">
            <v>43420</v>
          </cell>
        </row>
        <row r="1767">
          <cell r="D1767" t="str">
            <v>義守大學 會計學系</v>
          </cell>
          <cell r="E1767">
            <v>41.24</v>
          </cell>
          <cell r="F1767">
            <v>40830</v>
          </cell>
        </row>
        <row r="1768">
          <cell r="D1768" t="str">
            <v>銘傳大學 會計學系</v>
          </cell>
          <cell r="E1768">
            <v>54.97</v>
          </cell>
          <cell r="F1768">
            <v>47330</v>
          </cell>
        </row>
        <row r="1769">
          <cell r="D1769" t="str">
            <v>實踐大學 會計學系</v>
          </cell>
          <cell r="E1769">
            <v>43.25</v>
          </cell>
          <cell r="F1769">
            <v>43440</v>
          </cell>
        </row>
        <row r="1770">
          <cell r="D1770" t="str">
            <v>實踐大學 會計暨稅務學系</v>
          </cell>
          <cell r="E1770">
            <v>38.81</v>
          </cell>
          <cell r="F1770">
            <v>43440</v>
          </cell>
        </row>
        <row r="1771">
          <cell r="D1771" t="str">
            <v>長榮大學 會計資訊學系</v>
          </cell>
          <cell r="E1771">
            <v>34.229999999999997</v>
          </cell>
          <cell r="F1771">
            <v>39630</v>
          </cell>
        </row>
        <row r="1772">
          <cell r="D1772" t="str">
            <v>真理大學 會計資訊學系</v>
          </cell>
          <cell r="E1772">
            <v>27.01</v>
          </cell>
          <cell r="F1772">
            <v>41010</v>
          </cell>
        </row>
        <row r="1773">
          <cell r="D1773" t="str">
            <v>開南大學 會計學系</v>
          </cell>
          <cell r="E1773">
            <v>21.68</v>
          </cell>
          <cell r="F1773">
            <v>33900</v>
          </cell>
        </row>
        <row r="1774">
          <cell r="D1774" t="str">
            <v>亞洲大學 會計與資訊學系</v>
          </cell>
          <cell r="E1774">
            <v>42.2</v>
          </cell>
          <cell r="F1774">
            <v>35100</v>
          </cell>
        </row>
        <row r="1775">
          <cell r="D1775" t="str">
            <v>國立臺灣大學 財務金融學系</v>
          </cell>
          <cell r="E1775">
            <v>89.4</v>
          </cell>
          <cell r="F1775">
            <v>58480</v>
          </cell>
        </row>
        <row r="1776">
          <cell r="D1776" t="str">
            <v>國立中興大學 財務金融學系</v>
          </cell>
          <cell r="E1776">
            <v>79.98</v>
          </cell>
          <cell r="F1776">
            <v>46950</v>
          </cell>
        </row>
        <row r="1777">
          <cell r="D1777" t="str">
            <v>國立政治大學 金融學系</v>
          </cell>
          <cell r="E1777">
            <v>86.8</v>
          </cell>
          <cell r="F1777">
            <v>54850</v>
          </cell>
        </row>
        <row r="1778">
          <cell r="D1778" t="str">
            <v>國立政治大學 財務管理學系</v>
          </cell>
          <cell r="E1778">
            <v>87.54</v>
          </cell>
          <cell r="F1778">
            <v>54850</v>
          </cell>
        </row>
        <row r="1779">
          <cell r="D1779" t="str">
            <v>國立清華大學 計量財務金融學系</v>
          </cell>
          <cell r="E1779">
            <v>73.89</v>
          </cell>
          <cell r="F1779" t="str">
            <v>樣本不足</v>
          </cell>
        </row>
        <row r="1780">
          <cell r="D1780" t="str">
            <v>國立交通大學 資訊管理與財務金融學系</v>
          </cell>
          <cell r="E1780">
            <v>76.98</v>
          </cell>
          <cell r="F1780" t="str">
            <v>樣本不足</v>
          </cell>
        </row>
        <row r="1781">
          <cell r="D1781" t="str">
            <v>國立中央大學 財務金融學系</v>
          </cell>
          <cell r="E1781">
            <v>80.78</v>
          </cell>
          <cell r="F1781">
            <v>51180</v>
          </cell>
        </row>
        <row r="1782">
          <cell r="D1782" t="str">
            <v>國立中山大學 財務管理學系</v>
          </cell>
          <cell r="E1782">
            <v>79.3</v>
          </cell>
          <cell r="F1782" t="str">
            <v>樣本不足</v>
          </cell>
        </row>
        <row r="1783">
          <cell r="D1783" t="str">
            <v>國立東華大學 財務金融學系</v>
          </cell>
          <cell r="E1783">
            <v>61.39</v>
          </cell>
          <cell r="F1783" t="str">
            <v>樣本不足</v>
          </cell>
        </row>
        <row r="1784">
          <cell r="D1784" t="str">
            <v>國立屏東大學 財務金融學系</v>
          </cell>
          <cell r="E1784">
            <v>68.12</v>
          </cell>
          <cell r="F1784" t="str">
            <v>樣本不足</v>
          </cell>
        </row>
        <row r="1785">
          <cell r="D1785" t="str">
            <v>國立中正大學 財務金融學系</v>
          </cell>
          <cell r="E1785">
            <v>77.84</v>
          </cell>
          <cell r="F1785">
            <v>48620</v>
          </cell>
        </row>
        <row r="1786">
          <cell r="D1786" t="str">
            <v>國立暨南國際大學 財務金融學系</v>
          </cell>
          <cell r="E1786">
            <v>66.92</v>
          </cell>
          <cell r="F1786" t="str">
            <v>樣本不足</v>
          </cell>
        </row>
        <row r="1787">
          <cell r="D1787" t="str">
            <v>國立臺北大學 金融與合作經營學系</v>
          </cell>
          <cell r="E1787">
            <v>80.94</v>
          </cell>
          <cell r="F1787">
            <v>42730</v>
          </cell>
        </row>
        <row r="1788">
          <cell r="D1788" t="str">
            <v>國立嘉義大學 財務金融學系</v>
          </cell>
          <cell r="E1788">
            <v>68.78</v>
          </cell>
          <cell r="F1788" t="str">
            <v>樣本不足</v>
          </cell>
        </row>
        <row r="1789">
          <cell r="D1789" t="str">
            <v>國立高雄大學 金融管理學系</v>
          </cell>
          <cell r="E1789">
            <v>72.239999999999995</v>
          </cell>
          <cell r="F1789" t="str">
            <v>樣本不足</v>
          </cell>
        </row>
        <row r="1790">
          <cell r="D1790" t="str">
            <v>國立聯合大學 財務金融學系</v>
          </cell>
          <cell r="E1790">
            <v>54.67</v>
          </cell>
          <cell r="F1790" t="str">
            <v>樣本不足</v>
          </cell>
        </row>
        <row r="1791">
          <cell r="D1791" t="str">
            <v>中原大學 財務金融學系</v>
          </cell>
          <cell r="E1791">
            <v>54.74</v>
          </cell>
          <cell r="F1791">
            <v>35380</v>
          </cell>
        </row>
        <row r="1792">
          <cell r="D1792" t="str">
            <v>東海大學 財務金融學系</v>
          </cell>
          <cell r="E1792">
            <v>55.07</v>
          </cell>
          <cell r="F1792">
            <v>32900</v>
          </cell>
        </row>
        <row r="1793">
          <cell r="D1793" t="str">
            <v>淡江大學 商管學院全球財務管理全英語學士學位學程</v>
          </cell>
          <cell r="E1793">
            <v>68.52</v>
          </cell>
          <cell r="F1793" t="str">
            <v>樣本不足</v>
          </cell>
        </row>
        <row r="1794">
          <cell r="D1794" t="str">
            <v>淡江大學 財務金融學系</v>
          </cell>
          <cell r="E1794">
            <v>63.47</v>
          </cell>
          <cell r="F1794">
            <v>45010</v>
          </cell>
        </row>
        <row r="1795">
          <cell r="D1795" t="str">
            <v>逢甲大學 財務金融學系</v>
          </cell>
          <cell r="E1795">
            <v>52.93</v>
          </cell>
          <cell r="F1795">
            <v>40130</v>
          </cell>
        </row>
        <row r="1796">
          <cell r="D1796" t="str">
            <v>中國文化大學 財務金融學系</v>
          </cell>
          <cell r="E1796">
            <v>38.299999999999997</v>
          </cell>
          <cell r="F1796">
            <v>39730</v>
          </cell>
        </row>
        <row r="1797">
          <cell r="D1797" t="str">
            <v>靜宜大學 財務金融學系</v>
          </cell>
          <cell r="E1797">
            <v>42.28</v>
          </cell>
          <cell r="F1797">
            <v>34000</v>
          </cell>
        </row>
        <row r="1798">
          <cell r="D1798" t="str">
            <v>輔仁大學 金融與國際企業學系</v>
          </cell>
          <cell r="E1798">
            <v>70.11</v>
          </cell>
          <cell r="F1798">
            <v>44210</v>
          </cell>
        </row>
        <row r="1799">
          <cell r="D1799" t="str">
            <v>大葉大學 財務金融學系</v>
          </cell>
          <cell r="E1799">
            <v>34.51</v>
          </cell>
          <cell r="F1799" t="str">
            <v>樣本不足</v>
          </cell>
        </row>
        <row r="1800">
          <cell r="D1800" t="str">
            <v>中華大學 財務管理學系</v>
          </cell>
          <cell r="E1800">
            <v>29.93</v>
          </cell>
          <cell r="F1800">
            <v>41820</v>
          </cell>
        </row>
        <row r="1801">
          <cell r="D1801" t="str">
            <v>義守大學 國際財務金融學系</v>
          </cell>
          <cell r="E1801">
            <v>35.130000000000003</v>
          </cell>
          <cell r="F1801">
            <v>38500</v>
          </cell>
        </row>
        <row r="1802">
          <cell r="D1802" t="str">
            <v>義守大學 財務金融學系</v>
          </cell>
          <cell r="E1802">
            <v>31.31</v>
          </cell>
          <cell r="F1802">
            <v>38500</v>
          </cell>
        </row>
        <row r="1803">
          <cell r="D1803" t="str">
            <v>銘傳大學 財務金融學系</v>
          </cell>
          <cell r="E1803">
            <v>45.04</v>
          </cell>
          <cell r="F1803">
            <v>44100</v>
          </cell>
        </row>
        <row r="1804">
          <cell r="D1804" t="str">
            <v>世新大學 財務金融學系</v>
          </cell>
          <cell r="E1804">
            <v>42.63</v>
          </cell>
          <cell r="F1804">
            <v>39400</v>
          </cell>
        </row>
        <row r="1805">
          <cell r="D1805" t="str">
            <v>實踐大學 金融管理學系</v>
          </cell>
          <cell r="E1805">
            <v>26.65</v>
          </cell>
          <cell r="F1805">
            <v>43030</v>
          </cell>
        </row>
        <row r="1806">
          <cell r="D1806" t="str">
            <v>實踐大學 財務金融學系</v>
          </cell>
          <cell r="E1806">
            <v>47.37</v>
          </cell>
          <cell r="F1806">
            <v>43030</v>
          </cell>
        </row>
        <row r="1807">
          <cell r="D1807" t="str">
            <v>長榮大學 財務金融學系</v>
          </cell>
          <cell r="E1807">
            <v>26.51</v>
          </cell>
          <cell r="F1807">
            <v>31990</v>
          </cell>
        </row>
        <row r="1808">
          <cell r="D1808" t="str">
            <v>長榮大學 國際財務與商務管理學士學位學程</v>
          </cell>
          <cell r="E1808">
            <v>31.98</v>
          </cell>
          <cell r="F1808" t="str">
            <v>樣本不足</v>
          </cell>
        </row>
        <row r="1809">
          <cell r="D1809" t="str">
            <v>南華大學 財務金融學系</v>
          </cell>
          <cell r="E1809">
            <v>19.27</v>
          </cell>
          <cell r="F1809" t="str">
            <v>樣本不足</v>
          </cell>
        </row>
        <row r="1810">
          <cell r="D1810" t="str">
            <v>真理大學 財務金融學系</v>
          </cell>
          <cell r="E1810">
            <v>27.73</v>
          </cell>
          <cell r="F1810">
            <v>41920</v>
          </cell>
        </row>
        <row r="1811">
          <cell r="D1811" t="str">
            <v>開南大學 財務金融學系</v>
          </cell>
          <cell r="E1811">
            <v>18.89</v>
          </cell>
          <cell r="F1811">
            <v>33740</v>
          </cell>
        </row>
        <row r="1812">
          <cell r="D1812" t="str">
            <v>佛光大學 管理學系</v>
          </cell>
          <cell r="E1812">
            <v>29.83</v>
          </cell>
          <cell r="F1812" t="str">
            <v>樣本不足</v>
          </cell>
        </row>
        <row r="1813">
          <cell r="D1813" t="str">
            <v>亞洲大學 財務金融學系</v>
          </cell>
          <cell r="E1813">
            <v>42.4</v>
          </cell>
          <cell r="F1813">
            <v>31000</v>
          </cell>
        </row>
        <row r="1814">
          <cell r="D1814" t="str">
            <v>國立臺灣大學 國際企業學系</v>
          </cell>
          <cell r="E1814">
            <v>87.33</v>
          </cell>
          <cell r="F1814">
            <v>57630</v>
          </cell>
        </row>
        <row r="1815">
          <cell r="D1815" t="str">
            <v>國立中興大學 國際農企業學士學位學程</v>
          </cell>
          <cell r="E1815">
            <v>65.5</v>
          </cell>
          <cell r="F1815">
            <v>38400</v>
          </cell>
        </row>
        <row r="1816">
          <cell r="D1816" t="str">
            <v>國立政治大學 國際經營與貿易學系</v>
          </cell>
          <cell r="E1816">
            <v>84.18</v>
          </cell>
          <cell r="F1816">
            <v>56760</v>
          </cell>
        </row>
        <row r="1817">
          <cell r="D1817" t="str">
            <v>國立臺中教育大學 國際企業學系</v>
          </cell>
          <cell r="E1817">
            <v>66.52</v>
          </cell>
          <cell r="F1817" t="str">
            <v>樣本不足</v>
          </cell>
        </row>
        <row r="1818">
          <cell r="D1818" t="str">
            <v>國立東華大學 國際企業學系</v>
          </cell>
          <cell r="E1818">
            <v>59.03</v>
          </cell>
          <cell r="F1818">
            <v>39070</v>
          </cell>
        </row>
        <row r="1819">
          <cell r="D1819" t="str">
            <v>國立屏東大學 國際貿易學系</v>
          </cell>
          <cell r="E1819">
            <v>67.28</v>
          </cell>
          <cell r="F1819" t="str">
            <v>樣本不足</v>
          </cell>
        </row>
        <row r="1820">
          <cell r="D1820" t="str">
            <v>國立暨南國際大學 國際企業學系</v>
          </cell>
          <cell r="E1820">
            <v>61.91</v>
          </cell>
          <cell r="F1820" t="str">
            <v>樣本不足</v>
          </cell>
        </row>
        <row r="1821">
          <cell r="D1821" t="str">
            <v>東吳大學 國際經營與貿易學系</v>
          </cell>
          <cell r="E1821">
            <v>72.13</v>
          </cell>
          <cell r="F1821">
            <v>48110</v>
          </cell>
        </row>
        <row r="1822">
          <cell r="D1822" t="str">
            <v>中原大學 國際經營與貿易學系</v>
          </cell>
          <cell r="E1822">
            <v>52.33</v>
          </cell>
          <cell r="F1822">
            <v>45970</v>
          </cell>
        </row>
        <row r="1823">
          <cell r="D1823" t="str">
            <v>東海大學 國際經營管理學位學程</v>
          </cell>
          <cell r="E1823">
            <v>65.22</v>
          </cell>
          <cell r="F1823" t="str">
            <v>樣本不足</v>
          </cell>
        </row>
        <row r="1824">
          <cell r="D1824" t="str">
            <v>東海大學 國際經營與貿易學系</v>
          </cell>
          <cell r="E1824">
            <v>46.82</v>
          </cell>
          <cell r="F1824">
            <v>47610</v>
          </cell>
        </row>
        <row r="1825">
          <cell r="D1825" t="str">
            <v>淡江大學 國際企業學系</v>
          </cell>
          <cell r="E1825">
            <v>62.84</v>
          </cell>
          <cell r="F1825">
            <v>48390</v>
          </cell>
        </row>
        <row r="1826">
          <cell r="D1826" t="str">
            <v>逢甲大學 國際經營與貿易學系</v>
          </cell>
          <cell r="E1826">
            <v>51.85</v>
          </cell>
          <cell r="F1826">
            <v>40060</v>
          </cell>
        </row>
        <row r="1827">
          <cell r="D1827" t="str">
            <v>中國文化大學 國際企業管理學系</v>
          </cell>
          <cell r="E1827">
            <v>34.93</v>
          </cell>
          <cell r="F1827">
            <v>47000</v>
          </cell>
        </row>
        <row r="1828">
          <cell r="D1828" t="str">
            <v>中國文化大學 全球商務學士學位學程</v>
          </cell>
          <cell r="E1828">
            <v>34.53</v>
          </cell>
          <cell r="F1828">
            <v>41740</v>
          </cell>
        </row>
        <row r="1829">
          <cell r="D1829" t="str">
            <v>中國文化大學 國際貿易學系</v>
          </cell>
          <cell r="E1829">
            <v>34.93</v>
          </cell>
          <cell r="F1829">
            <v>45230</v>
          </cell>
        </row>
        <row r="1830">
          <cell r="D1830" t="str">
            <v>靜宜大學 寰宇管理學士學位學程</v>
          </cell>
          <cell r="E1830">
            <v>32.31</v>
          </cell>
          <cell r="F1830">
            <v>37440</v>
          </cell>
        </row>
        <row r="1831">
          <cell r="D1831" t="str">
            <v>靜宜大學 國際企業學系</v>
          </cell>
          <cell r="E1831">
            <v>46.2</v>
          </cell>
          <cell r="F1831">
            <v>40930</v>
          </cell>
        </row>
        <row r="1832">
          <cell r="D1832" t="str">
            <v>大葉大學 國際企業管理學系</v>
          </cell>
          <cell r="E1832">
            <v>32.26</v>
          </cell>
          <cell r="F1832">
            <v>38940</v>
          </cell>
        </row>
        <row r="1833">
          <cell r="D1833" t="str">
            <v>中華大學 國際企業學系</v>
          </cell>
          <cell r="E1833">
            <v>36.72</v>
          </cell>
          <cell r="F1833">
            <v>42690</v>
          </cell>
        </row>
        <row r="1834">
          <cell r="D1834" t="str">
            <v>義守大學 國際企業經營學系</v>
          </cell>
          <cell r="E1834">
            <v>33.409999999999997</v>
          </cell>
          <cell r="F1834">
            <v>38310</v>
          </cell>
        </row>
        <row r="1835">
          <cell r="D1835" t="str">
            <v>義守大學 國際商務學系</v>
          </cell>
          <cell r="E1835">
            <v>34.630000000000003</v>
          </cell>
          <cell r="F1835">
            <v>32500</v>
          </cell>
        </row>
        <row r="1836">
          <cell r="D1836" t="str">
            <v>銘傳大學 國際企業學系</v>
          </cell>
          <cell r="E1836">
            <v>47.81</v>
          </cell>
          <cell r="F1836">
            <v>44570</v>
          </cell>
        </row>
        <row r="1837">
          <cell r="D1837" t="str">
            <v>實踐大學 國際企業管理學系</v>
          </cell>
          <cell r="E1837">
            <v>23.6</v>
          </cell>
          <cell r="F1837">
            <v>42570</v>
          </cell>
        </row>
        <row r="1838">
          <cell r="D1838" t="str">
            <v>實踐大學 國際貿易學系</v>
          </cell>
          <cell r="E1838">
            <v>30.8</v>
          </cell>
          <cell r="F1838">
            <v>43180</v>
          </cell>
        </row>
        <row r="1839">
          <cell r="D1839" t="str">
            <v>實踐大學 國際經營與貿易學系</v>
          </cell>
          <cell r="E1839">
            <v>44</v>
          </cell>
          <cell r="F1839">
            <v>43180</v>
          </cell>
        </row>
        <row r="1840">
          <cell r="D1840" t="str">
            <v>長榮大學 國際企業學系</v>
          </cell>
          <cell r="E1840">
            <v>34.39</v>
          </cell>
          <cell r="F1840">
            <v>38360</v>
          </cell>
        </row>
        <row r="1841">
          <cell r="D1841" t="str">
            <v>真理大學 國際貿易學系</v>
          </cell>
          <cell r="E1841">
            <v>24.22</v>
          </cell>
          <cell r="F1841">
            <v>40440</v>
          </cell>
        </row>
        <row r="1842">
          <cell r="D1842" t="str">
            <v>開南大學 國際企業學系</v>
          </cell>
          <cell r="E1842">
            <v>17.670000000000002</v>
          </cell>
          <cell r="F1842">
            <v>35400</v>
          </cell>
        </row>
        <row r="1843">
          <cell r="D1843" t="str">
            <v>亞洲大學 經營管理學系</v>
          </cell>
          <cell r="E1843">
            <v>53.91</v>
          </cell>
          <cell r="F1843">
            <v>32900</v>
          </cell>
        </row>
        <row r="1844">
          <cell r="D1844" t="str">
            <v>國立政治大學 財政學系</v>
          </cell>
          <cell r="E1844">
            <v>82.9</v>
          </cell>
          <cell r="F1844" t="str">
            <v>樣本不足</v>
          </cell>
        </row>
        <row r="1845">
          <cell r="D1845" t="str">
            <v>國立臺北大學 財政學系</v>
          </cell>
          <cell r="E1845">
            <v>77.75</v>
          </cell>
          <cell r="F1845">
            <v>41310</v>
          </cell>
        </row>
        <row r="1846">
          <cell r="D1846" t="str">
            <v>東吳大學 財務工程與精算數學系</v>
          </cell>
          <cell r="E1846">
            <v>71.38</v>
          </cell>
          <cell r="F1846">
            <v>53160</v>
          </cell>
        </row>
        <row r="1847">
          <cell r="D1847" t="str">
            <v>逢甲大學 財稅學系</v>
          </cell>
          <cell r="E1847">
            <v>50.71</v>
          </cell>
          <cell r="F1847">
            <v>37900</v>
          </cell>
        </row>
        <row r="1848">
          <cell r="D1848" t="str">
            <v>真理大學 財政稅務學系</v>
          </cell>
          <cell r="E1848">
            <v>26.05</v>
          </cell>
          <cell r="F1848">
            <v>35790</v>
          </cell>
        </row>
        <row r="1849">
          <cell r="D1849" t="str">
            <v>國立政治大學 風險管理與保險學系</v>
          </cell>
          <cell r="E1849">
            <v>83.55</v>
          </cell>
          <cell r="F1849">
            <v>54870</v>
          </cell>
        </row>
        <row r="1850">
          <cell r="D1850" t="str">
            <v>淡江大學 保險學系</v>
          </cell>
          <cell r="E1850">
            <v>48.66</v>
          </cell>
          <cell r="F1850">
            <v>46180</v>
          </cell>
        </row>
        <row r="1851">
          <cell r="D1851" t="str">
            <v>逢甲大學 風險管理與保險學系</v>
          </cell>
          <cell r="E1851">
            <v>42.19</v>
          </cell>
          <cell r="F1851">
            <v>45090</v>
          </cell>
        </row>
        <row r="1852">
          <cell r="D1852" t="str">
            <v>銘傳大學 風險管理與保險學系</v>
          </cell>
          <cell r="E1852">
            <v>48.19</v>
          </cell>
          <cell r="F1852">
            <v>47800</v>
          </cell>
        </row>
        <row r="1853">
          <cell r="D1853" t="str">
            <v>實踐大學 風險管理與保險學系</v>
          </cell>
          <cell r="E1853">
            <v>42.5</v>
          </cell>
          <cell r="F1853">
            <v>43740</v>
          </cell>
        </row>
        <row r="1854">
          <cell r="D1854" t="str">
            <v>國立臺灣大學 經濟學系</v>
          </cell>
          <cell r="E1854">
            <v>86.45</v>
          </cell>
          <cell r="F1854">
            <v>48090</v>
          </cell>
        </row>
        <row r="1855">
          <cell r="D1855" t="str">
            <v>國立臺灣大學 農業經濟學系</v>
          </cell>
          <cell r="E1855">
            <v>74.45</v>
          </cell>
          <cell r="F1855">
            <v>40450</v>
          </cell>
        </row>
        <row r="1856">
          <cell r="D1856" t="str">
            <v>國立中興大學 應用經濟學系</v>
          </cell>
          <cell r="E1856">
            <v>65.239999999999995</v>
          </cell>
          <cell r="F1856">
            <v>55440</v>
          </cell>
        </row>
        <row r="1857">
          <cell r="D1857" t="str">
            <v>國立成功大學 經濟學系</v>
          </cell>
          <cell r="E1857">
            <v>80.599999999999994</v>
          </cell>
          <cell r="F1857">
            <v>41790</v>
          </cell>
        </row>
        <row r="1858">
          <cell r="D1858" t="str">
            <v>國立政治大學 經濟學系</v>
          </cell>
          <cell r="E1858">
            <v>82.58</v>
          </cell>
          <cell r="F1858">
            <v>46880</v>
          </cell>
        </row>
        <row r="1859">
          <cell r="D1859" t="str">
            <v>國立清華大學 經濟學系</v>
          </cell>
          <cell r="E1859">
            <v>81.91</v>
          </cell>
          <cell r="F1859">
            <v>45490</v>
          </cell>
        </row>
        <row r="1860">
          <cell r="D1860" t="str">
            <v>國立中央大學 經濟學系</v>
          </cell>
          <cell r="E1860">
            <v>80.09</v>
          </cell>
          <cell r="F1860">
            <v>41330</v>
          </cell>
        </row>
        <row r="1861">
          <cell r="D1861" t="str">
            <v>國立中山大學 政治經濟學系</v>
          </cell>
          <cell r="E1861">
            <v>76.83</v>
          </cell>
          <cell r="F1861">
            <v>35590</v>
          </cell>
        </row>
        <row r="1862">
          <cell r="D1862" t="str">
            <v>國立東華大學 經濟學系</v>
          </cell>
          <cell r="E1862">
            <v>56.13</v>
          </cell>
          <cell r="F1862">
            <v>34250</v>
          </cell>
        </row>
        <row r="1863">
          <cell r="D1863" t="str">
            <v>國立中正大學 經濟學系</v>
          </cell>
          <cell r="E1863">
            <v>76.86</v>
          </cell>
          <cell r="F1863">
            <v>40260</v>
          </cell>
        </row>
        <row r="1864">
          <cell r="D1864" t="str">
            <v>國立暨南國際大學 經濟學系</v>
          </cell>
          <cell r="E1864">
            <v>60.86</v>
          </cell>
          <cell r="F1864">
            <v>39850</v>
          </cell>
        </row>
        <row r="1865">
          <cell r="D1865" t="str">
            <v>國立臺北大學 經濟學系</v>
          </cell>
          <cell r="E1865">
            <v>77.430000000000007</v>
          </cell>
          <cell r="F1865">
            <v>43980</v>
          </cell>
        </row>
        <row r="1866">
          <cell r="D1866" t="str">
            <v>國立嘉義大學 應用經濟學系</v>
          </cell>
          <cell r="E1866">
            <v>66.63</v>
          </cell>
          <cell r="F1866">
            <v>32330</v>
          </cell>
        </row>
        <row r="1867">
          <cell r="D1867" t="str">
            <v>國立高雄大學 應用經濟學系</v>
          </cell>
          <cell r="E1867">
            <v>69.53</v>
          </cell>
          <cell r="F1867" t="str">
            <v>樣本不足</v>
          </cell>
        </row>
        <row r="1868">
          <cell r="D1868" t="str">
            <v>國立宜蘭大學 應用經濟與管理學系</v>
          </cell>
          <cell r="E1868">
            <v>60.36</v>
          </cell>
          <cell r="F1868" t="str">
            <v>樣本不足</v>
          </cell>
        </row>
        <row r="1869">
          <cell r="D1869" t="str">
            <v>東吳大學 經濟學系</v>
          </cell>
          <cell r="E1869">
            <v>66.540000000000006</v>
          </cell>
          <cell r="F1869">
            <v>45090</v>
          </cell>
        </row>
        <row r="1870">
          <cell r="D1870" t="str">
            <v>東海大學 經濟學系</v>
          </cell>
          <cell r="E1870">
            <v>48.93</v>
          </cell>
          <cell r="F1870">
            <v>39860</v>
          </cell>
        </row>
        <row r="1871">
          <cell r="D1871" t="str">
            <v>淡江大學 全球政治經濟學系</v>
          </cell>
          <cell r="E1871">
            <v>54.88</v>
          </cell>
          <cell r="F1871">
            <v>43820</v>
          </cell>
        </row>
        <row r="1872">
          <cell r="D1872" t="str">
            <v>淡江大學 產業經濟學系</v>
          </cell>
          <cell r="E1872">
            <v>54.54</v>
          </cell>
          <cell r="F1872">
            <v>43820</v>
          </cell>
        </row>
        <row r="1873">
          <cell r="D1873" t="str">
            <v>淡江大學 經濟學系</v>
          </cell>
          <cell r="E1873">
            <v>56.83</v>
          </cell>
          <cell r="F1873">
            <v>43820</v>
          </cell>
        </row>
        <row r="1874">
          <cell r="D1874" t="str">
            <v>逢甲大學 經濟學系</v>
          </cell>
          <cell r="E1874">
            <v>48.88</v>
          </cell>
          <cell r="F1874">
            <v>44000</v>
          </cell>
        </row>
        <row r="1875">
          <cell r="D1875" t="str">
            <v>逢甲大學 合作經濟暨社會事業經營學系</v>
          </cell>
          <cell r="E1875">
            <v>49.54</v>
          </cell>
          <cell r="F1875">
            <v>44000</v>
          </cell>
        </row>
        <row r="1876">
          <cell r="D1876" t="str">
            <v>中國文化大學 經濟學系</v>
          </cell>
          <cell r="E1876">
            <v>33.83</v>
          </cell>
          <cell r="F1876">
            <v>41870</v>
          </cell>
        </row>
        <row r="1877">
          <cell r="D1877" t="str">
            <v>輔仁大學 經濟學系</v>
          </cell>
          <cell r="E1877">
            <v>67.569999999999993</v>
          </cell>
          <cell r="F1877">
            <v>43730</v>
          </cell>
        </row>
        <row r="1878">
          <cell r="D1878" t="str">
            <v>銘傳大學 經濟與金融學系</v>
          </cell>
          <cell r="E1878">
            <v>39.76</v>
          </cell>
          <cell r="F1878">
            <v>44100</v>
          </cell>
        </row>
        <row r="1879">
          <cell r="D1879" t="str">
            <v>世新大學 經濟學系</v>
          </cell>
          <cell r="E1879">
            <v>43.63</v>
          </cell>
          <cell r="F1879">
            <v>42120</v>
          </cell>
        </row>
        <row r="1880">
          <cell r="D1880" t="str">
            <v>真理大學 經濟學系</v>
          </cell>
          <cell r="E1880">
            <v>27.33</v>
          </cell>
          <cell r="F1880">
            <v>38910</v>
          </cell>
        </row>
        <row r="1881">
          <cell r="D1881" t="str">
            <v>佛光大學 應用經濟學系</v>
          </cell>
          <cell r="E1881">
            <v>29</v>
          </cell>
          <cell r="F1881">
            <v>30830</v>
          </cell>
        </row>
        <row r="1882">
          <cell r="D1882" t="str">
            <v>國立體育大學 運動保健學系</v>
          </cell>
          <cell r="E1882">
            <v>43.33</v>
          </cell>
          <cell r="F1882">
            <v>34530</v>
          </cell>
        </row>
        <row r="1883">
          <cell r="D1883" t="str">
            <v>國立臺灣體育運動大學 運動健康科學系</v>
          </cell>
          <cell r="E1883">
            <v>38.799999999999997</v>
          </cell>
          <cell r="F1883">
            <v>34610</v>
          </cell>
        </row>
        <row r="1884">
          <cell r="D1884" t="str">
            <v>國立嘉義大學 體育與健康休閒學系</v>
          </cell>
          <cell r="E1884">
            <v>38.89</v>
          </cell>
          <cell r="F1884" t="str">
            <v>樣本不足</v>
          </cell>
        </row>
        <row r="1885">
          <cell r="D1885" t="str">
            <v>國立宜蘭大學 休閒產業與健康促進學系</v>
          </cell>
          <cell r="E1885">
            <v>56.34</v>
          </cell>
          <cell r="F1885" t="str">
            <v>樣本不足</v>
          </cell>
        </row>
        <row r="1886">
          <cell r="D1886" t="str">
            <v>高雄醫學大學 運動醫學系</v>
          </cell>
          <cell r="E1886">
            <v>58.65</v>
          </cell>
          <cell r="F1886">
            <v>45610</v>
          </cell>
        </row>
        <row r="1887">
          <cell r="D1887" t="str">
            <v>中國醫藥大學 運動醫學系</v>
          </cell>
          <cell r="E1887">
            <v>57.09</v>
          </cell>
          <cell r="F1887">
            <v>46480</v>
          </cell>
        </row>
        <row r="1888">
          <cell r="D1888" t="str">
            <v>中國文化大學 運動與健康促進學系</v>
          </cell>
          <cell r="E1888">
            <v>38.04</v>
          </cell>
          <cell r="F1888">
            <v>39990</v>
          </cell>
        </row>
        <row r="1889">
          <cell r="D1889" t="str">
            <v>國立臺灣師範大學 體育學系</v>
          </cell>
          <cell r="E1889">
            <v>56.36</v>
          </cell>
          <cell r="F1889">
            <v>43060</v>
          </cell>
        </row>
        <row r="1890">
          <cell r="D1890" t="str">
            <v>國立高雄師範大學 體育學系</v>
          </cell>
          <cell r="E1890">
            <v>45.78</v>
          </cell>
          <cell r="F1890">
            <v>35500</v>
          </cell>
        </row>
        <row r="1891">
          <cell r="D1891" t="str">
            <v>國立彰化師範大學 運動學系</v>
          </cell>
          <cell r="E1891">
            <v>56.5</v>
          </cell>
          <cell r="F1891">
            <v>38520</v>
          </cell>
        </row>
        <row r="1892">
          <cell r="D1892" t="str">
            <v>國立臺中教育大學 體育學系</v>
          </cell>
          <cell r="E1892">
            <v>37.71</v>
          </cell>
          <cell r="F1892">
            <v>35310</v>
          </cell>
        </row>
        <row r="1893">
          <cell r="D1893" t="str">
            <v>國立臺北教育大學 體育學系</v>
          </cell>
          <cell r="E1893">
            <v>46.47</v>
          </cell>
          <cell r="F1893">
            <v>39660</v>
          </cell>
        </row>
        <row r="1894">
          <cell r="D1894" t="str">
            <v>國立臺南大學 體育學系</v>
          </cell>
          <cell r="E1894">
            <v>50.77</v>
          </cell>
          <cell r="F1894">
            <v>33380</v>
          </cell>
        </row>
        <row r="1895">
          <cell r="D1895" t="str">
            <v>國立東華大學 體育與運動科學系</v>
          </cell>
          <cell r="E1895">
            <v>49.3</v>
          </cell>
          <cell r="F1895" t="str">
            <v>樣本不足</v>
          </cell>
        </row>
        <row r="1896">
          <cell r="D1896" t="str">
            <v>臺北市立大學 運動健康科學系</v>
          </cell>
          <cell r="E1896">
            <v>54.86</v>
          </cell>
          <cell r="F1896" t="str">
            <v>樣本不足</v>
          </cell>
        </row>
        <row r="1897">
          <cell r="D1897" t="str">
            <v>臺北市立大學 體育學系</v>
          </cell>
          <cell r="E1897">
            <v>51.04</v>
          </cell>
          <cell r="F1897" t="str">
            <v>樣本不足</v>
          </cell>
        </row>
        <row r="1898">
          <cell r="D1898" t="str">
            <v>國立屏東大學 體育學系</v>
          </cell>
          <cell r="E1898">
            <v>46.93</v>
          </cell>
          <cell r="F1898">
            <v>36310</v>
          </cell>
        </row>
        <row r="1899">
          <cell r="D1899" t="str">
            <v>國立臺東大學 體育學系</v>
          </cell>
          <cell r="E1899">
            <v>33.299999999999997</v>
          </cell>
          <cell r="F1899">
            <v>32300</v>
          </cell>
        </row>
        <row r="1900">
          <cell r="D1900" t="str">
            <v>國立體育大學 體育推廣學系</v>
          </cell>
          <cell r="E1900">
            <v>50.89</v>
          </cell>
          <cell r="F1900">
            <v>34530</v>
          </cell>
        </row>
        <row r="1901">
          <cell r="D1901" t="str">
            <v>國立體育大學 適應體育學系</v>
          </cell>
          <cell r="E1901">
            <v>42.84</v>
          </cell>
          <cell r="F1901">
            <v>34530</v>
          </cell>
        </row>
        <row r="1902">
          <cell r="D1902" t="str">
            <v>國立中正大學 運動競技學系</v>
          </cell>
          <cell r="E1902">
            <v>37.07</v>
          </cell>
          <cell r="F1902" t="str">
            <v>樣本不足</v>
          </cell>
        </row>
        <row r="1903">
          <cell r="D1903" t="str">
            <v>國立臺灣體育運動大學 體育學系</v>
          </cell>
          <cell r="E1903">
            <v>50.24</v>
          </cell>
          <cell r="F1903" t="str">
            <v>樣本不足</v>
          </cell>
        </row>
        <row r="1904">
          <cell r="D1904" t="str">
            <v>中國文化大學 體育學系</v>
          </cell>
          <cell r="E1904">
            <v>41.76</v>
          </cell>
          <cell r="F1904">
            <v>35000</v>
          </cell>
        </row>
        <row r="1905">
          <cell r="D1905" t="str">
            <v>輔仁大學 體育學系</v>
          </cell>
          <cell r="E1905">
            <v>35.770000000000003</v>
          </cell>
          <cell r="F1905">
            <v>32250</v>
          </cell>
        </row>
        <row r="1906">
          <cell r="D1906" t="str">
            <v>國立臺灣海洋大學 海洋觀光管理學士學位學程</v>
          </cell>
          <cell r="E1906">
            <v>67.11</v>
          </cell>
          <cell r="F1906" t="str">
            <v>樣本不足</v>
          </cell>
        </row>
        <row r="1907">
          <cell r="D1907" t="str">
            <v>國立東華大學 觀光暨休閒遊憩學系</v>
          </cell>
          <cell r="E1907">
            <v>53.03</v>
          </cell>
          <cell r="F1907" t="str">
            <v>樣本不足</v>
          </cell>
        </row>
        <row r="1908">
          <cell r="D1908" t="str">
            <v>國立暨南國際大學 觀光休閒與餐旅管理學系</v>
          </cell>
          <cell r="E1908">
            <v>53.92</v>
          </cell>
          <cell r="F1908">
            <v>29500</v>
          </cell>
        </row>
        <row r="1909">
          <cell r="D1909" t="str">
            <v>國立聯合大學 文化觀光產業學系</v>
          </cell>
          <cell r="E1909">
            <v>51.89</v>
          </cell>
          <cell r="F1909" t="str">
            <v>樣本不足</v>
          </cell>
        </row>
        <row r="1910">
          <cell r="D1910" t="str">
            <v>國立金門大學 觀光管理學系</v>
          </cell>
          <cell r="E1910">
            <v>45.6</v>
          </cell>
          <cell r="F1910" t="str">
            <v>樣本不足</v>
          </cell>
        </row>
        <row r="1911">
          <cell r="D1911" t="str">
            <v>淡江大學 國際觀光管理學系</v>
          </cell>
          <cell r="E1911">
            <v>39.479999999999997</v>
          </cell>
          <cell r="F1911" t="str">
            <v>樣本不足</v>
          </cell>
        </row>
        <row r="1912">
          <cell r="D1912" t="str">
            <v>中國文化大學 觀光事業學系</v>
          </cell>
          <cell r="E1912">
            <v>40.69</v>
          </cell>
          <cell r="F1912">
            <v>44840</v>
          </cell>
        </row>
        <row r="1913">
          <cell r="D1913" t="str">
            <v>靜宜大學 觀光事業學系</v>
          </cell>
          <cell r="E1913">
            <v>49.74</v>
          </cell>
          <cell r="F1913">
            <v>36300</v>
          </cell>
        </row>
        <row r="1914">
          <cell r="D1914" t="str">
            <v>大葉大學 觀光旅遊學系</v>
          </cell>
          <cell r="E1914">
            <v>24.4</v>
          </cell>
          <cell r="F1914">
            <v>28770</v>
          </cell>
        </row>
        <row r="1915">
          <cell r="D1915" t="str">
            <v>中華大學 觀光與會展學系</v>
          </cell>
          <cell r="E1915">
            <v>33.090000000000003</v>
          </cell>
          <cell r="F1915">
            <v>31790</v>
          </cell>
        </row>
        <row r="1916">
          <cell r="D1916" t="str">
            <v>中華大學 休閒遊憩規劃與管理學系</v>
          </cell>
          <cell r="E1916">
            <v>29.63</v>
          </cell>
          <cell r="F1916">
            <v>31790</v>
          </cell>
        </row>
        <row r="1917">
          <cell r="D1917" t="str">
            <v>義守大學 觀光學系</v>
          </cell>
          <cell r="E1917">
            <v>31.64</v>
          </cell>
          <cell r="F1917">
            <v>27000</v>
          </cell>
        </row>
        <row r="1918">
          <cell r="D1918" t="str">
            <v>銘傳大學 休閒遊憩管理學系</v>
          </cell>
          <cell r="E1918">
            <v>60.81</v>
          </cell>
          <cell r="F1918">
            <v>37690</v>
          </cell>
        </row>
        <row r="1919">
          <cell r="D1919" t="str">
            <v>世新大學 觀光學系</v>
          </cell>
          <cell r="E1919">
            <v>45.69</v>
          </cell>
          <cell r="F1919">
            <v>39280</v>
          </cell>
        </row>
        <row r="1920">
          <cell r="D1920" t="str">
            <v>實踐大學 觀光管理學系</v>
          </cell>
          <cell r="E1920">
            <v>27.68</v>
          </cell>
          <cell r="F1920">
            <v>31860</v>
          </cell>
        </row>
        <row r="1921">
          <cell r="D1921" t="str">
            <v>南華大學 旅遊管理學系</v>
          </cell>
          <cell r="E1921">
            <v>30.47</v>
          </cell>
          <cell r="F1921">
            <v>32270</v>
          </cell>
        </row>
        <row r="1922">
          <cell r="D1922" t="str">
            <v>真理大學 觀光事業學系</v>
          </cell>
          <cell r="E1922">
            <v>33.81</v>
          </cell>
          <cell r="F1922">
            <v>35600</v>
          </cell>
        </row>
        <row r="1923">
          <cell r="D1923" t="str">
            <v>真理大學 觀光數位知識學系</v>
          </cell>
          <cell r="E1923">
            <v>25.46</v>
          </cell>
          <cell r="F1923">
            <v>35600</v>
          </cell>
        </row>
        <row r="1924">
          <cell r="D1924" t="str">
            <v>臺北市立大學 休閒運動管理學系</v>
          </cell>
          <cell r="E1924">
            <v>57.44</v>
          </cell>
          <cell r="F1924" t="str">
            <v>樣本不足</v>
          </cell>
        </row>
        <row r="1925">
          <cell r="D1925" t="str">
            <v>國立臺東大學 身心整合與運動休閒產業學系</v>
          </cell>
          <cell r="E1925">
            <v>31.18</v>
          </cell>
          <cell r="F1925" t="str">
            <v>樣本不足</v>
          </cell>
        </row>
        <row r="1926">
          <cell r="D1926" t="str">
            <v>國立臺灣體育運動大學 休閒運動學系</v>
          </cell>
          <cell r="E1926">
            <v>45.03</v>
          </cell>
          <cell r="F1926">
            <v>34610</v>
          </cell>
        </row>
        <row r="1927">
          <cell r="D1927" t="str">
            <v>國立臺灣體育運動大學 運動事業管理學系</v>
          </cell>
          <cell r="E1927">
            <v>51.98</v>
          </cell>
          <cell r="F1927">
            <v>34610</v>
          </cell>
        </row>
        <row r="1928">
          <cell r="D1928" t="str">
            <v>國立臺北大學 休閒運動管理學系</v>
          </cell>
          <cell r="E1928">
            <v>74.52</v>
          </cell>
          <cell r="F1928">
            <v>37290</v>
          </cell>
        </row>
        <row r="1929">
          <cell r="D1929" t="str">
            <v>國立高雄大學 運動健康與休閒學系</v>
          </cell>
          <cell r="E1929">
            <v>56.35</v>
          </cell>
          <cell r="F1929" t="str">
            <v>樣本不足</v>
          </cell>
        </row>
        <row r="1930">
          <cell r="D1930" t="str">
            <v>國立金門大學 運動與休閒學系</v>
          </cell>
          <cell r="E1930">
            <v>39.21</v>
          </cell>
          <cell r="F1930" t="str">
            <v>樣本不足</v>
          </cell>
        </row>
        <row r="1931">
          <cell r="D1931" t="str">
            <v>大葉大學 運動健康管理學系</v>
          </cell>
          <cell r="E1931">
            <v>31</v>
          </cell>
          <cell r="F1931" t="str">
            <v>樣本不足</v>
          </cell>
        </row>
        <row r="1932">
          <cell r="D1932" t="str">
            <v>長榮大學 運動競技學系</v>
          </cell>
          <cell r="E1932">
            <v>25.66</v>
          </cell>
          <cell r="F1932">
            <v>28250</v>
          </cell>
        </row>
        <row r="1933">
          <cell r="D1933" t="str">
            <v>真理大學 運動管理學系</v>
          </cell>
          <cell r="E1933">
            <v>29.14</v>
          </cell>
          <cell r="F1933">
            <v>33450</v>
          </cell>
        </row>
        <row r="1934">
          <cell r="D1934" t="str">
            <v>真理大學 運動資訊傳播學系</v>
          </cell>
          <cell r="E1934">
            <v>19.36</v>
          </cell>
          <cell r="F1934">
            <v>33450</v>
          </cell>
        </row>
        <row r="1935">
          <cell r="D1935" t="str">
            <v>東海大學 餐旅管理學系</v>
          </cell>
          <cell r="E1935">
            <v>54.27</v>
          </cell>
          <cell r="F1935">
            <v>34740</v>
          </cell>
        </row>
        <row r="1936">
          <cell r="D1936" t="str">
            <v>中國文化大學 生活應用科學系</v>
          </cell>
          <cell r="E1936">
            <v>38.35</v>
          </cell>
          <cell r="F1936">
            <v>38340</v>
          </cell>
        </row>
        <row r="1937">
          <cell r="D1937" t="str">
            <v>輔仁大學 餐旅管理學系</v>
          </cell>
          <cell r="E1937">
            <v>63.29</v>
          </cell>
          <cell r="F1937">
            <v>38970</v>
          </cell>
        </row>
        <row r="1938">
          <cell r="D1938" t="str">
            <v>大葉大學 烘焙暨飲料調製學士學位學程</v>
          </cell>
          <cell r="E1938">
            <v>29.27</v>
          </cell>
          <cell r="F1938" t="str">
            <v>樣本不足</v>
          </cell>
        </row>
        <row r="1939">
          <cell r="D1939" t="str">
            <v>大葉大學 餐旅管理學系</v>
          </cell>
          <cell r="E1939">
            <v>30</v>
          </cell>
          <cell r="F1939">
            <v>28770</v>
          </cell>
        </row>
        <row r="1940">
          <cell r="D1940" t="str">
            <v>大葉大學 婚禮企劃暨節慶管理學士學位學程</v>
          </cell>
          <cell r="E1940">
            <v>47.27</v>
          </cell>
          <cell r="F1940" t="str">
            <v>樣本不足</v>
          </cell>
        </row>
        <row r="1941">
          <cell r="D1941" t="str">
            <v>中華大學 餐旅管理學系</v>
          </cell>
          <cell r="E1941">
            <v>29.6</v>
          </cell>
          <cell r="F1941">
            <v>31790</v>
          </cell>
        </row>
        <row r="1942">
          <cell r="D1942" t="str">
            <v>義守大學 國際觀光餐旅學系</v>
          </cell>
          <cell r="E1942">
            <v>26.25</v>
          </cell>
          <cell r="F1942">
            <v>27000</v>
          </cell>
        </row>
        <row r="1943">
          <cell r="D1943" t="str">
            <v>義守大學 廚藝學系</v>
          </cell>
          <cell r="E1943">
            <v>45.87</v>
          </cell>
          <cell r="F1943">
            <v>27000</v>
          </cell>
        </row>
        <row r="1944">
          <cell r="D1944" t="str">
            <v>義守大學 餐旅管理學系</v>
          </cell>
          <cell r="E1944">
            <v>40.74</v>
          </cell>
          <cell r="F1944">
            <v>27000</v>
          </cell>
        </row>
        <row r="1945">
          <cell r="D1945" t="str">
            <v>銘傳大學 餐旅管理學系</v>
          </cell>
          <cell r="E1945">
            <v>59.42</v>
          </cell>
          <cell r="F1945">
            <v>37690</v>
          </cell>
        </row>
        <row r="1946">
          <cell r="D1946" t="str">
            <v>銘傳大學 觀光事業學系</v>
          </cell>
          <cell r="E1946">
            <v>58.55</v>
          </cell>
          <cell r="F1946">
            <v>37690</v>
          </cell>
        </row>
        <row r="1947">
          <cell r="D1947" t="str">
            <v>實踐大學 餐飲管理學系</v>
          </cell>
          <cell r="E1947">
            <v>47.13</v>
          </cell>
          <cell r="F1947">
            <v>31860</v>
          </cell>
        </row>
        <row r="1948">
          <cell r="D1948" t="str">
            <v>玄奘大學 餐旅管理學系</v>
          </cell>
          <cell r="E1948">
            <v>36.69</v>
          </cell>
          <cell r="F1948" t="str">
            <v>樣本不足</v>
          </cell>
        </row>
        <row r="1949">
          <cell r="D1949" t="str">
            <v>開南大學 觀光與餐飲旅館學系</v>
          </cell>
          <cell r="E1949">
            <v>17.29</v>
          </cell>
          <cell r="F1949">
            <v>30500</v>
          </cell>
        </row>
        <row r="1950">
          <cell r="D1950" t="str">
            <v>康寧大學 餐飲管理學系</v>
          </cell>
          <cell r="E1950">
            <v>17.670000000000002</v>
          </cell>
          <cell r="F1950">
            <v>31820</v>
          </cell>
        </row>
        <row r="1951">
          <cell r="D1951" t="str">
            <v>國立中興大學 景觀與遊憩學士學位學程</v>
          </cell>
          <cell r="E1951">
            <v>60.23</v>
          </cell>
          <cell r="F1951" t="str">
            <v>樣本不足</v>
          </cell>
        </row>
        <row r="1952">
          <cell r="D1952" t="str">
            <v>國立屏東大學 休閒事業經營學系</v>
          </cell>
          <cell r="E1952">
            <v>58.36</v>
          </cell>
          <cell r="F1952" t="str">
            <v>樣本不足</v>
          </cell>
        </row>
        <row r="1953">
          <cell r="D1953" t="str">
            <v>國立臺東大學 文化資源與休閒產業學系</v>
          </cell>
          <cell r="E1953">
            <v>50.39</v>
          </cell>
          <cell r="F1953" t="str">
            <v>樣本不足</v>
          </cell>
        </row>
        <row r="1954">
          <cell r="D1954" t="str">
            <v>國立體育大學 休閒產業經營學系</v>
          </cell>
          <cell r="E1954">
            <v>45.24</v>
          </cell>
          <cell r="F1954">
            <v>34530</v>
          </cell>
        </row>
        <row r="1955">
          <cell r="D1955" t="str">
            <v>大葉大學 休閒事業管理學系</v>
          </cell>
          <cell r="E1955">
            <v>33.409999999999997</v>
          </cell>
          <cell r="F1955" t="str">
            <v>樣本不足</v>
          </cell>
        </row>
        <row r="1956">
          <cell r="D1956" t="str">
            <v>義守大學 休閒事業管理學系</v>
          </cell>
          <cell r="E1956">
            <v>42.36</v>
          </cell>
          <cell r="F1956" t="str">
            <v>樣本不足</v>
          </cell>
        </row>
        <row r="1957">
          <cell r="D1957" t="str">
            <v>實踐大學 休閒產業管理學系</v>
          </cell>
          <cell r="E1957">
            <v>31</v>
          </cell>
          <cell r="F1957">
            <v>38290</v>
          </cell>
        </row>
        <row r="1958">
          <cell r="D1958" t="str">
            <v>長榮大學 觀光與餐飲管理學系</v>
          </cell>
          <cell r="E1958">
            <v>29.05</v>
          </cell>
          <cell r="F1958" t="str">
            <v>樣本不足</v>
          </cell>
        </row>
        <row r="1959">
          <cell r="D1959" t="str">
            <v>真理大學 休閒遊憩事業學系</v>
          </cell>
          <cell r="E1959">
            <v>15.92</v>
          </cell>
          <cell r="F1959">
            <v>35600</v>
          </cell>
        </row>
        <row r="1960">
          <cell r="D1960" t="str">
            <v>開南大學 休閒事業管理學系</v>
          </cell>
          <cell r="E1960">
            <v>19.27</v>
          </cell>
          <cell r="F1960" t="str">
            <v>樣本不足</v>
          </cell>
        </row>
        <row r="1961">
          <cell r="D1961" t="str">
            <v>康寧大學 休閒管理學系</v>
          </cell>
          <cell r="E1961">
            <v>18.57</v>
          </cell>
          <cell r="F1961" t="str">
            <v>樣本不足</v>
          </cell>
        </row>
        <row r="1962">
          <cell r="D1962" t="str">
            <v>亞洲大學 休閒與遊憩管理學系</v>
          </cell>
          <cell r="E1962">
            <v>45.76</v>
          </cell>
          <cell r="F1962">
            <v>30950</v>
          </cell>
        </row>
        <row r="1963">
          <cell r="D1963" t="str">
            <v>國立成功大學 大一全校不分系學士學位學程</v>
          </cell>
          <cell r="E1963">
            <v>76.400000000000006</v>
          </cell>
          <cell r="F1963" t="str">
            <v>樣本不足</v>
          </cell>
        </row>
        <row r="1964">
          <cell r="D1964" t="str">
            <v>國立陽明大學 學士班大一大二不分系</v>
          </cell>
          <cell r="E1964">
            <v>78.2</v>
          </cell>
          <cell r="F1964" t="str">
            <v>樣本不足</v>
          </cell>
        </row>
        <row r="1965">
          <cell r="D1965" t="str">
            <v>中原大學 商學院不分系</v>
          </cell>
          <cell r="E1965">
            <v>52.69</v>
          </cell>
          <cell r="F1965" t="str">
            <v>樣本不足</v>
          </cell>
        </row>
        <row r="1966">
          <cell r="D1966" t="str">
            <v>亞洲大學 創意設計學院不分系國際設計學士班</v>
          </cell>
          <cell r="E1966">
            <v>56.77</v>
          </cell>
          <cell r="F1966" t="str">
            <v>樣本不足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4.109375" bestFit="1" customWidth="1"/>
    <col min="2" max="2" width="8.44140625" bestFit="1" customWidth="1"/>
    <col min="3" max="3" width="11" bestFit="1" customWidth="1"/>
    <col min="4" max="5" width="10.21875" bestFit="1" customWidth="1"/>
    <col min="6" max="6" width="6" bestFit="1" customWidth="1"/>
  </cols>
  <sheetData>
    <row r="1" spans="1:6" ht="32.2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</row>
    <row r="2" spans="1:6" ht="16.5" x14ac:dyDescent="0.25">
      <c r="A2" s="6" t="s">
        <v>6</v>
      </c>
      <c r="B2" s="3">
        <f>AVERAGE(工程學群!D:D)</f>
        <v>46.321461988304087</v>
      </c>
      <c r="C2" s="3">
        <f>AVERAGE(工程學群!E:E)</f>
        <v>49.694210526315793</v>
      </c>
      <c r="D2" s="3">
        <f>IF(((COUNT($C:$C)-RANK(B2,B$2:B$19)+1)/COUNT($C:$C))*100=0,100,((COUNT($C:$C)-RANK(B2,B$2:B$19)+1)/COUNT($C:$C))*100)</f>
        <v>16.666666666666664</v>
      </c>
      <c r="E2" s="3">
        <f>IF(((COUNT($C:$C)-RANK(C2,C$2:C$19)+1)/COUNT($C:$C))*100=0,100,((COUNT($C:$C)-RANK(C2,C$2:C$19)+1)/COUNT($C:$C))*100)</f>
        <v>100</v>
      </c>
      <c r="F2" s="7">
        <f>E2-D2</f>
        <v>83.333333333333343</v>
      </c>
    </row>
    <row r="3" spans="1:6" ht="16.5" x14ac:dyDescent="0.25">
      <c r="A3" s="6" t="s">
        <v>7</v>
      </c>
      <c r="B3" s="3">
        <f>AVERAGE(資訊學群!D:D)</f>
        <v>46.022083333333335</v>
      </c>
      <c r="C3" s="3">
        <f>AVERAGE(資訊學群!E:E)</f>
        <v>44.389166666666682</v>
      </c>
      <c r="D3" s="3">
        <f>IF(((COUNT($C:$C)-RANK(B3,B$2:B$19)+1)/COUNT($C:$C))*100=0,100,((COUNT($C:$C)-RANK(B3,B$2:B$19)+1)/COUNT($C:$C))*100)</f>
        <v>11.111111111111111</v>
      </c>
      <c r="E3" s="3">
        <f>IF(((COUNT($C:$C)-RANK(C3,C$2:C$19)+1)/COUNT($C:$C))*100=0,100,((COUNT($C:$C)-RANK(C3,C$2:C$19)+1)/COUNT($C:$C))*100)</f>
        <v>77.777777777777786</v>
      </c>
      <c r="F3" s="7">
        <f>E3-D3</f>
        <v>66.666666666666671</v>
      </c>
    </row>
    <row r="4" spans="1:6" ht="16.5" x14ac:dyDescent="0.25">
      <c r="A4" s="6" t="s">
        <v>8</v>
      </c>
      <c r="B4" s="3">
        <f>AVERAGE(數理化學群!D:D)</f>
        <v>50.555416666666659</v>
      </c>
      <c r="C4" s="3">
        <f>AVERAGE(數理化學群!E:E)</f>
        <v>44.836805555555564</v>
      </c>
      <c r="D4" s="3">
        <f>IF(((COUNT($C:$C)-RANK(B4,B$2:B$19)+1)/COUNT($C:$C))*100=0,100,((COUNT($C:$C)-RANK(B4,B$2:B$19)+1)/COUNT($C:$C))*100)</f>
        <v>33.333333333333329</v>
      </c>
      <c r="E4" s="3">
        <f>IF(((COUNT($C:$C)-RANK(C4,C$2:C$19)+1)/COUNT($C:$C))*100=0,100,((COUNT($C:$C)-RANK(C4,C$2:C$19)+1)/COUNT($C:$C))*100)</f>
        <v>88.888888888888886</v>
      </c>
      <c r="F4" s="7">
        <f>E4-D4</f>
        <v>55.555555555555557</v>
      </c>
    </row>
    <row r="5" spans="1:6" ht="16.5" x14ac:dyDescent="0.25">
      <c r="A5" s="6" t="s">
        <v>9</v>
      </c>
      <c r="B5" s="3">
        <f>AVERAGE(地球與環境學群!D:D)</f>
        <v>51.847777777777765</v>
      </c>
      <c r="C5" s="3">
        <f>AVERAGE(地球與環境學群!E:E)</f>
        <v>44.98333333333332</v>
      </c>
      <c r="D5" s="3">
        <f>IF(((COUNT($C:$C)-RANK(B5,B$2:B$19)+1)/COUNT($C:$C))*100=0,100,((COUNT($C:$C)-RANK(B5,B$2:B$19)+1)/COUNT($C:$C))*100)</f>
        <v>38.888888888888893</v>
      </c>
      <c r="E5" s="3">
        <f>IF(((COUNT($C:$C)-RANK(C5,C$2:C$19)+1)/COUNT($C:$C))*100=0,100,((COUNT($C:$C)-RANK(C5,C$2:C$19)+1)/COUNT($C:$C))*100)</f>
        <v>94.444444444444443</v>
      </c>
      <c r="F5" s="7">
        <f>E5-D5</f>
        <v>55.55555555555555</v>
      </c>
    </row>
    <row r="6" spans="1:6" ht="16.5" x14ac:dyDescent="0.25">
      <c r="A6" s="6" t="s">
        <v>10</v>
      </c>
      <c r="B6" s="3">
        <f>AVERAGE(管理學群!D:D)</f>
        <v>46.707875000000001</v>
      </c>
      <c r="C6" s="3">
        <f>AVERAGE(管理學群!E:E)</f>
        <v>40.925124999999994</v>
      </c>
      <c r="D6" s="3">
        <f>IF(((COUNT($C:$C)-RANK(B6,B$2:B$19)+1)/COUNT($C:$C))*100=0,100,((COUNT($C:$C)-RANK(B6,B$2:B$19)+1)/COUNT($C:$C))*100)</f>
        <v>22.222222222222221</v>
      </c>
      <c r="E6" s="3">
        <f>IF(((COUNT($C:$C)-RANK(C6,C$2:C$19)+1)/COUNT($C:$C))*100=0,100,((COUNT($C:$C)-RANK(C6,C$2:C$19)+1)/COUNT($C:$C))*100)</f>
        <v>55.555555555555557</v>
      </c>
      <c r="F6" s="7">
        <f>E6-D6</f>
        <v>33.333333333333336</v>
      </c>
    </row>
    <row r="7" spans="1:6" ht="16.5" x14ac:dyDescent="0.25">
      <c r="A7" s="6" t="s">
        <v>11</v>
      </c>
      <c r="B7" s="3">
        <f>AVERAGE(財經學群!D:D)</f>
        <v>53.340819672131126</v>
      </c>
      <c r="C7" s="3">
        <f>AVERAGE(財經學群!E:E)</f>
        <v>43.921557377049176</v>
      </c>
      <c r="D7" s="3">
        <f>IF(((COUNT($C:$C)-RANK(B7,B$2:B$19)+1)/COUNT($C:$C))*100=0,100,((COUNT($C:$C)-RANK(B7,B$2:B$19)+1)/COUNT($C:$C))*100)</f>
        <v>55.555555555555557</v>
      </c>
      <c r="E7" s="3">
        <f>IF(((COUNT($C:$C)-RANK(C7,C$2:C$19)+1)/COUNT($C:$C))*100=0,100,((COUNT($C:$C)-RANK(C7,C$2:C$19)+1)/COUNT($C:$C))*100)</f>
        <v>72.222222222222214</v>
      </c>
      <c r="F7" s="7">
        <f>E7-D7</f>
        <v>16.666666666666657</v>
      </c>
    </row>
    <row r="8" spans="1:6" ht="16.5" x14ac:dyDescent="0.25">
      <c r="A8" s="8" t="s">
        <v>12</v>
      </c>
      <c r="B8" s="3">
        <f>AVERAGE(生命科學學群!D:D)</f>
        <v>52.463809523809523</v>
      </c>
      <c r="C8" s="3">
        <f>AVERAGE(生命科學學群!E:E)</f>
        <v>41.133174603174595</v>
      </c>
      <c r="D8" s="3">
        <f>IF(((COUNT($C:$C)-RANK(B8,B$2:B$19)+1)/COUNT($C:$C))*100=0,100,((COUNT($C:$C)-RANK(B8,B$2:B$19)+1)/COUNT($C:$C))*100)</f>
        <v>50</v>
      </c>
      <c r="E8" s="3">
        <f>IF(((COUNT($C:$C)-RANK(C8,C$2:C$19)+1)/COUNT($C:$C))*100=0,100,((COUNT($C:$C)-RANK(C8,C$2:C$19)+1)/COUNT($C:$C))*100)</f>
        <v>61.111111111111114</v>
      </c>
      <c r="F8" s="7">
        <f>E8-D8</f>
        <v>11.111111111111114</v>
      </c>
    </row>
    <row r="9" spans="1:6" ht="16.5" x14ac:dyDescent="0.25">
      <c r="A9" s="6" t="s">
        <v>13</v>
      </c>
      <c r="B9" s="3">
        <f>AVERAGE(遊憩與運動學群!D:D)</f>
        <v>41.13320754716981</v>
      </c>
      <c r="C9" s="3">
        <f>AVERAGE(遊憩與運動學群!E:E)</f>
        <v>34.680377358490567</v>
      </c>
      <c r="D9" s="3">
        <f>IF(((COUNT($C:$C)-RANK(B9,B$2:B$19)+1)/COUNT($C:$C))*100=0,100,((COUNT($C:$C)-RANK(B9,B$2:B$19)+1)/COUNT($C:$C))*100)</f>
        <v>5.5555555555555554</v>
      </c>
      <c r="E9" s="3">
        <f>IF(((COUNT($C:$C)-RANK(C9,C$2:C$19)+1)/COUNT($C:$C))*100=0,100,((COUNT($C:$C)-RANK(C9,C$2:C$19)+1)/COUNT($C:$C))*100)</f>
        <v>11.111111111111111</v>
      </c>
      <c r="F9" s="7">
        <f>E9-D9</f>
        <v>5.5555555555555554</v>
      </c>
    </row>
    <row r="10" spans="1:6" ht="16.5" x14ac:dyDescent="0.25">
      <c r="A10" s="6" t="s">
        <v>14</v>
      </c>
      <c r="B10" s="3">
        <f>AVERAGE(大眾傳播學群!D:D)</f>
        <v>51.88066666666667</v>
      </c>
      <c r="C10" s="3">
        <f>AVERAGE(大眾傳播學群!E:E)</f>
        <v>38.385333333333328</v>
      </c>
      <c r="D10" s="3">
        <f>IF(((COUNT($C:$C)-RANK(B10,B$2:B$19)+1)/COUNT($C:$C))*100=0,100,((COUNT($C:$C)-RANK(B10,B$2:B$19)+1)/COUNT($C:$C))*100)</f>
        <v>44.444444444444443</v>
      </c>
      <c r="E10" s="3">
        <f>IF(((COUNT($C:$C)-RANK(C10,C$2:C$19)+1)/COUNT($C:$C))*100=0,100,((COUNT($C:$C)-RANK(C10,C$2:C$19)+1)/COUNT($C:$C))*100)</f>
        <v>44.444444444444443</v>
      </c>
      <c r="F10" s="7">
        <f>E10-D10</f>
        <v>0</v>
      </c>
    </row>
    <row r="11" spans="1:6" ht="16.5" x14ac:dyDescent="0.25">
      <c r="A11" s="6" t="s">
        <v>15</v>
      </c>
      <c r="B11" s="3">
        <f>AVERAGE(建築與設計學群!D:D)</f>
        <v>47.096515151515142</v>
      </c>
      <c r="C11" s="3">
        <f>AVERAGE(建築與設計學群!E:E)</f>
        <v>36.822878787878771</v>
      </c>
      <c r="D11" s="3">
        <f>IF(((COUNT($C:$C)-RANK(B11,B$2:B$19)+1)/COUNT($C:$C))*100=0,100,((COUNT($C:$C)-RANK(B11,B$2:B$19)+1)/COUNT($C:$C))*100)</f>
        <v>27.777777777777779</v>
      </c>
      <c r="E11" s="3">
        <f>IF(((COUNT($C:$C)-RANK(C11,C$2:C$19)+1)/COUNT($C:$C))*100=0,100,((COUNT($C:$C)-RANK(C11,C$2:C$19)+1)/COUNT($C:$C))*100)</f>
        <v>27.777777777777779</v>
      </c>
      <c r="F11" s="7">
        <f>E11-D11</f>
        <v>0</v>
      </c>
    </row>
    <row r="12" spans="1:6" ht="16.5" x14ac:dyDescent="0.25">
      <c r="A12" s="6" t="s">
        <v>16</v>
      </c>
      <c r="B12" s="3">
        <f>AVERAGE(醫藥衛生學群!D:D)</f>
        <v>64.698181818181823</v>
      </c>
      <c r="C12" s="3">
        <f>AVERAGE(醫藥衛生學群!E:E)</f>
        <v>44.617272727272734</v>
      </c>
      <c r="D12" s="3">
        <f>IF(((COUNT($C:$C)-RANK(B12,B$2:B$19)+1)/COUNT($C:$C))*100=0,100,((COUNT($C:$C)-RANK(B12,B$2:B$19)+1)/COUNT($C:$C))*100)</f>
        <v>100</v>
      </c>
      <c r="E12" s="3">
        <f>IF(((COUNT($C:$C)-RANK(C12,C$2:C$19)+1)/COUNT($C:$C))*100=0,100,((COUNT($C:$C)-RANK(C12,C$2:C$19)+1)/COUNT($C:$C))*100)</f>
        <v>83.333333333333343</v>
      </c>
      <c r="F12" s="7">
        <f>E12-D12</f>
        <v>-16.666666666666657</v>
      </c>
    </row>
    <row r="13" spans="1:6" ht="16.5" x14ac:dyDescent="0.25">
      <c r="A13" s="6" t="s">
        <v>17</v>
      </c>
      <c r="B13" s="3">
        <f>AVERAGE(社會與心理學群!D:D)</f>
        <v>55.713559322033902</v>
      </c>
      <c r="C13" s="3">
        <f>AVERAGE(社會與心理學群!E:E)</f>
        <v>38.510169491525424</v>
      </c>
      <c r="D13" s="3">
        <f>IF(((COUNT($C:$C)-RANK(B13,B$2:B$19)+1)/COUNT($C:$C))*100=0,100,((COUNT($C:$C)-RANK(B13,B$2:B$19)+1)/COUNT($C:$C))*100)</f>
        <v>72.222222222222214</v>
      </c>
      <c r="E13" s="3">
        <f>IF(((COUNT($C:$C)-RANK(C13,C$2:C$19)+1)/COUNT($C:$C))*100=0,100,((COUNT($C:$C)-RANK(C13,C$2:C$19)+1)/COUNT($C:$C))*100)</f>
        <v>50</v>
      </c>
      <c r="F13" s="7">
        <f>E13-D13</f>
        <v>-22.222222222222214</v>
      </c>
    </row>
    <row r="14" spans="1:6" ht="16.5" x14ac:dyDescent="0.25">
      <c r="A14" s="6" t="s">
        <v>18</v>
      </c>
      <c r="B14" s="3">
        <f>AVERAGE(法政學群!D:D)</f>
        <v>62.709622641509426</v>
      </c>
      <c r="C14" s="3">
        <f>AVERAGE(法政學群!E:E)</f>
        <v>41.345849056603797</v>
      </c>
      <c r="D14" s="3">
        <f>IF(((COUNT($C:$C)-RANK(B14,B$2:B$19)+1)/COUNT($C:$C))*100=0,100,((COUNT($C:$C)-RANK(B14,B$2:B$19)+1)/COUNT($C:$C))*100)</f>
        <v>94.444444444444443</v>
      </c>
      <c r="E14" s="3">
        <f>IF(((COUNT($C:$C)-RANK(C14,C$2:C$19)+1)/COUNT($C:$C))*100=0,100,((COUNT($C:$C)-RANK(C14,C$2:C$19)+1)/COUNT($C:$C))*100)</f>
        <v>66.666666666666657</v>
      </c>
      <c r="F14" s="7">
        <f>E14-D14</f>
        <v>-27.777777777777786</v>
      </c>
    </row>
    <row r="15" spans="1:6" ht="16.5" x14ac:dyDescent="0.25">
      <c r="A15" s="6" t="s">
        <v>19</v>
      </c>
      <c r="B15" s="3">
        <f>AVERAGE(外語學群!D:D)</f>
        <v>55.096989247311832</v>
      </c>
      <c r="C15" s="3">
        <f>AVERAGE(外語學群!E:E)</f>
        <v>37.027956989247315</v>
      </c>
      <c r="D15" s="3">
        <f>IF(((COUNT($C:$C)-RANK(B15,B$2:B$19)+1)/COUNT($C:$C))*100=0,100,((COUNT($C:$C)-RANK(B15,B$2:B$19)+1)/COUNT($C:$C))*100)</f>
        <v>66.666666666666657</v>
      </c>
      <c r="E15" s="3">
        <f>IF(((COUNT($C:$C)-RANK(C15,C$2:C$19)+1)/COUNT($C:$C))*100=0,100,((COUNT($C:$C)-RANK(C15,C$2:C$19)+1)/COUNT($C:$C))*100)</f>
        <v>33.333333333333329</v>
      </c>
      <c r="F15" s="7">
        <f>E15-D15</f>
        <v>-33.333333333333329</v>
      </c>
    </row>
    <row r="16" spans="1:6" ht="16.5" x14ac:dyDescent="0.25">
      <c r="A16" s="6" t="s">
        <v>20</v>
      </c>
      <c r="B16" s="3">
        <f>AVERAGE(生物資源學群!D:D)</f>
        <v>57.650476190476198</v>
      </c>
      <c r="C16" s="3">
        <f>AVERAGE(生物資源學群!E:E)</f>
        <v>37.393809523809544</v>
      </c>
      <c r="D16" s="3">
        <f>IF(((COUNT($C:$C)-RANK(B16,B$2:B$19)+1)/COUNT($C:$C))*100=0,100,((COUNT($C:$C)-RANK(B16,B$2:B$19)+1)/COUNT($C:$C))*100)</f>
        <v>77.777777777777786</v>
      </c>
      <c r="E16" s="3">
        <f>IF(((COUNT($C:$C)-RANK(C16,C$2:C$19)+1)/COUNT($C:$C))*100=0,100,((COUNT($C:$C)-RANK(C16,C$2:C$19)+1)/COUNT($C:$C))*100)</f>
        <v>38.888888888888893</v>
      </c>
      <c r="F16" s="7">
        <f>E16-D16</f>
        <v>-38.888888888888893</v>
      </c>
    </row>
    <row r="17" spans="1:6" ht="16.5" x14ac:dyDescent="0.25">
      <c r="A17" s="6" t="s">
        <v>21</v>
      </c>
      <c r="B17" s="3">
        <f>AVERAGE(藝術學群!D:D)</f>
        <v>53.491081081081077</v>
      </c>
      <c r="C17" s="3">
        <f>AVERAGE(藝術學群!E:E)</f>
        <v>33.49027027027028</v>
      </c>
      <c r="D17" s="3">
        <f>IF(((COUNT($C:$C)-RANK(B17,B$2:B$19)+1)/COUNT($C:$C))*100=0,100,((COUNT($C:$C)-RANK(B17,B$2:B$19)+1)/COUNT($C:$C))*100)</f>
        <v>61.111111111111114</v>
      </c>
      <c r="E17" s="3">
        <f>IF(((COUNT($C:$C)-RANK(C17,C$2:C$19)+1)/COUNT($C:$C))*100=0,100,((COUNT($C:$C)-RANK(C17,C$2:C$19)+1)/COUNT($C:$C))*100)</f>
        <v>5.5555555555555554</v>
      </c>
      <c r="F17" s="7">
        <f>E17-D17</f>
        <v>-55.555555555555557</v>
      </c>
    </row>
    <row r="18" spans="1:6" ht="16.5" x14ac:dyDescent="0.25">
      <c r="A18" s="6" t="s">
        <v>22</v>
      </c>
      <c r="B18" s="3">
        <f>AVERAGE(文史哲學群!D:D)</f>
        <v>58.534470588235287</v>
      </c>
      <c r="C18" s="3">
        <f>AVERAGE(文史哲學群!E:E)</f>
        <v>36.708470588235294</v>
      </c>
      <c r="D18" s="3">
        <f>IF(((COUNT($C:$C)-RANK(B18,B$2:B$19)+1)/COUNT($C:$C))*100=0,100,((COUNT($C:$C)-RANK(B18,B$2:B$19)+1)/COUNT($C:$C))*100)</f>
        <v>83.333333333333343</v>
      </c>
      <c r="E18" s="3">
        <f>IF(((COUNT($C:$C)-RANK(C18,C$2:C$19)+1)/COUNT($C:$C))*100=0,100,((COUNT($C:$C)-RANK(C18,C$2:C$19)+1)/COUNT($C:$C))*100)</f>
        <v>22.222222222222221</v>
      </c>
      <c r="F18" s="7">
        <f>E18-D18</f>
        <v>-61.111111111111121</v>
      </c>
    </row>
    <row r="19" spans="1:6" ht="16.5" x14ac:dyDescent="0.25">
      <c r="A19" s="6" t="s">
        <v>23</v>
      </c>
      <c r="B19" s="3">
        <f>AVERAGE(教育學群!D:D)</f>
        <v>59.518305084745762</v>
      </c>
      <c r="C19" s="3">
        <f>AVERAGE(教育學群!E:E)</f>
        <v>35.929830508474573</v>
      </c>
      <c r="D19" s="3">
        <f>IF(((COUNT($C:$C)-RANK(B19,B$2:B$19)+1)/COUNT($C:$C))*100=0,100,((COUNT($C:$C)-RANK(B19,B$2:B$19)+1)/COUNT($C:$C))*100)</f>
        <v>88.888888888888886</v>
      </c>
      <c r="E19" s="3">
        <f>IF(((COUNT($C:$C)-RANK(C19,C$2:C$19)+1)/COUNT($C:$C))*100=0,100,((COUNT($C:$C)-RANK(C19,C$2:C$19)+1)/COUNT($C:$C))*100)</f>
        <v>16.666666666666664</v>
      </c>
      <c r="F19" s="7">
        <f>E19-D19</f>
        <v>-72.222222222222229</v>
      </c>
    </row>
  </sheetData>
  <autoFilter ref="A1:F19">
    <sortState ref="A2:F19">
      <sortCondition descending="1" ref="F2:F19"/>
      <sortCondition descending="1" ref="C2:C19"/>
      <sortCondition ref="B2:B19"/>
    </sortState>
  </autoFilter>
  <phoneticPr fontId="3" type="noConversion"/>
  <conditionalFormatting sqref="D1:F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hyperlinks>
    <hyperlink ref="A18" location="文史哲學群!A1" display="文史哲學群"/>
    <hyperlink ref="A15" location="外語學群!A1" display="外語學群"/>
    <hyperlink ref="A19" location="教育學群!A1" display="教育學群"/>
    <hyperlink ref="A14" location="法政學群!A1" display="法政學群"/>
    <hyperlink ref="A7" location="財經學群!A1" display="財經學群"/>
    <hyperlink ref="A13" location="社會與心理學群!A1" display="社會與心理學群"/>
    <hyperlink ref="A10" location="大眾傳播學群!A1" display="大眾傳播學群"/>
    <hyperlink ref="A6" location="管理學群!A1" display="管理學群"/>
    <hyperlink ref="A9" location="遊憩與運動學群!A1" display="遊憩與運動學群"/>
    <hyperlink ref="A11" location="建築與設計學群!A1" display="建築與設計學群"/>
    <hyperlink ref="A17" location="藝術學群!A1" display="藝術學群"/>
    <hyperlink ref="A4" location="數理化學群!A1" display="數理化學群"/>
    <hyperlink ref="A3" location="資訊學群!A1" display="資訊學群"/>
    <hyperlink ref="A2" location="工程學群!A1" display="工程學群"/>
    <hyperlink ref="A16" location="生物資源學群!A1" display="生物資源學群"/>
    <hyperlink ref="A8" location="生命科學群!A1" display="生命科學群"/>
    <hyperlink ref="A5" location="地球與環境學群!A1" display="地球與環境學群"/>
    <hyperlink ref="A12" location="醫藥衛生學群!A1" display="醫藥衛生學群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2148</v>
      </c>
      <c r="C2" s="28" t="s">
        <v>2149</v>
      </c>
      <c r="D2" s="3">
        <f>VLOOKUP($C2,科系!$C$2:$H$1116,2,0)</f>
        <v>15.64</v>
      </c>
      <c r="E2" s="3">
        <f>VLOOKUP($C2,科系!$C$2:$H$1139,3,0)</f>
        <v>43.43</v>
      </c>
      <c r="F2" s="3">
        <f>ROUND(IF(((COUNT($E:$E)-RANK(D2,D$2:D$28)+1)/COUNT($E:$E))*100=0,100,((COUNT($E:$E)-RANK(D2,D$2:D$28)+1)/COUNT($E:$E))*100),2)</f>
        <v>3.7</v>
      </c>
      <c r="G2" s="3">
        <f>ROUND(IF(((COUNT($E:$E)-RANK(E2,E$2:E$28)+1)/COUNT($E:$E))*100=0,100,((COUNT($E:$E)-RANK(E2,E$2:E$28)+1)/COUNT($E:$E))*100),2)</f>
        <v>59.26</v>
      </c>
      <c r="H2" s="7">
        <f>G2-F2</f>
        <v>55.559999999999995</v>
      </c>
    </row>
    <row r="3" spans="1:8" x14ac:dyDescent="0.25">
      <c r="A3" s="28" t="s">
        <v>40</v>
      </c>
      <c r="B3" s="28" t="s">
        <v>2150</v>
      </c>
      <c r="C3" s="28" t="s">
        <v>2151</v>
      </c>
      <c r="D3" s="3">
        <f>VLOOKUP($C3,科系!$C$2:$H$1116,2,0)</f>
        <v>53.7</v>
      </c>
      <c r="E3" s="3">
        <f>VLOOKUP($C3,科系!$C$2:$H$1139,3,0)</f>
        <v>52.72</v>
      </c>
      <c r="F3" s="3">
        <f>ROUND(IF(((COUNT($E:$E)-RANK(D3,D$2:D$28)+1)/COUNT($E:$E))*100=0,100,((COUNT($E:$E)-RANK(D3,D$2:D$28)+1)/COUNT($E:$E))*100),2)</f>
        <v>44.44</v>
      </c>
      <c r="G3" s="3">
        <f>ROUND(IF(((COUNT($E:$E)-RANK(E3,E$2:E$28)+1)/COUNT($E:$E))*100=0,100,((COUNT($E:$E)-RANK(E3,E$2:E$28)+1)/COUNT($E:$E))*100),2)</f>
        <v>92.59</v>
      </c>
      <c r="H3" s="7">
        <f>G3-F3</f>
        <v>48.150000000000006</v>
      </c>
    </row>
    <row r="4" spans="1:8" x14ac:dyDescent="0.25">
      <c r="A4" s="28" t="s">
        <v>36</v>
      </c>
      <c r="B4" s="28" t="s">
        <v>2152</v>
      </c>
      <c r="C4" s="28" t="s">
        <v>2153</v>
      </c>
      <c r="D4" s="3">
        <f>VLOOKUP($C4,科系!$C$2:$H$1116,2,0)</f>
        <v>19.440000000000001</v>
      </c>
      <c r="E4" s="3">
        <f>VLOOKUP($C4,科系!$C$2:$H$1139,3,0)</f>
        <v>43.43</v>
      </c>
      <c r="F4" s="3">
        <f>ROUND(IF(((COUNT($E:$E)-RANK(D4,D$2:D$28)+1)/COUNT($E:$E))*100=0,100,((COUNT($E:$E)-RANK(D4,D$2:D$28)+1)/COUNT($E:$E))*100),2)</f>
        <v>11.11</v>
      </c>
      <c r="G4" s="3">
        <f>ROUND(IF(((COUNT($E:$E)-RANK(E4,E$2:E$28)+1)/COUNT($E:$E))*100=0,100,((COUNT($E:$E)-RANK(E4,E$2:E$28)+1)/COUNT($E:$E))*100),2)</f>
        <v>59.26</v>
      </c>
      <c r="H4" s="7">
        <f>G4-F4</f>
        <v>48.15</v>
      </c>
    </row>
    <row r="5" spans="1:8" x14ac:dyDescent="0.25">
      <c r="A5" s="28" t="s">
        <v>40</v>
      </c>
      <c r="B5" s="28" t="s">
        <v>2154</v>
      </c>
      <c r="C5" s="28" t="s">
        <v>2155</v>
      </c>
      <c r="D5" s="3">
        <f>VLOOKUP($C5,科系!$C$2:$H$1116,2,0)</f>
        <v>54.78</v>
      </c>
      <c r="E5" s="3">
        <f>VLOOKUP($C5,科系!$C$2:$H$1139,3,0)</f>
        <v>52.72</v>
      </c>
      <c r="F5" s="3">
        <f>ROUND(IF(((COUNT($E:$E)-RANK(D5,D$2:D$28)+1)/COUNT($E:$E))*100=0,100,((COUNT($E:$E)-RANK(D5,D$2:D$28)+1)/COUNT($E:$E))*100),2)</f>
        <v>48.15</v>
      </c>
      <c r="G5" s="3">
        <f>ROUND(IF(((COUNT($E:$E)-RANK(E5,E$2:E$28)+1)/COUNT($E:$E))*100=0,100,((COUNT($E:$E)-RANK(E5,E$2:E$28)+1)/COUNT($E:$E))*100),2)</f>
        <v>92.59</v>
      </c>
      <c r="H5" s="7">
        <f>G5-F5</f>
        <v>44.440000000000005</v>
      </c>
    </row>
    <row r="6" spans="1:8" x14ac:dyDescent="0.25">
      <c r="A6" s="28" t="s">
        <v>36</v>
      </c>
      <c r="B6" s="28" t="s">
        <v>2156</v>
      </c>
      <c r="C6" s="28" t="s">
        <v>2157</v>
      </c>
      <c r="D6" s="3">
        <f>VLOOKUP($C6,科系!$C$2:$H$1116,2,0)</f>
        <v>20.12</v>
      </c>
      <c r="E6" s="3">
        <f>VLOOKUP($C6,科系!$C$2:$H$1139,3,0)</f>
        <v>41.87</v>
      </c>
      <c r="F6" s="3">
        <f>ROUND(IF(((COUNT($E:$E)-RANK(D6,D$2:D$28)+1)/COUNT($E:$E))*100=0,100,((COUNT($E:$E)-RANK(D6,D$2:D$28)+1)/COUNT($E:$E))*100),2)</f>
        <v>14.81</v>
      </c>
      <c r="G6" s="3">
        <f>ROUND(IF(((COUNT($E:$E)-RANK(E6,E$2:E$28)+1)/COUNT($E:$E))*100=0,100,((COUNT($E:$E)-RANK(E6,E$2:E$28)+1)/COUNT($E:$E))*100),2)</f>
        <v>44.44</v>
      </c>
      <c r="H6" s="7">
        <f>G6-F6</f>
        <v>29.629999999999995</v>
      </c>
    </row>
    <row r="7" spans="1:8" x14ac:dyDescent="0.25">
      <c r="A7" s="28" t="s">
        <v>42</v>
      </c>
      <c r="B7" s="28" t="s">
        <v>1902</v>
      </c>
      <c r="C7" s="28" t="s">
        <v>1903</v>
      </c>
      <c r="D7" s="3">
        <f>VLOOKUP($C7,科系!$C$2:$H$1116,2,0)</f>
        <v>36.97</v>
      </c>
      <c r="E7" s="3">
        <f>VLOOKUP($C7,科系!$C$2:$H$1139,3,0)</f>
        <v>42.61</v>
      </c>
      <c r="F7" s="3">
        <f>ROUND(IF(((COUNT($E:$E)-RANK(D7,D$2:D$28)+1)/COUNT($E:$E))*100=0,100,((COUNT($E:$E)-RANK(D7,D$2:D$28)+1)/COUNT($E:$E))*100),2)</f>
        <v>29.63</v>
      </c>
      <c r="G7" s="3">
        <f>ROUND(IF(((COUNT($E:$E)-RANK(E7,E$2:E$28)+1)/COUNT($E:$E))*100=0,100,((COUNT($E:$E)-RANK(E7,E$2:E$28)+1)/COUNT($E:$E))*100),2)</f>
        <v>51.85</v>
      </c>
      <c r="H7" s="7">
        <f>G7-F7</f>
        <v>22.220000000000002</v>
      </c>
    </row>
    <row r="8" spans="1:8" x14ac:dyDescent="0.25">
      <c r="A8" s="28" t="s">
        <v>34</v>
      </c>
      <c r="B8" s="28" t="s">
        <v>2158</v>
      </c>
      <c r="C8" s="28" t="s">
        <v>2159</v>
      </c>
      <c r="D8" s="3">
        <f>VLOOKUP($C8,科系!$C$2:$H$1116,2,0)</f>
        <v>34.5</v>
      </c>
      <c r="E8" s="3">
        <f>VLOOKUP($C8,科系!$C$2:$H$1139,3,0)</f>
        <v>42.16</v>
      </c>
      <c r="F8" s="3">
        <f>ROUND(IF(((COUNT($E:$E)-RANK(D8,D$2:D$28)+1)/COUNT($E:$E))*100=0,100,((COUNT($E:$E)-RANK(D8,D$2:D$28)+1)/COUNT($E:$E))*100),2)</f>
        <v>25.93</v>
      </c>
      <c r="G8" s="3">
        <f>ROUND(IF(((COUNT($E:$E)-RANK(E8,E$2:E$28)+1)/COUNT($E:$E))*100=0,100,((COUNT($E:$E)-RANK(E8,E$2:E$28)+1)/COUNT($E:$E))*100),2)</f>
        <v>48.15</v>
      </c>
      <c r="H8" s="7">
        <f>G8-F8</f>
        <v>22.22</v>
      </c>
    </row>
    <row r="9" spans="1:8" x14ac:dyDescent="0.25">
      <c r="A9" s="28" t="s">
        <v>42</v>
      </c>
      <c r="B9" s="28" t="s">
        <v>2160</v>
      </c>
      <c r="C9" s="28" t="s">
        <v>2161</v>
      </c>
      <c r="D9" s="3">
        <f>VLOOKUP($C9,科系!$C$2:$H$1116,2,0)</f>
        <v>31.61</v>
      </c>
      <c r="E9" s="3">
        <f>VLOOKUP($C9,科系!$C$2:$H$1139,3,0)</f>
        <v>41.76</v>
      </c>
      <c r="F9" s="3">
        <f>ROUND(IF(((COUNT($E:$E)-RANK(D9,D$2:D$28)+1)/COUNT($E:$E))*100=0,100,((COUNT($E:$E)-RANK(D9,D$2:D$28)+1)/COUNT($E:$E))*100),2)</f>
        <v>22.22</v>
      </c>
      <c r="G9" s="3">
        <f>ROUND(IF(((COUNT($E:$E)-RANK(E9,E$2:E$28)+1)/COUNT($E:$E))*100=0,100,((COUNT($E:$E)-RANK(E9,E$2:E$28)+1)/COUNT($E:$E))*100),2)</f>
        <v>40.74</v>
      </c>
      <c r="H9" s="7">
        <f>G9-F9</f>
        <v>18.520000000000003</v>
      </c>
    </row>
    <row r="10" spans="1:8" x14ac:dyDescent="0.25">
      <c r="A10" s="28" t="s">
        <v>38</v>
      </c>
      <c r="B10" s="28" t="s">
        <v>2162</v>
      </c>
      <c r="C10" s="28" t="s">
        <v>2163</v>
      </c>
      <c r="D10" s="3">
        <f>VLOOKUP($C10,科系!$C$2:$H$1116,2,0)</f>
        <v>19.39</v>
      </c>
      <c r="E10" s="3">
        <f>VLOOKUP($C10,科系!$C$2:$H$1139,3,0)</f>
        <v>40.659999999999997</v>
      </c>
      <c r="F10" s="3">
        <f>ROUND(IF(((COUNT($E:$E)-RANK(D10,D$2:D$28)+1)/COUNT($E:$E))*100=0,100,((COUNT($E:$E)-RANK(D10,D$2:D$28)+1)/COUNT($E:$E))*100),2)</f>
        <v>7.41</v>
      </c>
      <c r="G10" s="3">
        <f>ROUND(IF(((COUNT($E:$E)-RANK(E10,E$2:E$28)+1)/COUNT($E:$E))*100=0,100,((COUNT($E:$E)-RANK(E10,E$2:E$28)+1)/COUNT($E:$E))*100),2)</f>
        <v>25.93</v>
      </c>
      <c r="H10" s="7">
        <f>G10-F10</f>
        <v>18.52</v>
      </c>
    </row>
    <row r="11" spans="1:8" x14ac:dyDescent="0.25">
      <c r="A11" s="28" t="s">
        <v>55</v>
      </c>
      <c r="B11" s="28" t="s">
        <v>2164</v>
      </c>
      <c r="C11" s="28" t="s">
        <v>2165</v>
      </c>
      <c r="D11" s="3">
        <f>VLOOKUP($C11,科系!$C$2:$H$1116,2,0)</f>
        <v>69.56</v>
      </c>
      <c r="E11" s="3">
        <f>VLOOKUP($C11,科系!$C$2:$H$1139,3,0)</f>
        <v>59.39</v>
      </c>
      <c r="F11" s="3">
        <f>ROUND(IF(((COUNT($E:$E)-RANK(D11,D$2:D$28)+1)/COUNT($E:$E))*100=0,100,((COUNT($E:$E)-RANK(D11,D$2:D$28)+1)/COUNT($E:$E))*100),2)</f>
        <v>81.48</v>
      </c>
      <c r="G11" s="3">
        <f>ROUND(IF(((COUNT($E:$E)-RANK(E11,E$2:E$28)+1)/COUNT($E:$E))*100=0,100,((COUNT($E:$E)-RANK(E11,E$2:E$28)+1)/COUNT($E:$E))*100),2)</f>
        <v>100</v>
      </c>
      <c r="H11" s="7">
        <f>G11-F11</f>
        <v>18.519999999999996</v>
      </c>
    </row>
    <row r="12" spans="1:8" x14ac:dyDescent="0.25">
      <c r="A12" s="28" t="s">
        <v>55</v>
      </c>
      <c r="B12" s="28" t="s">
        <v>2166</v>
      </c>
      <c r="C12" s="28" t="s">
        <v>2167</v>
      </c>
      <c r="D12" s="3">
        <f>VLOOKUP($C12,科系!$C$2:$H$1116,2,0)</f>
        <v>66.900000000000006</v>
      </c>
      <c r="E12" s="3">
        <f>VLOOKUP($C12,科系!$C$2:$H$1139,3,0)</f>
        <v>52.44</v>
      </c>
      <c r="F12" s="3">
        <f>ROUND(IF(((COUNT($E:$E)-RANK(D12,D$2:D$28)+1)/COUNT($E:$E))*100=0,100,((COUNT($E:$E)-RANK(D12,D$2:D$28)+1)/COUNT($E:$E))*100),2)</f>
        <v>74.069999999999993</v>
      </c>
      <c r="G12" s="3">
        <f>ROUND(IF(((COUNT($E:$E)-RANK(E12,E$2:E$28)+1)/COUNT($E:$E))*100=0,100,((COUNT($E:$E)-RANK(E12,E$2:E$28)+1)/COUNT($E:$E))*100),2)</f>
        <v>85.19</v>
      </c>
      <c r="H12" s="7">
        <f>G12-F12</f>
        <v>11.120000000000005</v>
      </c>
    </row>
    <row r="13" spans="1:8" x14ac:dyDescent="0.25">
      <c r="A13" s="28" t="s">
        <v>53</v>
      </c>
      <c r="B13" s="28" t="s">
        <v>2168</v>
      </c>
      <c r="C13" s="28" t="s">
        <v>2169</v>
      </c>
      <c r="D13" s="3">
        <f>VLOOKUP($C13,科系!$C$2:$H$1116,2,0)</f>
        <v>64.86</v>
      </c>
      <c r="E13" s="3">
        <f>VLOOKUP($C13,科系!$C$2:$H$1139,3,0)</f>
        <v>49.92</v>
      </c>
      <c r="F13" s="3">
        <f>ROUND(IF(((COUNT($E:$E)-RANK(D13,D$2:D$28)+1)/COUNT($E:$E))*100=0,100,((COUNT($E:$E)-RANK(D13,D$2:D$28)+1)/COUNT($E:$E))*100),2)</f>
        <v>66.67</v>
      </c>
      <c r="G13" s="3">
        <f>ROUND(IF(((COUNT($E:$E)-RANK(E13,E$2:E$28)+1)/COUNT($E:$E))*100=0,100,((COUNT($E:$E)-RANK(E13,E$2:E$28)+1)/COUNT($E:$E))*100),2)</f>
        <v>70.37</v>
      </c>
      <c r="H13" s="7">
        <f>G13-F13</f>
        <v>3.7000000000000028</v>
      </c>
    </row>
    <row r="14" spans="1:8" x14ac:dyDescent="0.25">
      <c r="A14" s="28" t="s">
        <v>63</v>
      </c>
      <c r="B14" s="28" t="s">
        <v>2170</v>
      </c>
      <c r="C14" s="28" t="s">
        <v>2171</v>
      </c>
      <c r="D14" s="3">
        <f>VLOOKUP($C14,科系!$C$2:$H$1116,2,0)</f>
        <v>75.86</v>
      </c>
      <c r="E14" s="3">
        <f>VLOOKUP($C14,科系!$C$2:$H$1139,3,0)</f>
        <v>55.36</v>
      </c>
      <c r="F14" s="3">
        <f>ROUND(IF(((COUNT($E:$E)-RANK(D14,D$2:D$28)+1)/COUNT($E:$E))*100=0,100,((COUNT($E:$E)-RANK(D14,D$2:D$28)+1)/COUNT($E:$E))*100),2)</f>
        <v>100</v>
      </c>
      <c r="G14" s="3">
        <f>ROUND(IF(((COUNT($E:$E)-RANK(E14,E$2:E$28)+1)/COUNT($E:$E))*100=0,100,((COUNT($E:$E)-RANK(E14,E$2:E$28)+1)/COUNT($E:$E))*100),2)</f>
        <v>96.3</v>
      </c>
      <c r="H14" s="7">
        <f>G14-F14</f>
        <v>-3.7000000000000028</v>
      </c>
    </row>
    <row r="15" spans="1:8" x14ac:dyDescent="0.25">
      <c r="A15" s="28" t="s">
        <v>55</v>
      </c>
      <c r="B15" s="28" t="s">
        <v>2172</v>
      </c>
      <c r="C15" s="28" t="s">
        <v>2173</v>
      </c>
      <c r="D15" s="3">
        <f>VLOOKUP($C15,科系!$C$2:$H$1116,2,0)</f>
        <v>71.239999999999995</v>
      </c>
      <c r="E15" s="3">
        <f>VLOOKUP($C15,科系!$C$2:$H$1139,3,0)</f>
        <v>51.95</v>
      </c>
      <c r="F15" s="3">
        <f>ROUND(IF(((COUNT($E:$E)-RANK(D15,D$2:D$28)+1)/COUNT($E:$E))*100=0,100,((COUNT($E:$E)-RANK(D15,D$2:D$28)+1)/COUNT($E:$E))*100),2)</f>
        <v>85.19</v>
      </c>
      <c r="G15" s="3">
        <f>ROUND(IF(((COUNT($E:$E)-RANK(E15,E$2:E$28)+1)/COUNT($E:$E))*100=0,100,((COUNT($E:$E)-RANK(E15,E$2:E$28)+1)/COUNT($E:$E))*100),2)</f>
        <v>81.48</v>
      </c>
      <c r="H15" s="7">
        <f>G15-F15</f>
        <v>-3.7099999999999937</v>
      </c>
    </row>
    <row r="16" spans="1:8" x14ac:dyDescent="0.25">
      <c r="A16" s="28" t="s">
        <v>53</v>
      </c>
      <c r="B16" s="28" t="s">
        <v>2174</v>
      </c>
      <c r="C16" s="28" t="s">
        <v>2175</v>
      </c>
      <c r="D16" s="3">
        <f>VLOOKUP($C16,科系!$C$2:$H$1116,2,0)</f>
        <v>67.19</v>
      </c>
      <c r="E16" s="3">
        <f>VLOOKUP($C16,科系!$C$2:$H$1139,3,0)</f>
        <v>49.92</v>
      </c>
      <c r="F16" s="3">
        <f>ROUND(IF(((COUNT($E:$E)-RANK(D16,D$2:D$28)+1)/COUNT($E:$E))*100=0,100,((COUNT($E:$E)-RANK(D16,D$2:D$28)+1)/COUNT($E:$E))*100),2)</f>
        <v>77.78</v>
      </c>
      <c r="G16" s="3">
        <f>ROUND(IF(((COUNT($E:$E)-RANK(E16,E$2:E$28)+1)/COUNT($E:$E))*100=0,100,((COUNT($E:$E)-RANK(E16,E$2:E$28)+1)/COUNT($E:$E))*100),2)</f>
        <v>70.37</v>
      </c>
      <c r="H16" s="7">
        <f>G16-F16</f>
        <v>-7.4099999999999966</v>
      </c>
    </row>
    <row r="17" spans="1:8" x14ac:dyDescent="0.25">
      <c r="A17" s="28" t="s">
        <v>51</v>
      </c>
      <c r="B17" s="28" t="s">
        <v>2162</v>
      </c>
      <c r="C17" s="28" t="s">
        <v>2176</v>
      </c>
      <c r="D17" s="3">
        <f>VLOOKUP($C17,科系!$C$2:$H$1116,2,0)</f>
        <v>39.93</v>
      </c>
      <c r="E17" s="3">
        <f>VLOOKUP($C17,科系!$C$2:$H$1139,3,0)</f>
        <v>39.1</v>
      </c>
      <c r="F17" s="3">
        <f>ROUND(IF(((COUNT($E:$E)-RANK(D17,D$2:D$28)+1)/COUNT($E:$E))*100=0,100,((COUNT($E:$E)-RANK(D17,D$2:D$28)+1)/COUNT($E:$E))*100),2)</f>
        <v>33.33</v>
      </c>
      <c r="G17" s="3">
        <f>ROUND(IF(((COUNT($E:$E)-RANK(E17,E$2:E$28)+1)/COUNT($E:$E))*100=0,100,((COUNT($E:$E)-RANK(E17,E$2:E$28)+1)/COUNT($E:$E))*100),2)</f>
        <v>18.52</v>
      </c>
      <c r="H17" s="7">
        <f>G17-F17</f>
        <v>-14.809999999999999</v>
      </c>
    </row>
    <row r="18" spans="1:8" x14ac:dyDescent="0.25">
      <c r="A18" s="28" t="s">
        <v>63</v>
      </c>
      <c r="B18" s="28" t="s">
        <v>2177</v>
      </c>
      <c r="C18" s="28" t="s">
        <v>2178</v>
      </c>
      <c r="D18" s="3">
        <f>VLOOKUP($C18,科系!$C$2:$H$1116,2,0)</f>
        <v>74.540000000000006</v>
      </c>
      <c r="E18" s="3">
        <f>VLOOKUP($C18,科系!$C$2:$H$1139,3,0)</f>
        <v>51.16</v>
      </c>
      <c r="F18" s="3">
        <f>ROUND(IF(((COUNT($E:$E)-RANK(D18,D$2:D$28)+1)/COUNT($E:$E))*100=0,100,((COUNT($E:$E)-RANK(D18,D$2:D$28)+1)/COUNT($E:$E))*100),2)</f>
        <v>92.59</v>
      </c>
      <c r="G18" s="3">
        <f>ROUND(IF(((COUNT($E:$E)-RANK(E18,E$2:E$28)+1)/COUNT($E:$E))*100=0,100,((COUNT($E:$E)-RANK(E18,E$2:E$28)+1)/COUNT($E:$E))*100),2)</f>
        <v>77.78</v>
      </c>
      <c r="H18" s="7">
        <f>G18-F18</f>
        <v>-14.810000000000002</v>
      </c>
    </row>
    <row r="19" spans="1:8" x14ac:dyDescent="0.25">
      <c r="A19" s="28" t="s">
        <v>50</v>
      </c>
      <c r="B19" s="28" t="s">
        <v>2179</v>
      </c>
      <c r="C19" s="28" t="s">
        <v>2180</v>
      </c>
      <c r="D19" s="3">
        <f>VLOOKUP($C19,科系!$C$2:$H$1116,2,0)</f>
        <v>30.9</v>
      </c>
      <c r="E19" s="3">
        <f>VLOOKUP($C19,科系!$C$2:$H$1139,3,0)</f>
        <v>31.99</v>
      </c>
      <c r="F19" s="3">
        <f>ROUND(IF(((COUNT($E:$E)-RANK(D19,D$2:D$28)+1)/COUNT($E:$E))*100=0,100,((COUNT($E:$E)-RANK(D19,D$2:D$28)+1)/COUNT($E:$E))*100),2)</f>
        <v>18.52</v>
      </c>
      <c r="G19" s="3">
        <f>ROUND(IF(((COUNT($E:$E)-RANK(E19,E$2:E$28)+1)/COUNT($E:$E))*100=0,100,((COUNT($E:$E)-RANK(E19,E$2:E$28)+1)/COUNT($E:$E))*100),2)</f>
        <v>3.7</v>
      </c>
      <c r="H19" s="7">
        <f>G19-F19</f>
        <v>-14.82</v>
      </c>
    </row>
    <row r="20" spans="1:8" x14ac:dyDescent="0.25">
      <c r="A20" s="28" t="s">
        <v>63</v>
      </c>
      <c r="B20" s="28" t="s">
        <v>2152</v>
      </c>
      <c r="C20" s="28" t="s">
        <v>2181</v>
      </c>
      <c r="D20" s="3">
        <f>VLOOKUP($C20,科系!$C$2:$H$1116,2,0)</f>
        <v>75.64</v>
      </c>
      <c r="E20" s="3">
        <f>VLOOKUP($C20,科系!$C$2:$H$1139,3,0)</f>
        <v>51.16</v>
      </c>
      <c r="F20" s="3">
        <f>ROUND(IF(((COUNT($E:$E)-RANK(D20,D$2:D$28)+1)/COUNT($E:$E))*100=0,100,((COUNT($E:$E)-RANK(D20,D$2:D$28)+1)/COUNT($E:$E))*100),2)</f>
        <v>96.3</v>
      </c>
      <c r="G20" s="3">
        <f>ROUND(IF(((COUNT($E:$E)-RANK(E20,E$2:E$28)+1)/COUNT($E:$E))*100=0,100,((COUNT($E:$E)-RANK(E20,E$2:E$28)+1)/COUNT($E:$E))*100),2)</f>
        <v>77.78</v>
      </c>
      <c r="H20" s="7">
        <f>G20-F20</f>
        <v>-18.519999999999996</v>
      </c>
    </row>
    <row r="21" spans="1:8" x14ac:dyDescent="0.25">
      <c r="A21" s="28" t="s">
        <v>64</v>
      </c>
      <c r="B21" s="28" t="s">
        <v>2111</v>
      </c>
      <c r="C21" s="28" t="s">
        <v>2112</v>
      </c>
      <c r="D21" s="3">
        <f>VLOOKUP($C21,科系!$C$2:$H$1116,2,0)</f>
        <v>60.15</v>
      </c>
      <c r="E21" s="3">
        <f>VLOOKUP($C21,科系!$C$2:$H$1139,3,0)</f>
        <v>41.37</v>
      </c>
      <c r="F21" s="3">
        <f>ROUND(IF(((COUNT($E:$E)-RANK(D21,D$2:D$28)+1)/COUNT($E:$E))*100=0,100,((COUNT($E:$E)-RANK(D21,D$2:D$28)+1)/COUNT($E:$E))*100),2)</f>
        <v>51.85</v>
      </c>
      <c r="G21" s="3">
        <f>ROUND(IF(((COUNT($E:$E)-RANK(E21,E$2:E$28)+1)/COUNT($E:$E))*100=0,100,((COUNT($E:$E)-RANK(E21,E$2:E$28)+1)/COUNT($E:$E))*100),2)</f>
        <v>33.33</v>
      </c>
      <c r="H21" s="7">
        <f>G21-F21</f>
        <v>-18.520000000000003</v>
      </c>
    </row>
    <row r="22" spans="1:8" x14ac:dyDescent="0.25">
      <c r="A22" s="28" t="s">
        <v>40</v>
      </c>
      <c r="B22" s="28" t="s">
        <v>2182</v>
      </c>
      <c r="C22" s="28" t="s">
        <v>2183</v>
      </c>
      <c r="D22" s="3">
        <f>VLOOKUP($C22,科系!$C$2:$H$1116,2,0)</f>
        <v>50.28</v>
      </c>
      <c r="E22" s="3">
        <f>VLOOKUP($C22,科系!$C$2:$H$1139,3,0)</f>
        <v>39.799999999999997</v>
      </c>
      <c r="F22" s="3">
        <f>ROUND(IF(((COUNT($E:$E)-RANK(D22,D$2:D$28)+1)/COUNT($E:$E))*100=0,100,((COUNT($E:$E)-RANK(D22,D$2:D$28)+1)/COUNT($E:$E))*100),2)</f>
        <v>40.74</v>
      </c>
      <c r="G22" s="3">
        <f>ROUND(IF(((COUNT($E:$E)-RANK(E22,E$2:E$28)+1)/COUNT($E:$E))*100=0,100,((COUNT($E:$E)-RANK(E22,E$2:E$28)+1)/COUNT($E:$E))*100),2)</f>
        <v>22.22</v>
      </c>
      <c r="H22" s="7">
        <f>G22-F22</f>
        <v>-18.520000000000003</v>
      </c>
    </row>
    <row r="23" spans="1:8" x14ac:dyDescent="0.25">
      <c r="A23" s="28" t="s">
        <v>79</v>
      </c>
      <c r="B23" s="28" t="s">
        <v>2166</v>
      </c>
      <c r="C23" s="28" t="s">
        <v>2184</v>
      </c>
      <c r="D23" s="3">
        <f>VLOOKUP($C23,科系!$C$2:$H$1116,2,0)</f>
        <v>64.62</v>
      </c>
      <c r="E23" s="3">
        <f>VLOOKUP($C23,科系!$C$2:$H$1139,3,0)</f>
        <v>41.63</v>
      </c>
      <c r="F23" s="3">
        <f>ROUND(IF(((COUNT($E:$E)-RANK(D23,D$2:D$28)+1)/COUNT($E:$E))*100=0,100,((COUNT($E:$E)-RANK(D23,D$2:D$28)+1)/COUNT($E:$E))*100),2)</f>
        <v>62.96</v>
      </c>
      <c r="G23" s="3">
        <f>ROUND(IF(((COUNT($E:$E)-RANK(E23,E$2:E$28)+1)/COUNT($E:$E))*100=0,100,((COUNT($E:$E)-RANK(E23,E$2:E$28)+1)/COUNT($E:$E))*100),2)</f>
        <v>37.04</v>
      </c>
      <c r="H23" s="7">
        <f>G23-F23</f>
        <v>-25.92</v>
      </c>
    </row>
    <row r="24" spans="1:8" x14ac:dyDescent="0.25">
      <c r="A24" s="28" t="s">
        <v>63</v>
      </c>
      <c r="B24" s="28" t="s">
        <v>2185</v>
      </c>
      <c r="C24" s="28" t="s">
        <v>2186</v>
      </c>
      <c r="D24" s="3">
        <f>VLOOKUP($C24,科系!$C$2:$H$1116,2,0)</f>
        <v>74.260000000000005</v>
      </c>
      <c r="E24" s="3">
        <f>VLOOKUP($C24,科系!$C$2:$H$1139,3,0)</f>
        <v>48.09</v>
      </c>
      <c r="F24" s="3">
        <f>ROUND(IF(((COUNT($E:$E)-RANK(D24,D$2:D$28)+1)/COUNT($E:$E))*100=0,100,((COUNT($E:$E)-RANK(D24,D$2:D$28)+1)/COUNT($E:$E))*100),2)</f>
        <v>88.89</v>
      </c>
      <c r="G24" s="3">
        <f>ROUND(IF(((COUNT($E:$E)-RANK(E24,E$2:E$28)+1)/COUNT($E:$E))*100=0,100,((COUNT($E:$E)-RANK(E24,E$2:E$28)+1)/COUNT($E:$E))*100),2)</f>
        <v>62.96</v>
      </c>
      <c r="H24" s="7">
        <f>G24-F24</f>
        <v>-25.93</v>
      </c>
    </row>
    <row r="25" spans="1:8" x14ac:dyDescent="0.25">
      <c r="A25" s="28" t="s">
        <v>35</v>
      </c>
      <c r="B25" s="28" t="s">
        <v>2162</v>
      </c>
      <c r="C25" s="28" t="s">
        <v>2187</v>
      </c>
      <c r="D25" s="3">
        <f>VLOOKUP($C25,科系!$C$2:$H$1116,2,0)</f>
        <v>39.99</v>
      </c>
      <c r="E25" s="3">
        <f>VLOOKUP($C25,科系!$C$2:$H$1139,3,0)</f>
        <v>36.369999999999997</v>
      </c>
      <c r="F25" s="3">
        <f>ROUND(IF(((COUNT($E:$E)-RANK(D25,D$2:D$28)+1)/COUNT($E:$E))*100=0,100,((COUNT($E:$E)-RANK(D25,D$2:D$28)+1)/COUNT($E:$E))*100),2)</f>
        <v>37.04</v>
      </c>
      <c r="G25" s="3">
        <f>ROUND(IF(((COUNT($E:$E)-RANK(E25,E$2:E$28)+1)/COUNT($E:$E))*100=0,100,((COUNT($E:$E)-RANK(E25,E$2:E$28)+1)/COUNT($E:$E))*100),2)</f>
        <v>11.11</v>
      </c>
      <c r="H25" s="7">
        <f>G25-F25</f>
        <v>-25.93</v>
      </c>
    </row>
    <row r="26" spans="1:8" x14ac:dyDescent="0.25">
      <c r="A26" s="28" t="s">
        <v>75</v>
      </c>
      <c r="B26" s="28" t="s">
        <v>2188</v>
      </c>
      <c r="C26" s="28" t="s">
        <v>2189</v>
      </c>
      <c r="D26" s="3">
        <f>VLOOKUP($C26,科系!$C$2:$H$1116,2,0)</f>
        <v>61.62</v>
      </c>
      <c r="E26" s="3">
        <f>VLOOKUP($C26,科系!$C$2:$H$1139,3,0)</f>
        <v>41.09</v>
      </c>
      <c r="F26" s="3">
        <f>ROUND(IF(((COUNT($E:$E)-RANK(D26,D$2:D$28)+1)/COUNT($E:$E))*100=0,100,((COUNT($E:$E)-RANK(D26,D$2:D$28)+1)/COUNT($E:$E))*100),2)</f>
        <v>59.26</v>
      </c>
      <c r="G26" s="3">
        <f>ROUND(IF(((COUNT($E:$E)-RANK(E26,E$2:E$28)+1)/COUNT($E:$E))*100=0,100,((COUNT($E:$E)-RANK(E26,E$2:E$28)+1)/COUNT($E:$E))*100),2)</f>
        <v>29.63</v>
      </c>
      <c r="H26" s="7">
        <f>G26-F26</f>
        <v>-29.63</v>
      </c>
    </row>
    <row r="27" spans="1:8" x14ac:dyDescent="0.25">
      <c r="A27" s="28" t="s">
        <v>68</v>
      </c>
      <c r="B27" s="28" t="s">
        <v>2190</v>
      </c>
      <c r="C27" s="28" t="s">
        <v>2191</v>
      </c>
      <c r="D27" s="3">
        <f>VLOOKUP($C27,科系!$C$2:$H$1116,2,0)</f>
        <v>60.96</v>
      </c>
      <c r="E27" s="3">
        <f>VLOOKUP($C27,科系!$C$2:$H$1139,3,0)</f>
        <v>38.4</v>
      </c>
      <c r="F27" s="3">
        <f>ROUND(IF(((COUNT($E:$E)-RANK(D27,D$2:D$28)+1)/COUNT($E:$E))*100=0,100,((COUNT($E:$E)-RANK(D27,D$2:D$28)+1)/COUNT($E:$E))*100),2)</f>
        <v>55.56</v>
      </c>
      <c r="G27" s="3">
        <f>ROUND(IF(((COUNT($E:$E)-RANK(E27,E$2:E$28)+1)/COUNT($E:$E))*100=0,100,((COUNT($E:$E)-RANK(E27,E$2:E$28)+1)/COUNT($E:$E))*100),2)</f>
        <v>14.81</v>
      </c>
      <c r="H27" s="7">
        <f>G27-F27</f>
        <v>-40.75</v>
      </c>
    </row>
    <row r="28" spans="1:8" x14ac:dyDescent="0.25">
      <c r="A28" s="28" t="s">
        <v>82</v>
      </c>
      <c r="B28" s="28" t="s">
        <v>2192</v>
      </c>
      <c r="C28" s="28" t="s">
        <v>2193</v>
      </c>
      <c r="D28" s="3">
        <f>VLOOKUP($C28,科系!$C$2:$H$1116,2,0)</f>
        <v>65.239999999999995</v>
      </c>
      <c r="E28" s="3">
        <f>VLOOKUP($C28,科系!$C$2:$H$1139,3,0)</f>
        <v>34.049999999999997</v>
      </c>
      <c r="F28" s="3">
        <f>ROUND(IF(((COUNT($E:$E)-RANK(D28,D$2:D$28)+1)/COUNT($E:$E))*100=0,100,((COUNT($E:$E)-RANK(D28,D$2:D$28)+1)/COUNT($E:$E))*100),2)</f>
        <v>70.37</v>
      </c>
      <c r="G28" s="3">
        <f>ROUND(IF(((COUNT($E:$E)-RANK(E28,E$2:E$28)+1)/COUNT($E:$E))*100=0,100,((COUNT($E:$E)-RANK(E28,E$2:E$28)+1)/COUNT($E:$E))*100),2)</f>
        <v>7.41</v>
      </c>
      <c r="H28" s="7">
        <f>G28-F28</f>
        <v>-62.960000000000008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38</v>
      </c>
      <c r="B2" s="28" t="s">
        <v>2194</v>
      </c>
      <c r="C2" s="28" t="s">
        <v>2195</v>
      </c>
      <c r="D2" s="3">
        <f>VLOOKUP($C2,科系!$C$2:$H$1116,2,0)</f>
        <v>26.78</v>
      </c>
      <c r="E2" s="3">
        <f>VLOOKUP($C2,科系!$C$2:$H$1139,3,0)</f>
        <v>47.83</v>
      </c>
      <c r="F2" s="3">
        <f>ROUND(IF(((COUNT($E:$E)-RANK(D2,D$2:D$67)+1)/COUNT($E:$E))*100=0,100,((COUNT($E:$E)-RANK(D2,D$2:D$67)+1)/COUNT($E:$E))*100),2)</f>
        <v>10.61</v>
      </c>
      <c r="G2" s="3">
        <f>ROUND(IF(((COUNT($E:$E)-RANK(E2,E$2:E$67)+1)/COUNT($E:$E))*100=0,100,((COUNT($E:$E)-RANK(E2,E$2:E$67)+1)/COUNT($E:$E))*100),2)</f>
        <v>95.45</v>
      </c>
      <c r="H2" s="7">
        <f>G2-F2</f>
        <v>84.84</v>
      </c>
    </row>
    <row r="3" spans="1:8" x14ac:dyDescent="0.25">
      <c r="A3" s="28" t="s">
        <v>31</v>
      </c>
      <c r="B3" s="28" t="s">
        <v>2196</v>
      </c>
      <c r="C3" s="28" t="s">
        <v>2197</v>
      </c>
      <c r="D3" s="3">
        <f>VLOOKUP($C3,科系!$C$2:$H$1116,2,0)</f>
        <v>21.85</v>
      </c>
      <c r="E3" s="3">
        <f>VLOOKUP($C3,科系!$C$2:$H$1139,3,0)</f>
        <v>41.72</v>
      </c>
      <c r="F3" s="3">
        <f>ROUND(IF(((COUNT($E:$E)-RANK(D3,D$2:D$67)+1)/COUNT($E:$E))*100=0,100,((COUNT($E:$E)-RANK(D3,D$2:D$67)+1)/COUNT($E:$E))*100),2)</f>
        <v>3.03</v>
      </c>
      <c r="G3" s="3">
        <f>ROUND(IF(((COUNT($E:$E)-RANK(E3,E$2:E$67)+1)/COUNT($E:$E))*100=0,100,((COUNT($E:$E)-RANK(E3,E$2:E$67)+1)/COUNT($E:$E))*100),2)</f>
        <v>81.819999999999993</v>
      </c>
      <c r="H3" s="7">
        <f>G3-F3</f>
        <v>78.789999999999992</v>
      </c>
    </row>
    <row r="4" spans="1:8" x14ac:dyDescent="0.25">
      <c r="A4" s="28" t="s">
        <v>36</v>
      </c>
      <c r="B4" s="28" t="s">
        <v>2198</v>
      </c>
      <c r="C4" s="28" t="s">
        <v>2199</v>
      </c>
      <c r="D4" s="3">
        <f>VLOOKUP($C4,科系!$C$2:$H$1116,2,0)</f>
        <v>24.24</v>
      </c>
      <c r="E4" s="3">
        <f>VLOOKUP($C4,科系!$C$2:$H$1139,3,0)</f>
        <v>41.76</v>
      </c>
      <c r="F4" s="3">
        <f>ROUND(IF(((COUNT($E:$E)-RANK(D4,D$2:D$67)+1)/COUNT($E:$E))*100=0,100,((COUNT($E:$E)-RANK(D4,D$2:D$67)+1)/COUNT($E:$E))*100),2)</f>
        <v>4.55</v>
      </c>
      <c r="G4" s="3">
        <f>ROUND(IF(((COUNT($E:$E)-RANK(E4,E$2:E$67)+1)/COUNT($E:$E))*100=0,100,((COUNT($E:$E)-RANK(E4,E$2:E$67)+1)/COUNT($E:$E))*100),2)</f>
        <v>83.33</v>
      </c>
      <c r="H4" s="7">
        <f>G4-F4</f>
        <v>78.78</v>
      </c>
    </row>
    <row r="5" spans="1:8" x14ac:dyDescent="0.25">
      <c r="A5" s="28" t="s">
        <v>43</v>
      </c>
      <c r="B5" s="28" t="s">
        <v>2200</v>
      </c>
      <c r="C5" s="28" t="s">
        <v>2201</v>
      </c>
      <c r="D5" s="3">
        <f>VLOOKUP($C5,科系!$C$2:$H$1116,2,0)</f>
        <v>20.56</v>
      </c>
      <c r="E5" s="3">
        <f>VLOOKUP($C5,科系!$C$2:$H$1139,3,0)</f>
        <v>40.98</v>
      </c>
      <c r="F5" s="3">
        <f>ROUND(IF(((COUNT($E:$E)-RANK(D5,D$2:D$67)+1)/COUNT($E:$E))*100=0,100,((COUNT($E:$E)-RANK(D5,D$2:D$67)+1)/COUNT($E:$E))*100),2)</f>
        <v>1.52</v>
      </c>
      <c r="G5" s="3">
        <f>ROUND(IF(((COUNT($E:$E)-RANK(E5,E$2:E$67)+1)/COUNT($E:$E))*100=0,100,((COUNT($E:$E)-RANK(E5,E$2:E$67)+1)/COUNT($E:$E))*100),2)</f>
        <v>78.790000000000006</v>
      </c>
      <c r="H5" s="7">
        <f>G5-F5</f>
        <v>77.27000000000001</v>
      </c>
    </row>
    <row r="6" spans="1:8" x14ac:dyDescent="0.25">
      <c r="A6" s="28" t="s">
        <v>36</v>
      </c>
      <c r="B6" s="28" t="s">
        <v>2202</v>
      </c>
      <c r="C6" s="28" t="s">
        <v>2203</v>
      </c>
      <c r="D6" s="3">
        <f>VLOOKUP($C6,科系!$C$2:$H$1116,2,0)</f>
        <v>36.43</v>
      </c>
      <c r="E6" s="3">
        <f>VLOOKUP($C6,科系!$C$2:$H$1139,3,0)</f>
        <v>45.64</v>
      </c>
      <c r="F6" s="3">
        <f>ROUND(IF(((COUNT($E:$E)-RANK(D6,D$2:D$67)+1)/COUNT($E:$E))*100=0,100,((COUNT($E:$E)-RANK(D6,D$2:D$67)+1)/COUNT($E:$E))*100),2)</f>
        <v>27.27</v>
      </c>
      <c r="G6" s="3">
        <f>ROUND(IF(((COUNT($E:$E)-RANK(E6,E$2:E$67)+1)/COUNT($E:$E))*100=0,100,((COUNT($E:$E)-RANK(E6,E$2:E$67)+1)/COUNT($E:$E))*100),2)</f>
        <v>93.94</v>
      </c>
      <c r="H6" s="7">
        <f>G6-F6</f>
        <v>66.67</v>
      </c>
    </row>
    <row r="7" spans="1:8" x14ac:dyDescent="0.25">
      <c r="A7" s="28" t="s">
        <v>36</v>
      </c>
      <c r="B7" s="28" t="s">
        <v>2204</v>
      </c>
      <c r="C7" s="28" t="s">
        <v>2205</v>
      </c>
      <c r="D7" s="3">
        <f>VLOOKUP($C7,科系!$C$2:$H$1116,2,0)</f>
        <v>36.6</v>
      </c>
      <c r="E7" s="3">
        <f>VLOOKUP($C7,科系!$C$2:$H$1139,3,0)</f>
        <v>45.64</v>
      </c>
      <c r="F7" s="3">
        <f>ROUND(IF(((COUNT($E:$E)-RANK(D7,D$2:D$67)+1)/COUNT($E:$E))*100=0,100,((COUNT($E:$E)-RANK(D7,D$2:D$67)+1)/COUNT($E:$E))*100),2)</f>
        <v>28.79</v>
      </c>
      <c r="G7" s="3">
        <f>ROUND(IF(((COUNT($E:$E)-RANK(E7,E$2:E$67)+1)/COUNT($E:$E))*100=0,100,((COUNT($E:$E)-RANK(E7,E$2:E$67)+1)/COUNT($E:$E))*100),2)</f>
        <v>93.94</v>
      </c>
      <c r="H7" s="7">
        <f>G7-F7</f>
        <v>65.150000000000006</v>
      </c>
    </row>
    <row r="8" spans="1:8" x14ac:dyDescent="0.25">
      <c r="A8" s="28" t="s">
        <v>43</v>
      </c>
      <c r="B8" s="28" t="s">
        <v>2206</v>
      </c>
      <c r="C8" s="28" t="s">
        <v>2207</v>
      </c>
      <c r="D8" s="3">
        <f>VLOOKUP($C8,科系!$C$2:$H$1116,2,0)</f>
        <v>26.97</v>
      </c>
      <c r="E8" s="3">
        <f>VLOOKUP($C8,科系!$C$2:$H$1139,3,0)</f>
        <v>40.32</v>
      </c>
      <c r="F8" s="3">
        <f>ROUND(IF(((COUNT($E:$E)-RANK(D8,D$2:D$67)+1)/COUNT($E:$E))*100=0,100,((COUNT($E:$E)-RANK(D8,D$2:D$67)+1)/COUNT($E:$E))*100),2)</f>
        <v>13.64</v>
      </c>
      <c r="G8" s="3">
        <f>ROUND(IF(((COUNT($E:$E)-RANK(E8,E$2:E$67)+1)/COUNT($E:$E))*100=0,100,((COUNT($E:$E)-RANK(E8,E$2:E$67)+1)/COUNT($E:$E))*100),2)</f>
        <v>75.760000000000005</v>
      </c>
      <c r="H8" s="7">
        <f>G8-F8</f>
        <v>62.120000000000005</v>
      </c>
    </row>
    <row r="9" spans="1:8" x14ac:dyDescent="0.25">
      <c r="A9" s="28" t="s">
        <v>33</v>
      </c>
      <c r="B9" s="28" t="s">
        <v>2208</v>
      </c>
      <c r="C9" s="28" t="s">
        <v>2209</v>
      </c>
      <c r="D9" s="3">
        <f>VLOOKUP($C9,科系!$C$2:$H$1116,2,0)</f>
        <v>27.94</v>
      </c>
      <c r="E9" s="3">
        <f>VLOOKUP($C9,科系!$C$2:$H$1139,3,0)</f>
        <v>40.58</v>
      </c>
      <c r="F9" s="3">
        <f>ROUND(IF(((COUNT($E:$E)-RANK(D9,D$2:D$67)+1)/COUNT($E:$E))*100=0,100,((COUNT($E:$E)-RANK(D9,D$2:D$67)+1)/COUNT($E:$E))*100),2)</f>
        <v>15.15</v>
      </c>
      <c r="G9" s="3">
        <f>ROUND(IF(((COUNT($E:$E)-RANK(E9,E$2:E$67)+1)/COUNT($E:$E))*100=0,100,((COUNT($E:$E)-RANK(E9,E$2:E$67)+1)/COUNT($E:$E))*100),2)</f>
        <v>77.27</v>
      </c>
      <c r="H9" s="7">
        <f>G9-F9</f>
        <v>62.12</v>
      </c>
    </row>
    <row r="10" spans="1:8" x14ac:dyDescent="0.25">
      <c r="A10" s="28" t="s">
        <v>31</v>
      </c>
      <c r="B10" s="28" t="s">
        <v>2210</v>
      </c>
      <c r="C10" s="28" t="s">
        <v>2211</v>
      </c>
      <c r="D10" s="3">
        <f>VLOOKUP($C10,科系!$C$2:$H$1116,2,0)</f>
        <v>32.03</v>
      </c>
      <c r="E10" s="3">
        <f>VLOOKUP($C10,科系!$C$2:$H$1139,3,0)</f>
        <v>41.72</v>
      </c>
      <c r="F10" s="3">
        <f>ROUND(IF(((COUNT($E:$E)-RANK(D10,D$2:D$67)+1)/COUNT($E:$E))*100=0,100,((COUNT($E:$E)-RANK(D10,D$2:D$67)+1)/COUNT($E:$E))*100),2)</f>
        <v>19.7</v>
      </c>
      <c r="G10" s="3">
        <f>ROUND(IF(((COUNT($E:$E)-RANK(E10,E$2:E$67)+1)/COUNT($E:$E))*100=0,100,((COUNT($E:$E)-RANK(E10,E$2:E$67)+1)/COUNT($E:$E))*100),2)</f>
        <v>81.819999999999993</v>
      </c>
      <c r="H10" s="7">
        <f>G10-F10</f>
        <v>62.11999999999999</v>
      </c>
    </row>
    <row r="11" spans="1:8" x14ac:dyDescent="0.25">
      <c r="A11" s="28" t="s">
        <v>36</v>
      </c>
      <c r="B11" s="28" t="s">
        <v>2212</v>
      </c>
      <c r="C11" s="28" t="s">
        <v>2213</v>
      </c>
      <c r="D11" s="3">
        <f>VLOOKUP($C11,科系!$C$2:$H$1116,2,0)</f>
        <v>38.950000000000003</v>
      </c>
      <c r="E11" s="3">
        <f>VLOOKUP($C11,科系!$C$2:$H$1139,3,0)</f>
        <v>45.64</v>
      </c>
      <c r="F11" s="3">
        <f>ROUND(IF(((COUNT($E:$E)-RANK(D11,D$2:D$67)+1)/COUNT($E:$E))*100=0,100,((COUNT($E:$E)-RANK(D11,D$2:D$67)+1)/COUNT($E:$E))*100),2)</f>
        <v>33.33</v>
      </c>
      <c r="G11" s="3">
        <f>ROUND(IF(((COUNT($E:$E)-RANK(E11,E$2:E$67)+1)/COUNT($E:$E))*100=0,100,((COUNT($E:$E)-RANK(E11,E$2:E$67)+1)/COUNT($E:$E))*100),2)</f>
        <v>93.94</v>
      </c>
      <c r="H11" s="7">
        <f>G11-F11</f>
        <v>60.61</v>
      </c>
    </row>
    <row r="12" spans="1:8" x14ac:dyDescent="0.25">
      <c r="A12" s="28" t="s">
        <v>59</v>
      </c>
      <c r="B12" s="28" t="s">
        <v>2214</v>
      </c>
      <c r="C12" s="28" t="s">
        <v>2215</v>
      </c>
      <c r="D12" s="3">
        <f>VLOOKUP($C12,科系!$C$2:$H$1116,2,0)</f>
        <v>49.13</v>
      </c>
      <c r="E12" s="3">
        <f>VLOOKUP($C12,科系!$C$2:$H$1139,3,0)</f>
        <v>45.24</v>
      </c>
      <c r="F12" s="3">
        <f>ROUND(IF(((COUNT($E:$E)-RANK(D12,D$2:D$67)+1)/COUNT($E:$E))*100=0,100,((COUNT($E:$E)-RANK(D12,D$2:D$67)+1)/COUNT($E:$E))*100),2)</f>
        <v>46.97</v>
      </c>
      <c r="G12" s="3">
        <f>ROUND(IF(((COUNT($E:$E)-RANK(E12,E$2:E$67)+1)/COUNT($E:$E))*100=0,100,((COUNT($E:$E)-RANK(E12,E$2:E$67)+1)/COUNT($E:$E))*100),2)</f>
        <v>89.39</v>
      </c>
      <c r="H12" s="7">
        <f>G12-F12</f>
        <v>42.42</v>
      </c>
    </row>
    <row r="13" spans="1:8" x14ac:dyDescent="0.25">
      <c r="A13" s="28" t="s">
        <v>34</v>
      </c>
      <c r="B13" s="28" t="s">
        <v>2216</v>
      </c>
      <c r="C13" s="28" t="s">
        <v>2217</v>
      </c>
      <c r="D13" s="3">
        <f>VLOOKUP($C13,科系!$C$2:$H$1116,2,0)</f>
        <v>47.58</v>
      </c>
      <c r="E13" s="3">
        <f>VLOOKUP($C13,科系!$C$2:$H$1139,3,0)</f>
        <v>43.25</v>
      </c>
      <c r="F13" s="3">
        <f>ROUND(IF(((COUNT($E:$E)-RANK(D13,D$2:D$67)+1)/COUNT($E:$E))*100=0,100,((COUNT($E:$E)-RANK(D13,D$2:D$67)+1)/COUNT($E:$E))*100),2)</f>
        <v>43.94</v>
      </c>
      <c r="G13" s="3">
        <f>ROUND(IF(((COUNT($E:$E)-RANK(E13,E$2:E$67)+1)/COUNT($E:$E))*100=0,100,((COUNT($E:$E)-RANK(E13,E$2:E$67)+1)/COUNT($E:$E))*100),2)</f>
        <v>86.36</v>
      </c>
      <c r="H13" s="7">
        <f>G13-F13</f>
        <v>42.42</v>
      </c>
    </row>
    <row r="14" spans="1:8" x14ac:dyDescent="0.25">
      <c r="A14" s="28" t="s">
        <v>37</v>
      </c>
      <c r="B14" s="28" t="s">
        <v>2208</v>
      </c>
      <c r="C14" s="28" t="s">
        <v>2218</v>
      </c>
      <c r="D14" s="3">
        <f>VLOOKUP($C14,科系!$C$2:$H$1116,2,0)</f>
        <v>52.95</v>
      </c>
      <c r="E14" s="3">
        <f>VLOOKUP($C14,科系!$C$2:$H$1139,3,0)</f>
        <v>52.46</v>
      </c>
      <c r="F14" s="3">
        <f>ROUND(IF(((COUNT($E:$E)-RANK(D14,D$2:D$67)+1)/COUNT($E:$E))*100=0,100,((COUNT($E:$E)-RANK(D14,D$2:D$67)+1)/COUNT($E:$E))*100),2)</f>
        <v>60.61</v>
      </c>
      <c r="G14" s="3">
        <f>ROUND(IF(((COUNT($E:$E)-RANK(E14,E$2:E$67)+1)/COUNT($E:$E))*100=0,100,((COUNT($E:$E)-RANK(E14,E$2:E$67)+1)/COUNT($E:$E))*100),2)</f>
        <v>100</v>
      </c>
      <c r="H14" s="7">
        <f>G14-F14</f>
        <v>39.39</v>
      </c>
    </row>
    <row r="15" spans="1:8" x14ac:dyDescent="0.25">
      <c r="A15" s="28" t="s">
        <v>38</v>
      </c>
      <c r="B15" s="28" t="s">
        <v>2219</v>
      </c>
      <c r="C15" s="28" t="s">
        <v>2220</v>
      </c>
      <c r="D15" s="3">
        <f>VLOOKUP($C15,科系!$C$2:$H$1116,2,0)</f>
        <v>26.57</v>
      </c>
      <c r="E15" s="3">
        <f>VLOOKUP($C15,科系!$C$2:$H$1139,3,0)</f>
        <v>34.47</v>
      </c>
      <c r="F15" s="3">
        <f>ROUND(IF(((COUNT($E:$E)-RANK(D15,D$2:D$67)+1)/COUNT($E:$E))*100=0,100,((COUNT($E:$E)-RANK(D15,D$2:D$67)+1)/COUNT($E:$E))*100),2)</f>
        <v>7.58</v>
      </c>
      <c r="G15" s="3">
        <f>ROUND(IF(((COUNT($E:$E)-RANK(E15,E$2:E$67)+1)/COUNT($E:$E))*100=0,100,((COUNT($E:$E)-RANK(E15,E$2:E$67)+1)/COUNT($E:$E))*100),2)</f>
        <v>39.39</v>
      </c>
      <c r="H15" s="7">
        <f>G15-F15</f>
        <v>31.810000000000002</v>
      </c>
    </row>
    <row r="16" spans="1:8" x14ac:dyDescent="0.25">
      <c r="A16" s="28" t="s">
        <v>38</v>
      </c>
      <c r="B16" s="28" t="s">
        <v>2221</v>
      </c>
      <c r="C16" s="28" t="s">
        <v>2222</v>
      </c>
      <c r="D16" s="3">
        <f>VLOOKUP($C16,科系!$C$2:$H$1116,2,0)</f>
        <v>26.73</v>
      </c>
      <c r="E16" s="3">
        <f>VLOOKUP($C16,科系!$C$2:$H$1139,3,0)</f>
        <v>34.47</v>
      </c>
      <c r="F16" s="3">
        <f>ROUND(IF(((COUNT($E:$E)-RANK(D16,D$2:D$67)+1)/COUNT($E:$E))*100=0,100,((COUNT($E:$E)-RANK(D16,D$2:D$67)+1)/COUNT($E:$E))*100),2)</f>
        <v>9.09</v>
      </c>
      <c r="G16" s="3">
        <f>ROUND(IF(((COUNT($E:$E)-RANK(E16,E$2:E$67)+1)/COUNT($E:$E))*100=0,100,((COUNT($E:$E)-RANK(E16,E$2:E$67)+1)/COUNT($E:$E))*100),2)</f>
        <v>39.39</v>
      </c>
      <c r="H16" s="7">
        <f>G16-F16</f>
        <v>30.3</v>
      </c>
    </row>
    <row r="17" spans="1:8" x14ac:dyDescent="0.25">
      <c r="A17" s="28" t="s">
        <v>33</v>
      </c>
      <c r="B17" s="28" t="s">
        <v>2223</v>
      </c>
      <c r="C17" s="28" t="s">
        <v>2224</v>
      </c>
      <c r="D17" s="3">
        <f>VLOOKUP($C17,科系!$C$2:$H$1116,2,0)</f>
        <v>32.47</v>
      </c>
      <c r="E17" s="3">
        <f>VLOOKUP($C17,科系!$C$2:$H$1139,3,0)</f>
        <v>35.71</v>
      </c>
      <c r="F17" s="3">
        <f>ROUND(IF(((COUNT($E:$E)-RANK(D17,D$2:D$67)+1)/COUNT($E:$E))*100=0,100,((COUNT($E:$E)-RANK(D17,D$2:D$67)+1)/COUNT($E:$E))*100),2)</f>
        <v>21.21</v>
      </c>
      <c r="G17" s="3">
        <f>ROUND(IF(((COUNT($E:$E)-RANK(E17,E$2:E$67)+1)/COUNT($E:$E))*100=0,100,((COUNT($E:$E)-RANK(E17,E$2:E$67)+1)/COUNT($E:$E))*100),2)</f>
        <v>48.48</v>
      </c>
      <c r="H17" s="7">
        <f>G17-F17</f>
        <v>27.269999999999996</v>
      </c>
    </row>
    <row r="18" spans="1:8" x14ac:dyDescent="0.25">
      <c r="A18" s="28" t="s">
        <v>34</v>
      </c>
      <c r="B18" s="28" t="s">
        <v>2225</v>
      </c>
      <c r="C18" s="28" t="s">
        <v>2226</v>
      </c>
      <c r="D18" s="3">
        <f>VLOOKUP($C18,科系!$C$2:$H$1116,2,0)</f>
        <v>53.16</v>
      </c>
      <c r="E18" s="3">
        <f>VLOOKUP($C18,科系!$C$2:$H$1139,3,0)</f>
        <v>43.25</v>
      </c>
      <c r="F18" s="3">
        <f>ROUND(IF(((COUNT($E:$E)-RANK(D18,D$2:D$67)+1)/COUNT($E:$E))*100=0,100,((COUNT($E:$E)-RANK(D18,D$2:D$67)+1)/COUNT($E:$E))*100),2)</f>
        <v>62.12</v>
      </c>
      <c r="G18" s="3">
        <f>ROUND(IF(((COUNT($E:$E)-RANK(E18,E$2:E$67)+1)/COUNT($E:$E))*100=0,100,((COUNT($E:$E)-RANK(E18,E$2:E$67)+1)/COUNT($E:$E))*100),2)</f>
        <v>86.36</v>
      </c>
      <c r="H18" s="7">
        <f>G18-F18</f>
        <v>24.240000000000002</v>
      </c>
    </row>
    <row r="19" spans="1:8" x14ac:dyDescent="0.25">
      <c r="A19" s="28" t="s">
        <v>50</v>
      </c>
      <c r="B19" s="28" t="s">
        <v>2227</v>
      </c>
      <c r="C19" s="28" t="s">
        <v>2228</v>
      </c>
      <c r="D19" s="3">
        <f>VLOOKUP($C19,科系!$C$2:$H$1116,2,0)</f>
        <v>24.73</v>
      </c>
      <c r="E19" s="3">
        <f>VLOOKUP($C19,科系!$C$2:$H$1139,3,0)</f>
        <v>32.590000000000003</v>
      </c>
      <c r="F19" s="3">
        <f>ROUND(IF(((COUNT($E:$E)-RANK(D19,D$2:D$67)+1)/COUNT($E:$E))*100=0,100,((COUNT($E:$E)-RANK(D19,D$2:D$67)+1)/COUNT($E:$E))*100),2)</f>
        <v>6.06</v>
      </c>
      <c r="G19" s="3">
        <f>ROUND(IF(((COUNT($E:$E)-RANK(E19,E$2:E$67)+1)/COUNT($E:$E))*100=0,100,((COUNT($E:$E)-RANK(E19,E$2:E$67)+1)/COUNT($E:$E))*100),2)</f>
        <v>28.79</v>
      </c>
      <c r="H19" s="7">
        <f>G19-F19</f>
        <v>22.73</v>
      </c>
    </row>
    <row r="20" spans="1:8" x14ac:dyDescent="0.25">
      <c r="A20" s="28" t="s">
        <v>35</v>
      </c>
      <c r="B20" s="28" t="s">
        <v>2208</v>
      </c>
      <c r="C20" s="28" t="s">
        <v>2229</v>
      </c>
      <c r="D20" s="3">
        <f>VLOOKUP($C20,科系!$C$2:$H$1116,2,0)</f>
        <v>56.64</v>
      </c>
      <c r="E20" s="3">
        <f>VLOOKUP($C20,科系!$C$2:$H$1139,3,0)</f>
        <v>49.08</v>
      </c>
      <c r="F20" s="3">
        <f>ROUND(IF(((COUNT($E:$E)-RANK(D20,D$2:D$67)+1)/COUNT($E:$E))*100=0,100,((COUNT($E:$E)-RANK(D20,D$2:D$67)+1)/COUNT($E:$E))*100),2)</f>
        <v>75.760000000000005</v>
      </c>
      <c r="G20" s="3">
        <f>ROUND(IF(((COUNT($E:$E)-RANK(E20,E$2:E$67)+1)/COUNT($E:$E))*100=0,100,((COUNT($E:$E)-RANK(E20,E$2:E$67)+1)/COUNT($E:$E))*100),2)</f>
        <v>98.48</v>
      </c>
      <c r="H20" s="7">
        <f>G20-F20</f>
        <v>22.72</v>
      </c>
    </row>
    <row r="21" spans="1:8" x14ac:dyDescent="0.25">
      <c r="A21" s="28" t="s">
        <v>46</v>
      </c>
      <c r="B21" s="28" t="s">
        <v>2230</v>
      </c>
      <c r="C21" s="28" t="s">
        <v>2231</v>
      </c>
      <c r="D21" s="3">
        <f>VLOOKUP($C21,科系!$C$2:$H$1116,2,0)</f>
        <v>49.1</v>
      </c>
      <c r="E21" s="3">
        <f>VLOOKUP($C21,科系!$C$2:$H$1139,3,0)</f>
        <v>38.31</v>
      </c>
      <c r="F21" s="3">
        <f>ROUND(IF(((COUNT($E:$E)-RANK(D21,D$2:D$67)+1)/COUNT($E:$E))*100=0,100,((COUNT($E:$E)-RANK(D21,D$2:D$67)+1)/COUNT($E:$E))*100),2)</f>
        <v>45.45</v>
      </c>
      <c r="G21" s="3">
        <f>ROUND(IF(((COUNT($E:$E)-RANK(E21,E$2:E$67)+1)/COUNT($E:$E))*100=0,100,((COUNT($E:$E)-RANK(E21,E$2:E$67)+1)/COUNT($E:$E))*100),2)</f>
        <v>66.67</v>
      </c>
      <c r="H21" s="7">
        <f>G21-F21</f>
        <v>21.22</v>
      </c>
    </row>
    <row r="22" spans="1:8" x14ac:dyDescent="0.25">
      <c r="A22" s="28" t="s">
        <v>46</v>
      </c>
      <c r="B22" s="28" t="s">
        <v>2232</v>
      </c>
      <c r="C22" s="28" t="s">
        <v>2233</v>
      </c>
      <c r="D22" s="3">
        <f>VLOOKUP($C22,科系!$C$2:$H$1116,2,0)</f>
        <v>49.48</v>
      </c>
      <c r="E22" s="3">
        <f>VLOOKUP($C22,科系!$C$2:$H$1139,3,0)</f>
        <v>38.31</v>
      </c>
      <c r="F22" s="3">
        <f>ROUND(IF(((COUNT($E:$E)-RANK(D22,D$2:D$67)+1)/COUNT($E:$E))*100=0,100,((COUNT($E:$E)-RANK(D22,D$2:D$67)+1)/COUNT($E:$E))*100),2)</f>
        <v>48.48</v>
      </c>
      <c r="G22" s="3">
        <f>ROUND(IF(((COUNT($E:$E)-RANK(E22,E$2:E$67)+1)/COUNT($E:$E))*100=0,100,((COUNT($E:$E)-RANK(E22,E$2:E$67)+1)/COUNT($E:$E))*100),2)</f>
        <v>66.67</v>
      </c>
      <c r="H22" s="7">
        <f>G22-F22</f>
        <v>18.190000000000005</v>
      </c>
    </row>
    <row r="23" spans="1:8" x14ac:dyDescent="0.25">
      <c r="A23" s="28" t="s">
        <v>50</v>
      </c>
      <c r="B23" s="28" t="s">
        <v>2234</v>
      </c>
      <c r="C23" s="28" t="s">
        <v>2235</v>
      </c>
      <c r="D23" s="3">
        <f>VLOOKUP($C23,科系!$C$2:$H$1116,2,0)</f>
        <v>26.83</v>
      </c>
      <c r="E23" s="3">
        <f>VLOOKUP($C23,科系!$C$2:$H$1139,3,0)</f>
        <v>32.590000000000003</v>
      </c>
      <c r="F23" s="3">
        <f>ROUND(IF(((COUNT($E:$E)-RANK(D23,D$2:D$67)+1)/COUNT($E:$E))*100=0,100,((COUNT($E:$E)-RANK(D23,D$2:D$67)+1)/COUNT($E:$E))*100),2)</f>
        <v>12.12</v>
      </c>
      <c r="G23" s="3">
        <f>ROUND(IF(((COUNT($E:$E)-RANK(E23,E$2:E$67)+1)/COUNT($E:$E))*100=0,100,((COUNT($E:$E)-RANK(E23,E$2:E$67)+1)/COUNT($E:$E))*100),2)</f>
        <v>28.79</v>
      </c>
      <c r="H23" s="7">
        <f>G23-F23</f>
        <v>16.670000000000002</v>
      </c>
    </row>
    <row r="24" spans="1:8" x14ac:dyDescent="0.25">
      <c r="A24" s="28" t="s">
        <v>43</v>
      </c>
      <c r="B24" s="28" t="s">
        <v>2236</v>
      </c>
      <c r="C24" s="28" t="s">
        <v>2237</v>
      </c>
      <c r="D24" s="3">
        <f>VLOOKUP($C24,科系!$C$2:$H$1116,2,0)</f>
        <v>38.1</v>
      </c>
      <c r="E24" s="3">
        <f>VLOOKUP($C24,科系!$C$2:$H$1139,3,0)</f>
        <v>34.979999999999997</v>
      </c>
      <c r="F24" s="3">
        <f>ROUND(IF(((COUNT($E:$E)-RANK(D24,D$2:D$67)+1)/COUNT($E:$E))*100=0,100,((COUNT($E:$E)-RANK(D24,D$2:D$67)+1)/COUNT($E:$E))*100),2)</f>
        <v>31.82</v>
      </c>
      <c r="G24" s="3">
        <f>ROUND(IF(((COUNT($E:$E)-RANK(E24,E$2:E$67)+1)/COUNT($E:$E))*100=0,100,((COUNT($E:$E)-RANK(E24,E$2:E$67)+1)/COUNT($E:$E))*100),2)</f>
        <v>46.97</v>
      </c>
      <c r="H24" s="7">
        <f>G24-F24</f>
        <v>15.149999999999999</v>
      </c>
    </row>
    <row r="25" spans="1:8" x14ac:dyDescent="0.25">
      <c r="A25" s="28" t="s">
        <v>59</v>
      </c>
      <c r="B25" s="28" t="s">
        <v>2238</v>
      </c>
      <c r="C25" s="28" t="s">
        <v>2239</v>
      </c>
      <c r="D25" s="3">
        <f>VLOOKUP($C25,科系!$C$2:$H$1116,2,0)</f>
        <v>56.36</v>
      </c>
      <c r="E25" s="3">
        <f>VLOOKUP($C25,科系!$C$2:$H$1139,3,0)</f>
        <v>45.09</v>
      </c>
      <c r="F25" s="3">
        <f>ROUND(IF(((COUNT($E:$E)-RANK(D25,D$2:D$67)+1)/COUNT($E:$E))*100=0,100,((COUNT($E:$E)-RANK(D25,D$2:D$67)+1)/COUNT($E:$E))*100),2)</f>
        <v>74.239999999999995</v>
      </c>
      <c r="G25" s="3">
        <f>ROUND(IF(((COUNT($E:$E)-RANK(E25,E$2:E$67)+1)/COUNT($E:$E))*100=0,100,((COUNT($E:$E)-RANK(E25,E$2:E$67)+1)/COUNT($E:$E))*100),2)</f>
        <v>87.88</v>
      </c>
      <c r="H25" s="7">
        <f>G25-F25</f>
        <v>13.64</v>
      </c>
    </row>
    <row r="26" spans="1:8" x14ac:dyDescent="0.25">
      <c r="A26" s="28" t="s">
        <v>46</v>
      </c>
      <c r="B26" s="28" t="s">
        <v>2208</v>
      </c>
      <c r="C26" s="28" t="s">
        <v>2240</v>
      </c>
      <c r="D26" s="3">
        <f>VLOOKUP($C26,科系!$C$2:$H$1116,2,0)</f>
        <v>46.36</v>
      </c>
      <c r="E26" s="3">
        <f>VLOOKUP($C26,科系!$C$2:$H$1139,3,0)</f>
        <v>36.799999999999997</v>
      </c>
      <c r="F26" s="3">
        <f>ROUND(IF(((COUNT($E:$E)-RANK(D26,D$2:D$67)+1)/COUNT($E:$E))*100=0,100,((COUNT($E:$E)-RANK(D26,D$2:D$67)+1)/COUNT($E:$E))*100),2)</f>
        <v>39.39</v>
      </c>
      <c r="G26" s="3">
        <f>ROUND(IF(((COUNT($E:$E)-RANK(E26,E$2:E$67)+1)/COUNT($E:$E))*100=0,100,((COUNT($E:$E)-RANK(E26,E$2:E$67)+1)/COUNT($E:$E))*100),2)</f>
        <v>53.03</v>
      </c>
      <c r="H26" s="7">
        <f>G26-F26</f>
        <v>13.64</v>
      </c>
    </row>
    <row r="27" spans="1:8" x14ac:dyDescent="0.25">
      <c r="A27" s="28" t="s">
        <v>35</v>
      </c>
      <c r="B27" s="28" t="s">
        <v>2204</v>
      </c>
      <c r="C27" s="28" t="s">
        <v>2241</v>
      </c>
      <c r="D27" s="3">
        <f>VLOOKUP($C27,科系!$C$2:$H$1116,2,0)</f>
        <v>62.19</v>
      </c>
      <c r="E27" s="3">
        <f>VLOOKUP($C27,科系!$C$2:$H$1139,3,0)</f>
        <v>49.08</v>
      </c>
      <c r="F27" s="3">
        <f>ROUND(IF(((COUNT($E:$E)-RANK(D27,D$2:D$67)+1)/COUNT($E:$E))*100=0,100,((COUNT($E:$E)-RANK(D27,D$2:D$67)+1)/COUNT($E:$E))*100),2)</f>
        <v>86.36</v>
      </c>
      <c r="G27" s="3">
        <f>ROUND(IF(((COUNT($E:$E)-RANK(E27,E$2:E$67)+1)/COUNT($E:$E))*100=0,100,((COUNT($E:$E)-RANK(E27,E$2:E$67)+1)/COUNT($E:$E))*100),2)</f>
        <v>98.48</v>
      </c>
      <c r="H27" s="7">
        <f>G27-F27</f>
        <v>12.120000000000005</v>
      </c>
    </row>
    <row r="28" spans="1:8" x14ac:dyDescent="0.25">
      <c r="A28" s="28" t="s">
        <v>45</v>
      </c>
      <c r="B28" s="28" t="s">
        <v>2204</v>
      </c>
      <c r="C28" s="28" t="s">
        <v>2242</v>
      </c>
      <c r="D28" s="3">
        <f>VLOOKUP($C28,科系!$C$2:$H$1116,2,0)</f>
        <v>52.52</v>
      </c>
      <c r="E28" s="3">
        <f>VLOOKUP($C28,科系!$C$2:$H$1139,3,0)</f>
        <v>38.520000000000003</v>
      </c>
      <c r="F28" s="3">
        <f>ROUND(IF(((COUNT($E:$E)-RANK(D28,D$2:D$67)+1)/COUNT($E:$E))*100=0,100,((COUNT($E:$E)-RANK(D28,D$2:D$67)+1)/COUNT($E:$E))*100),2)</f>
        <v>57.58</v>
      </c>
      <c r="G28" s="3">
        <f>ROUND(IF(((COUNT($E:$E)-RANK(E28,E$2:E$67)+1)/COUNT($E:$E))*100=0,100,((COUNT($E:$E)-RANK(E28,E$2:E$67)+1)/COUNT($E:$E))*100),2)</f>
        <v>69.7</v>
      </c>
      <c r="H28" s="7">
        <f>G28-F28</f>
        <v>12.120000000000005</v>
      </c>
    </row>
    <row r="29" spans="1:8" x14ac:dyDescent="0.25">
      <c r="A29" s="28" t="s">
        <v>42</v>
      </c>
      <c r="B29" s="28" t="s">
        <v>2208</v>
      </c>
      <c r="C29" s="28" t="s">
        <v>2243</v>
      </c>
      <c r="D29" s="3">
        <f>VLOOKUP($C29,科系!$C$2:$H$1116,2,0)</f>
        <v>43.8</v>
      </c>
      <c r="E29" s="3">
        <f>VLOOKUP($C29,科系!$C$2:$H$1139,3,0)</f>
        <v>35.840000000000003</v>
      </c>
      <c r="F29" s="3">
        <f>ROUND(IF(((COUNT($E:$E)-RANK(D29,D$2:D$67)+1)/COUNT($E:$E))*100=0,100,((COUNT($E:$E)-RANK(D29,D$2:D$67)+1)/COUNT($E:$E))*100),2)</f>
        <v>37.880000000000003</v>
      </c>
      <c r="G29" s="3">
        <f>ROUND(IF(((COUNT($E:$E)-RANK(E29,E$2:E$67)+1)/COUNT($E:$E))*100=0,100,((COUNT($E:$E)-RANK(E29,E$2:E$67)+1)/COUNT($E:$E))*100),2)</f>
        <v>50</v>
      </c>
      <c r="H29" s="7">
        <f>G29-F29</f>
        <v>12.119999999999997</v>
      </c>
    </row>
    <row r="30" spans="1:8" x14ac:dyDescent="0.25">
      <c r="A30" s="28" t="s">
        <v>46</v>
      </c>
      <c r="B30" s="28" t="s">
        <v>2244</v>
      </c>
      <c r="C30" s="28" t="s">
        <v>2245</v>
      </c>
      <c r="D30" s="3">
        <f>VLOOKUP($C30,科系!$C$2:$H$1116,2,0)</f>
        <v>51.92</v>
      </c>
      <c r="E30" s="3">
        <f>VLOOKUP($C30,科系!$C$2:$H$1139,3,0)</f>
        <v>38.31</v>
      </c>
      <c r="F30" s="3">
        <f>ROUND(IF(((COUNT($E:$E)-RANK(D30,D$2:D$67)+1)/COUNT($E:$E))*100=0,100,((COUNT($E:$E)-RANK(D30,D$2:D$67)+1)/COUNT($E:$E))*100),2)</f>
        <v>56.06</v>
      </c>
      <c r="G30" s="3">
        <f>ROUND(IF(((COUNT($E:$E)-RANK(E30,E$2:E$67)+1)/COUNT($E:$E))*100=0,100,((COUNT($E:$E)-RANK(E30,E$2:E$67)+1)/COUNT($E:$E))*100),2)</f>
        <v>66.67</v>
      </c>
      <c r="H30" s="7">
        <f>G30-F30</f>
        <v>10.61</v>
      </c>
    </row>
    <row r="31" spans="1:8" x14ac:dyDescent="0.25">
      <c r="A31" s="28" t="s">
        <v>38</v>
      </c>
      <c r="B31" s="28" t="s">
        <v>2246</v>
      </c>
      <c r="C31" s="28" t="s">
        <v>2247</v>
      </c>
      <c r="D31" s="3">
        <f>VLOOKUP($C31,科系!$C$2:$H$1116,2,0)</f>
        <v>36.700000000000003</v>
      </c>
      <c r="E31" s="3">
        <f>VLOOKUP($C31,科系!$C$2:$H$1139,3,0)</f>
        <v>34.47</v>
      </c>
      <c r="F31" s="3">
        <f>ROUND(IF(((COUNT($E:$E)-RANK(D31,D$2:D$67)+1)/COUNT($E:$E))*100=0,100,((COUNT($E:$E)-RANK(D31,D$2:D$67)+1)/COUNT($E:$E))*100),2)</f>
        <v>30.3</v>
      </c>
      <c r="G31" s="3">
        <f>ROUND(IF(((COUNT($E:$E)-RANK(E31,E$2:E$67)+1)/COUNT($E:$E))*100=0,100,((COUNT($E:$E)-RANK(E31,E$2:E$67)+1)/COUNT($E:$E))*100),2)</f>
        <v>39.39</v>
      </c>
      <c r="H31" s="7">
        <f>G31-F31</f>
        <v>9.09</v>
      </c>
    </row>
    <row r="32" spans="1:8" x14ac:dyDescent="0.25">
      <c r="A32" s="28" t="s">
        <v>32</v>
      </c>
      <c r="B32" s="28" t="s">
        <v>2223</v>
      </c>
      <c r="C32" s="28" t="s">
        <v>2248</v>
      </c>
      <c r="D32" s="3">
        <f>VLOOKUP($C32,科系!$C$2:$H$1116,2,0)</f>
        <v>35.479999999999997</v>
      </c>
      <c r="E32" s="3">
        <f>VLOOKUP($C32,科系!$C$2:$H$1139,3,0)</f>
        <v>33</v>
      </c>
      <c r="F32" s="3">
        <f>ROUND(IF(((COUNT($E:$E)-RANK(D32,D$2:D$67)+1)/COUNT($E:$E))*100=0,100,((COUNT($E:$E)-RANK(D32,D$2:D$67)+1)/COUNT($E:$E))*100),2)</f>
        <v>25.76</v>
      </c>
      <c r="G32" s="3">
        <f>ROUND(IF(((COUNT($E:$E)-RANK(E32,E$2:E$67)+1)/COUNT($E:$E))*100=0,100,((COUNT($E:$E)-RANK(E32,E$2:E$67)+1)/COUNT($E:$E))*100),2)</f>
        <v>33.33</v>
      </c>
      <c r="H32" s="7">
        <f>G32-F32</f>
        <v>7.5699999999999967</v>
      </c>
    </row>
    <row r="33" spans="1:8" x14ac:dyDescent="0.25">
      <c r="A33" s="28" t="s">
        <v>58</v>
      </c>
      <c r="B33" s="28" t="s">
        <v>2219</v>
      </c>
      <c r="C33" s="28" t="s">
        <v>2249</v>
      </c>
      <c r="D33" s="3">
        <f>VLOOKUP($C33,科系!$C$2:$H$1116,2,0)</f>
        <v>28.86</v>
      </c>
      <c r="E33" s="3">
        <f>VLOOKUP($C33,科系!$C$2:$H$1139,3,0)</f>
        <v>31.5</v>
      </c>
      <c r="F33" s="3">
        <f>ROUND(IF(((COUNT($E:$E)-RANK(D33,D$2:D$67)+1)/COUNT($E:$E))*100=0,100,((COUNT($E:$E)-RANK(D33,D$2:D$67)+1)/COUNT($E:$E))*100),2)</f>
        <v>16.670000000000002</v>
      </c>
      <c r="G33" s="3">
        <f>ROUND(IF(((COUNT($E:$E)-RANK(E33,E$2:E$67)+1)/COUNT($E:$E))*100=0,100,((COUNT($E:$E)-RANK(E33,E$2:E$67)+1)/COUNT($E:$E))*100),2)</f>
        <v>22.73</v>
      </c>
      <c r="H33" s="7">
        <f>G33-F33</f>
        <v>6.0599999999999987</v>
      </c>
    </row>
    <row r="34" spans="1:8" x14ac:dyDescent="0.25">
      <c r="A34" s="28" t="s">
        <v>58</v>
      </c>
      <c r="B34" s="28" t="s">
        <v>2236</v>
      </c>
      <c r="C34" s="28" t="s">
        <v>2250</v>
      </c>
      <c r="D34" s="3">
        <f>VLOOKUP($C34,科系!$C$2:$H$1116,2,0)</f>
        <v>30.44</v>
      </c>
      <c r="E34" s="3">
        <f>VLOOKUP($C34,科系!$C$2:$H$1139,3,0)</f>
        <v>31.5</v>
      </c>
      <c r="F34" s="3">
        <f>ROUND(IF(((COUNT($E:$E)-RANK(D34,D$2:D$67)+1)/COUNT($E:$E))*100=0,100,((COUNT($E:$E)-RANK(D34,D$2:D$67)+1)/COUNT($E:$E))*100),2)</f>
        <v>18.18</v>
      </c>
      <c r="G34" s="3">
        <f>ROUND(IF(((COUNT($E:$E)-RANK(E34,E$2:E$67)+1)/COUNT($E:$E))*100=0,100,((COUNT($E:$E)-RANK(E34,E$2:E$67)+1)/COUNT($E:$E))*100),2)</f>
        <v>22.73</v>
      </c>
      <c r="H34" s="7">
        <f>G34-F34</f>
        <v>4.5500000000000007</v>
      </c>
    </row>
    <row r="35" spans="1:8" x14ac:dyDescent="0.25">
      <c r="A35" s="28" t="s">
        <v>38</v>
      </c>
      <c r="B35" s="28" t="s">
        <v>2223</v>
      </c>
      <c r="C35" s="28" t="s">
        <v>2251</v>
      </c>
      <c r="D35" s="3">
        <f>VLOOKUP($C35,科系!$C$2:$H$1116,2,0)</f>
        <v>41.21</v>
      </c>
      <c r="E35" s="3">
        <f>VLOOKUP($C35,科系!$C$2:$H$1139,3,0)</f>
        <v>34.47</v>
      </c>
      <c r="F35" s="3">
        <f>ROUND(IF(((COUNT($E:$E)-RANK(D35,D$2:D$67)+1)/COUNT($E:$E))*100=0,100,((COUNT($E:$E)-RANK(D35,D$2:D$67)+1)/COUNT($E:$E))*100),2)</f>
        <v>34.85</v>
      </c>
      <c r="G35" s="3">
        <f>ROUND(IF(((COUNT($E:$E)-RANK(E35,E$2:E$67)+1)/COUNT($E:$E))*100=0,100,((COUNT($E:$E)-RANK(E35,E$2:E$67)+1)/COUNT($E:$E))*100),2)</f>
        <v>39.39</v>
      </c>
      <c r="H35" s="7">
        <f>G35-F35</f>
        <v>4.5399999999999991</v>
      </c>
    </row>
    <row r="36" spans="1:8" x14ac:dyDescent="0.25">
      <c r="A36" s="28" t="s">
        <v>58</v>
      </c>
      <c r="B36" s="28" t="s">
        <v>2252</v>
      </c>
      <c r="C36" s="28" t="s">
        <v>2253</v>
      </c>
      <c r="D36" s="3">
        <f>VLOOKUP($C36,科系!$C$2:$H$1116,2,0)</f>
        <v>35.31</v>
      </c>
      <c r="E36" s="3">
        <f>VLOOKUP($C36,科系!$C$2:$H$1139,3,0)</f>
        <v>31.5</v>
      </c>
      <c r="F36" s="3">
        <f>ROUND(IF(((COUNT($E:$E)-RANK(D36,D$2:D$67)+1)/COUNT($E:$E))*100=0,100,((COUNT($E:$E)-RANK(D36,D$2:D$67)+1)/COUNT($E:$E))*100),2)</f>
        <v>24.24</v>
      </c>
      <c r="G36" s="3">
        <f>ROUND(IF(((COUNT($E:$E)-RANK(E36,E$2:E$67)+1)/COUNT($E:$E))*100=0,100,((COUNT($E:$E)-RANK(E36,E$2:E$67)+1)/COUNT($E:$E))*100),2)</f>
        <v>22.73</v>
      </c>
      <c r="H36" s="7">
        <f>G36-F36</f>
        <v>-1.509999999999998</v>
      </c>
    </row>
    <row r="37" spans="1:8" x14ac:dyDescent="0.25">
      <c r="A37" s="28" t="s">
        <v>35</v>
      </c>
      <c r="B37" s="28" t="s">
        <v>2244</v>
      </c>
      <c r="C37" s="28" t="s">
        <v>2254</v>
      </c>
      <c r="D37" s="3">
        <f>VLOOKUP($C37,科系!$C$2:$H$1116,2,0)</f>
        <v>57.53</v>
      </c>
      <c r="E37" s="3">
        <f>VLOOKUP($C37,科系!$C$2:$H$1139,3,0)</f>
        <v>39.6</v>
      </c>
      <c r="F37" s="3">
        <f>ROUND(IF(((COUNT($E:$E)-RANK(D37,D$2:D$67)+1)/COUNT($E:$E))*100=0,100,((COUNT($E:$E)-RANK(D37,D$2:D$67)+1)/COUNT($E:$E))*100),2)</f>
        <v>78.790000000000006</v>
      </c>
      <c r="G37" s="3">
        <f>ROUND(IF(((COUNT($E:$E)-RANK(E37,E$2:E$67)+1)/COUNT($E:$E))*100=0,100,((COUNT($E:$E)-RANK(E37,E$2:E$67)+1)/COUNT($E:$E))*100),2)</f>
        <v>72.73</v>
      </c>
      <c r="H37" s="7">
        <f>G37-F37</f>
        <v>-6.0600000000000023</v>
      </c>
    </row>
    <row r="38" spans="1:8" x14ac:dyDescent="0.25">
      <c r="A38" s="28" t="s">
        <v>46</v>
      </c>
      <c r="B38" s="28" t="s">
        <v>2255</v>
      </c>
      <c r="C38" s="28" t="s">
        <v>2256</v>
      </c>
      <c r="D38" s="3">
        <f>VLOOKUP($C38,科系!$C$2:$H$1116,2,0)</f>
        <v>52.77</v>
      </c>
      <c r="E38" s="3">
        <f>VLOOKUP($C38,科系!$C$2:$H$1139,3,0)</f>
        <v>36.799999999999997</v>
      </c>
      <c r="F38" s="3">
        <f>ROUND(IF(((COUNT($E:$E)-RANK(D38,D$2:D$67)+1)/COUNT($E:$E))*100=0,100,((COUNT($E:$E)-RANK(D38,D$2:D$67)+1)/COUNT($E:$E))*100),2)</f>
        <v>59.09</v>
      </c>
      <c r="G38" s="3">
        <f>ROUND(IF(((COUNT($E:$E)-RANK(E38,E$2:E$67)+1)/COUNT($E:$E))*100=0,100,((COUNT($E:$E)-RANK(E38,E$2:E$67)+1)/COUNT($E:$E))*100),2)</f>
        <v>53.03</v>
      </c>
      <c r="H38" s="7">
        <f>G38-F38</f>
        <v>-6.0600000000000023</v>
      </c>
    </row>
    <row r="39" spans="1:8" x14ac:dyDescent="0.25">
      <c r="A39" s="28" t="s">
        <v>32</v>
      </c>
      <c r="B39" s="28" t="s">
        <v>2257</v>
      </c>
      <c r="C39" s="28" t="s">
        <v>2258</v>
      </c>
      <c r="D39" s="3">
        <f>VLOOKUP($C39,科系!$C$2:$H$1116,2,0)</f>
        <v>46.8</v>
      </c>
      <c r="E39" s="3">
        <f>VLOOKUP($C39,科系!$C$2:$H$1139,3,0)</f>
        <v>33</v>
      </c>
      <c r="F39" s="3">
        <f>ROUND(IF(((COUNT($E:$E)-RANK(D39,D$2:D$67)+1)/COUNT($E:$E))*100=0,100,((COUNT($E:$E)-RANK(D39,D$2:D$67)+1)/COUNT($E:$E))*100),2)</f>
        <v>40.909999999999997</v>
      </c>
      <c r="G39" s="3">
        <f>ROUND(IF(((COUNT($E:$E)-RANK(E39,E$2:E$67)+1)/COUNT($E:$E))*100=0,100,((COUNT($E:$E)-RANK(E39,E$2:E$67)+1)/COUNT($E:$E))*100),2)</f>
        <v>33.33</v>
      </c>
      <c r="H39" s="7">
        <f>G39-F39</f>
        <v>-7.5799999999999983</v>
      </c>
    </row>
    <row r="40" spans="1:8" x14ac:dyDescent="0.25">
      <c r="A40" s="28" t="s">
        <v>83</v>
      </c>
      <c r="B40" s="28" t="s">
        <v>2259</v>
      </c>
      <c r="C40" s="28" t="s">
        <v>2260</v>
      </c>
      <c r="D40" s="3">
        <f>VLOOKUP($C40,科系!$C$2:$H$1116,2,0)</f>
        <v>55.55</v>
      </c>
      <c r="E40" s="3">
        <f>VLOOKUP($C40,科系!$C$2:$H$1139,3,0)</f>
        <v>38.25</v>
      </c>
      <c r="F40" s="3">
        <f>ROUND(IF(((COUNT($E:$E)-RANK(D40,D$2:D$67)+1)/COUNT($E:$E))*100=0,100,((COUNT($E:$E)-RANK(D40,D$2:D$67)+1)/COUNT($E:$E))*100),2)</f>
        <v>71.209999999999994</v>
      </c>
      <c r="G40" s="3">
        <f>ROUND(IF(((COUNT($E:$E)-RANK(E40,E$2:E$67)+1)/COUNT($E:$E))*100=0,100,((COUNT($E:$E)-RANK(E40,E$2:E$67)+1)/COUNT($E:$E))*100),2)</f>
        <v>62.12</v>
      </c>
      <c r="H40" s="7">
        <f>G40-F40</f>
        <v>-9.0899999999999963</v>
      </c>
    </row>
    <row r="41" spans="1:8" x14ac:dyDescent="0.25">
      <c r="A41" s="28" t="s">
        <v>57</v>
      </c>
      <c r="B41" s="28" t="s">
        <v>2261</v>
      </c>
      <c r="C41" s="28" t="s">
        <v>2262</v>
      </c>
      <c r="D41" s="3">
        <f>VLOOKUP($C41,科系!$C$2:$H$1116,2,0)</f>
        <v>34.880000000000003</v>
      </c>
      <c r="E41" s="3">
        <f>VLOOKUP($C41,科系!$C$2:$H$1139,3,0)</f>
        <v>30.61</v>
      </c>
      <c r="F41" s="3">
        <f>ROUND(IF(((COUNT($E:$E)-RANK(D41,D$2:D$67)+1)/COUNT($E:$E))*100=0,100,((COUNT($E:$E)-RANK(D41,D$2:D$67)+1)/COUNT($E:$E))*100),2)</f>
        <v>22.73</v>
      </c>
      <c r="G41" s="3">
        <f>ROUND(IF(((COUNT($E:$E)-RANK(E41,E$2:E$67)+1)/COUNT($E:$E))*100=0,100,((COUNT($E:$E)-RANK(E41,E$2:E$67)+1)/COUNT($E:$E))*100),2)</f>
        <v>13.64</v>
      </c>
      <c r="H41" s="7">
        <f>G41-F41</f>
        <v>-9.09</v>
      </c>
    </row>
    <row r="42" spans="1:8" x14ac:dyDescent="0.25">
      <c r="A42" s="28" t="s">
        <v>83</v>
      </c>
      <c r="B42" s="28" t="s">
        <v>2263</v>
      </c>
      <c r="C42" s="28" t="s">
        <v>2264</v>
      </c>
      <c r="D42" s="3">
        <f>VLOOKUP($C42,科系!$C$2:$H$1116,2,0)</f>
        <v>55.75</v>
      </c>
      <c r="E42" s="3">
        <f>VLOOKUP($C42,科系!$C$2:$H$1139,3,0)</f>
        <v>38.25</v>
      </c>
      <c r="F42" s="3">
        <f>ROUND(IF(((COUNT($E:$E)-RANK(D42,D$2:D$67)+1)/COUNT($E:$E))*100=0,100,((COUNT($E:$E)-RANK(D42,D$2:D$67)+1)/COUNT($E:$E))*100),2)</f>
        <v>72.73</v>
      </c>
      <c r="G42" s="3">
        <f>ROUND(IF(((COUNT($E:$E)-RANK(E42,E$2:E$67)+1)/COUNT($E:$E))*100=0,100,((COUNT($E:$E)-RANK(E42,E$2:E$67)+1)/COUNT($E:$E))*100),2)</f>
        <v>62.12</v>
      </c>
      <c r="H42" s="7">
        <f>G42-F42</f>
        <v>-10.610000000000007</v>
      </c>
    </row>
    <row r="43" spans="1:8" x14ac:dyDescent="0.25">
      <c r="A43" s="28" t="s">
        <v>85</v>
      </c>
      <c r="B43" s="28" t="s">
        <v>2265</v>
      </c>
      <c r="C43" s="28" t="s">
        <v>2266</v>
      </c>
      <c r="D43" s="3">
        <f>VLOOKUP($C43,科系!$C$2:$H$1116,2,0)</f>
        <v>51.59</v>
      </c>
      <c r="E43" s="3">
        <f>VLOOKUP($C43,科系!$C$2:$H$1139,3,0)</f>
        <v>34.520000000000003</v>
      </c>
      <c r="F43" s="3">
        <f>ROUND(IF(((COUNT($E:$E)-RANK(D43,D$2:D$67)+1)/COUNT($E:$E))*100=0,100,((COUNT($E:$E)-RANK(D43,D$2:D$67)+1)/COUNT($E:$E))*100),2)</f>
        <v>54.55</v>
      </c>
      <c r="G43" s="3">
        <f>ROUND(IF(((COUNT($E:$E)-RANK(E43,E$2:E$67)+1)/COUNT($E:$E))*100=0,100,((COUNT($E:$E)-RANK(E43,E$2:E$67)+1)/COUNT($E:$E))*100),2)</f>
        <v>42.42</v>
      </c>
      <c r="H43" s="7">
        <f>G43-F43</f>
        <v>-12.129999999999995</v>
      </c>
    </row>
    <row r="44" spans="1:8" x14ac:dyDescent="0.25">
      <c r="A44" s="28" t="s">
        <v>30</v>
      </c>
      <c r="B44" s="28" t="s">
        <v>2267</v>
      </c>
      <c r="C44" s="28" t="s">
        <v>2268</v>
      </c>
      <c r="D44" s="3">
        <f>VLOOKUP($C44,科系!$C$2:$H$1116,2,0)</f>
        <v>54.77</v>
      </c>
      <c r="E44" s="3">
        <f>VLOOKUP($C44,科系!$C$2:$H$1139,3,0)</f>
        <v>37.22</v>
      </c>
      <c r="F44" s="3">
        <f>ROUND(IF(((COUNT($E:$E)-RANK(D44,D$2:D$67)+1)/COUNT($E:$E))*100=0,100,((COUNT($E:$E)-RANK(D44,D$2:D$67)+1)/COUNT($E:$E))*100),2)</f>
        <v>68.180000000000007</v>
      </c>
      <c r="G44" s="3">
        <f>ROUND(IF(((COUNT($E:$E)-RANK(E44,E$2:E$67)+1)/COUNT($E:$E))*100=0,100,((COUNT($E:$E)-RANK(E44,E$2:E$67)+1)/COUNT($E:$E))*100),2)</f>
        <v>54.55</v>
      </c>
      <c r="H44" s="7">
        <f>G44-F44</f>
        <v>-13.63000000000001</v>
      </c>
    </row>
    <row r="45" spans="1:8" x14ac:dyDescent="0.25">
      <c r="A45" s="28" t="s">
        <v>43</v>
      </c>
      <c r="B45" s="28" t="s">
        <v>2269</v>
      </c>
      <c r="C45" s="28" t="s">
        <v>2270</v>
      </c>
      <c r="D45" s="3">
        <f>VLOOKUP($C45,科系!$C$2:$H$1116,2,0)</f>
        <v>65</v>
      </c>
      <c r="E45" s="3">
        <f>VLOOKUP($C45,科系!$C$2:$H$1139,3,0)</f>
        <v>40.32</v>
      </c>
      <c r="F45" s="3">
        <f>ROUND(IF(((COUNT($E:$E)-RANK(D45,D$2:D$67)+1)/COUNT($E:$E))*100=0,100,((COUNT($E:$E)-RANK(D45,D$2:D$67)+1)/COUNT($E:$E))*100),2)</f>
        <v>90.91</v>
      </c>
      <c r="G45" s="3">
        <f>ROUND(IF(((COUNT($E:$E)-RANK(E45,E$2:E$67)+1)/COUNT($E:$E))*100=0,100,((COUNT($E:$E)-RANK(E45,E$2:E$67)+1)/COUNT($E:$E))*100),2)</f>
        <v>75.760000000000005</v>
      </c>
      <c r="H45" s="7">
        <f>G45-F45</f>
        <v>-15.149999999999991</v>
      </c>
    </row>
    <row r="46" spans="1:8" x14ac:dyDescent="0.25">
      <c r="A46" s="28" t="s">
        <v>35</v>
      </c>
      <c r="B46" s="28" t="s">
        <v>2271</v>
      </c>
      <c r="C46" s="28" t="s">
        <v>2272</v>
      </c>
      <c r="D46" s="3">
        <f>VLOOKUP($C46,科系!$C$2:$H$1116,2,0)</f>
        <v>64.569999999999993</v>
      </c>
      <c r="E46" s="3">
        <f>VLOOKUP($C46,科系!$C$2:$H$1139,3,0)</f>
        <v>39.6</v>
      </c>
      <c r="F46" s="3">
        <f>ROUND(IF(((COUNT($E:$E)-RANK(D46,D$2:D$67)+1)/COUNT($E:$E))*100=0,100,((COUNT($E:$E)-RANK(D46,D$2:D$67)+1)/COUNT($E:$E))*100),2)</f>
        <v>87.88</v>
      </c>
      <c r="G46" s="3">
        <f>ROUND(IF(((COUNT($E:$E)-RANK(E46,E$2:E$67)+1)/COUNT($E:$E))*100=0,100,((COUNT($E:$E)-RANK(E46,E$2:E$67)+1)/COUNT($E:$E))*100),2)</f>
        <v>72.73</v>
      </c>
      <c r="H46" s="7">
        <f>G46-F46</f>
        <v>-15.149999999999991</v>
      </c>
    </row>
    <row r="47" spans="1:8" x14ac:dyDescent="0.25">
      <c r="A47" s="28" t="s">
        <v>60</v>
      </c>
      <c r="B47" s="28" t="s">
        <v>2273</v>
      </c>
      <c r="C47" s="28" t="s">
        <v>2274</v>
      </c>
      <c r="D47" s="3">
        <f>VLOOKUP($C47,科系!$C$2:$H$1116,2,0)</f>
        <v>47.06</v>
      </c>
      <c r="E47" s="3">
        <f>VLOOKUP($C47,科系!$C$2:$H$1139,3,0)</f>
        <v>31.52</v>
      </c>
      <c r="F47" s="3">
        <f>ROUND(IF(((COUNT($E:$E)-RANK(D47,D$2:D$67)+1)/COUNT($E:$E))*100=0,100,((COUNT($E:$E)-RANK(D47,D$2:D$67)+1)/COUNT($E:$E))*100),2)</f>
        <v>42.42</v>
      </c>
      <c r="G47" s="3">
        <f>ROUND(IF(((COUNT($E:$E)-RANK(E47,E$2:E$67)+1)/COUNT($E:$E))*100=0,100,((COUNT($E:$E)-RANK(E47,E$2:E$67)+1)/COUNT($E:$E))*100),2)</f>
        <v>24.24</v>
      </c>
      <c r="H47" s="7">
        <f>G47-F47</f>
        <v>-18.180000000000003</v>
      </c>
    </row>
    <row r="48" spans="1:8" x14ac:dyDescent="0.25">
      <c r="A48" s="28" t="s">
        <v>45</v>
      </c>
      <c r="B48" s="28" t="s">
        <v>2208</v>
      </c>
      <c r="C48" s="28" t="s">
        <v>2275</v>
      </c>
      <c r="D48" s="3">
        <f>VLOOKUP($C48,科系!$C$2:$H$1116,2,0)</f>
        <v>64.86</v>
      </c>
      <c r="E48" s="3">
        <f>VLOOKUP($C48,科系!$C$2:$H$1139,3,0)</f>
        <v>38.520000000000003</v>
      </c>
      <c r="F48" s="3">
        <f>ROUND(IF(((COUNT($E:$E)-RANK(D48,D$2:D$67)+1)/COUNT($E:$E))*100=0,100,((COUNT($E:$E)-RANK(D48,D$2:D$67)+1)/COUNT($E:$E))*100),2)</f>
        <v>89.39</v>
      </c>
      <c r="G48" s="3">
        <f>ROUND(IF(((COUNT($E:$E)-RANK(E48,E$2:E$67)+1)/COUNT($E:$E))*100=0,100,((COUNT($E:$E)-RANK(E48,E$2:E$67)+1)/COUNT($E:$E))*100),2)</f>
        <v>69.7</v>
      </c>
      <c r="H48" s="7">
        <f>G48-F48</f>
        <v>-19.689999999999998</v>
      </c>
    </row>
    <row r="49" spans="1:8" x14ac:dyDescent="0.25">
      <c r="A49" s="28" t="s">
        <v>45</v>
      </c>
      <c r="B49" s="28" t="s">
        <v>2223</v>
      </c>
      <c r="C49" s="28" t="s">
        <v>2276</v>
      </c>
      <c r="D49" s="3">
        <f>VLOOKUP($C49,科系!$C$2:$H$1116,2,0)</f>
        <v>49.79</v>
      </c>
      <c r="E49" s="3">
        <f>VLOOKUP($C49,科系!$C$2:$H$1139,3,0)</f>
        <v>32.61</v>
      </c>
      <c r="F49" s="3">
        <f>ROUND(IF(((COUNT($E:$E)-RANK(D49,D$2:D$67)+1)/COUNT($E:$E))*100=0,100,((COUNT($E:$E)-RANK(D49,D$2:D$67)+1)/COUNT($E:$E))*100),2)</f>
        <v>50</v>
      </c>
      <c r="G49" s="3">
        <f>ROUND(IF(((COUNT($E:$E)-RANK(E49,E$2:E$67)+1)/COUNT($E:$E))*100=0,100,((COUNT($E:$E)-RANK(E49,E$2:E$67)+1)/COUNT($E:$E))*100),2)</f>
        <v>30.3</v>
      </c>
      <c r="H49" s="7">
        <f>G49-F49</f>
        <v>-19.7</v>
      </c>
    </row>
    <row r="50" spans="1:8" x14ac:dyDescent="0.25">
      <c r="A50" s="28" t="s">
        <v>82</v>
      </c>
      <c r="B50" s="28" t="s">
        <v>2127</v>
      </c>
      <c r="C50" s="28" t="s">
        <v>2128</v>
      </c>
      <c r="D50" s="3">
        <f>VLOOKUP($C50,科系!$C$2:$H$1116,2,0)</f>
        <v>42.68</v>
      </c>
      <c r="E50" s="3">
        <f>VLOOKUP($C50,科系!$C$2:$H$1139,3,0)</f>
        <v>31</v>
      </c>
      <c r="F50" s="3">
        <f>ROUND(IF(((COUNT($E:$E)-RANK(D50,D$2:D$67)+1)/COUNT($E:$E))*100=0,100,((COUNT($E:$E)-RANK(D50,D$2:D$67)+1)/COUNT($E:$E))*100),2)</f>
        <v>36.36</v>
      </c>
      <c r="G50" s="3">
        <f>ROUND(IF(((COUNT($E:$E)-RANK(E50,E$2:E$67)+1)/COUNT($E:$E))*100=0,100,((COUNT($E:$E)-RANK(E50,E$2:E$67)+1)/COUNT($E:$E))*100),2)</f>
        <v>15.15</v>
      </c>
      <c r="H50" s="7">
        <f>G50-F50</f>
        <v>-21.21</v>
      </c>
    </row>
    <row r="51" spans="1:8" x14ac:dyDescent="0.25">
      <c r="A51" s="28" t="s">
        <v>83</v>
      </c>
      <c r="B51" s="28" t="s">
        <v>2219</v>
      </c>
      <c r="C51" s="28" t="s">
        <v>2277</v>
      </c>
      <c r="D51" s="3">
        <f>VLOOKUP($C51,科系!$C$2:$H$1116,2,0)</f>
        <v>65.08</v>
      </c>
      <c r="E51" s="3">
        <f>VLOOKUP($C51,科系!$C$2:$H$1139,3,0)</f>
        <v>38.25</v>
      </c>
      <c r="F51" s="3">
        <f>ROUND(IF(((COUNT($E:$E)-RANK(D51,D$2:D$67)+1)/COUNT($E:$E))*100=0,100,((COUNT($E:$E)-RANK(D51,D$2:D$67)+1)/COUNT($E:$E))*100),2)</f>
        <v>92.42</v>
      </c>
      <c r="G51" s="3">
        <f>ROUND(IF(((COUNT($E:$E)-RANK(E51,E$2:E$67)+1)/COUNT($E:$E))*100=0,100,((COUNT($E:$E)-RANK(E51,E$2:E$67)+1)/COUNT($E:$E))*100),2)</f>
        <v>62.12</v>
      </c>
      <c r="H51" s="7">
        <f>G51-F51</f>
        <v>-30.300000000000004</v>
      </c>
    </row>
    <row r="52" spans="1:8" x14ac:dyDescent="0.25">
      <c r="A52" s="28" t="s">
        <v>83</v>
      </c>
      <c r="B52" s="28" t="s">
        <v>2278</v>
      </c>
      <c r="C52" s="28" t="s">
        <v>2279</v>
      </c>
      <c r="D52" s="3">
        <f>VLOOKUP($C52,科系!$C$2:$H$1116,2,0)</f>
        <v>65.61</v>
      </c>
      <c r="E52" s="3">
        <f>VLOOKUP($C52,科系!$C$2:$H$1139,3,0)</f>
        <v>38.25</v>
      </c>
      <c r="F52" s="3">
        <f>ROUND(IF(((COUNT($E:$E)-RANK(D52,D$2:D$67)+1)/COUNT($E:$E))*100=0,100,((COUNT($E:$E)-RANK(D52,D$2:D$67)+1)/COUNT($E:$E))*100),2)</f>
        <v>93.94</v>
      </c>
      <c r="G52" s="3">
        <f>ROUND(IF(((COUNT($E:$E)-RANK(E52,E$2:E$67)+1)/COUNT($E:$E))*100=0,100,((COUNT($E:$E)-RANK(E52,E$2:E$67)+1)/COUNT($E:$E))*100),2)</f>
        <v>62.12</v>
      </c>
      <c r="H52" s="7">
        <f>G52-F52</f>
        <v>-31.82</v>
      </c>
    </row>
    <row r="53" spans="1:8" x14ac:dyDescent="0.25">
      <c r="A53" s="28" t="s">
        <v>43</v>
      </c>
      <c r="B53" s="28" t="s">
        <v>2280</v>
      </c>
      <c r="C53" s="28" t="s">
        <v>2281</v>
      </c>
      <c r="D53" s="3">
        <f>VLOOKUP($C53,科系!$C$2:$H$1116,2,0)</f>
        <v>59.78</v>
      </c>
      <c r="E53" s="3">
        <f>VLOOKUP($C53,科系!$C$2:$H$1139,3,0)</f>
        <v>34.979999999999997</v>
      </c>
      <c r="F53" s="3">
        <f>ROUND(IF(((COUNT($E:$E)-RANK(D53,D$2:D$67)+1)/COUNT($E:$E))*100=0,100,((COUNT($E:$E)-RANK(D53,D$2:D$67)+1)/COUNT($E:$E))*100),2)</f>
        <v>80.3</v>
      </c>
      <c r="G53" s="3">
        <f>ROUND(IF(((COUNT($E:$E)-RANK(E53,E$2:E$67)+1)/COUNT($E:$E))*100=0,100,((COUNT($E:$E)-RANK(E53,E$2:E$67)+1)/COUNT($E:$E))*100),2)</f>
        <v>46.97</v>
      </c>
      <c r="H53" s="7">
        <f>G53-F53</f>
        <v>-33.33</v>
      </c>
    </row>
    <row r="54" spans="1:8" x14ac:dyDescent="0.25">
      <c r="A54" s="28" t="s">
        <v>83</v>
      </c>
      <c r="B54" s="28" t="s">
        <v>2282</v>
      </c>
      <c r="C54" s="28" t="s">
        <v>2283</v>
      </c>
      <c r="D54" s="3">
        <f>VLOOKUP($C54,科系!$C$2:$H$1116,2,0)</f>
        <v>66.27</v>
      </c>
      <c r="E54" s="3">
        <f>VLOOKUP($C54,科系!$C$2:$H$1139,3,0)</f>
        <v>38.25</v>
      </c>
      <c r="F54" s="3">
        <f>ROUND(IF(((COUNT($E:$E)-RANK(D54,D$2:D$67)+1)/COUNT($E:$E))*100=0,100,((COUNT($E:$E)-RANK(D54,D$2:D$67)+1)/COUNT($E:$E))*100),2)</f>
        <v>95.45</v>
      </c>
      <c r="G54" s="3">
        <f>ROUND(IF(((COUNT($E:$E)-RANK(E54,E$2:E$67)+1)/COUNT($E:$E))*100=0,100,((COUNT($E:$E)-RANK(E54,E$2:E$67)+1)/COUNT($E:$E))*100),2)</f>
        <v>62.12</v>
      </c>
      <c r="H54" s="7">
        <f>G54-F54</f>
        <v>-33.330000000000005</v>
      </c>
    </row>
    <row r="55" spans="1:8" x14ac:dyDescent="0.25">
      <c r="A55" s="28" t="s">
        <v>85</v>
      </c>
      <c r="B55" s="28" t="s">
        <v>2284</v>
      </c>
      <c r="C55" s="28" t="s">
        <v>2285</v>
      </c>
      <c r="D55" s="3">
        <f>VLOOKUP($C55,科系!$C$2:$H$1116,2,0)</f>
        <v>57.32</v>
      </c>
      <c r="E55" s="3">
        <f>VLOOKUP($C55,科系!$C$2:$H$1139,3,0)</f>
        <v>34.520000000000003</v>
      </c>
      <c r="F55" s="3">
        <f>ROUND(IF(((COUNT($E:$E)-RANK(D55,D$2:D$67)+1)/COUNT($E:$E))*100=0,100,((COUNT($E:$E)-RANK(D55,D$2:D$67)+1)/COUNT($E:$E))*100),2)</f>
        <v>77.27</v>
      </c>
      <c r="G55" s="3">
        <f>ROUND(IF(((COUNT($E:$E)-RANK(E55,E$2:E$67)+1)/COUNT($E:$E))*100=0,100,((COUNT($E:$E)-RANK(E55,E$2:E$67)+1)/COUNT($E:$E))*100),2)</f>
        <v>42.42</v>
      </c>
      <c r="H55" s="7">
        <f>G55-F55</f>
        <v>-34.849999999999994</v>
      </c>
    </row>
    <row r="56" spans="1:8" x14ac:dyDescent="0.25">
      <c r="A56" s="28" t="s">
        <v>86</v>
      </c>
      <c r="B56" s="28" t="s">
        <v>2223</v>
      </c>
      <c r="C56" s="28" t="s">
        <v>2286</v>
      </c>
      <c r="D56" s="3">
        <f>VLOOKUP($C56,科系!$C$2:$H$1116,2,0)</f>
        <v>53.79</v>
      </c>
      <c r="E56" s="3">
        <f>VLOOKUP($C56,科系!$C$2:$H$1139,3,0)</f>
        <v>31.5</v>
      </c>
      <c r="F56" s="3">
        <f>ROUND(IF(((COUNT($E:$E)-RANK(D56,D$2:D$67)+1)/COUNT($E:$E))*100=0,100,((COUNT($E:$E)-RANK(D56,D$2:D$67)+1)/COUNT($E:$E))*100),2)</f>
        <v>66.67</v>
      </c>
      <c r="G56" s="3">
        <f>ROUND(IF(((COUNT($E:$E)-RANK(E56,E$2:E$67)+1)/COUNT($E:$E))*100=0,100,((COUNT($E:$E)-RANK(E56,E$2:E$67)+1)/COUNT($E:$E))*100),2)</f>
        <v>22.73</v>
      </c>
      <c r="H56" s="7">
        <f>G56-F56</f>
        <v>-43.94</v>
      </c>
    </row>
    <row r="57" spans="1:8" x14ac:dyDescent="0.25">
      <c r="A57" s="28" t="s">
        <v>84</v>
      </c>
      <c r="B57" s="28" t="s">
        <v>2287</v>
      </c>
      <c r="C57" s="28" t="s">
        <v>2288</v>
      </c>
      <c r="D57" s="3">
        <f>VLOOKUP($C57,科系!$C$2:$H$1116,2,0)</f>
        <v>50.04</v>
      </c>
      <c r="E57" s="3">
        <f>VLOOKUP($C57,科系!$C$2:$H$1139,3,0)</f>
        <v>27.6</v>
      </c>
      <c r="F57" s="3">
        <f>ROUND(IF(((COUNT($E:$E)-RANK(D57,D$2:D$67)+1)/COUNT($E:$E))*100=0,100,((COUNT($E:$E)-RANK(D57,D$2:D$67)+1)/COUNT($E:$E))*100),2)</f>
        <v>51.52</v>
      </c>
      <c r="G57" s="3">
        <f>ROUND(IF(((COUNT($E:$E)-RANK(E57,E$2:E$67)+1)/COUNT($E:$E))*100=0,100,((COUNT($E:$E)-RANK(E57,E$2:E$67)+1)/COUNT($E:$E))*100),2)</f>
        <v>7.58</v>
      </c>
      <c r="H57" s="7">
        <f>G57-F57</f>
        <v>-43.940000000000005</v>
      </c>
    </row>
    <row r="58" spans="1:8" x14ac:dyDescent="0.25">
      <c r="A58" s="28" t="s">
        <v>84</v>
      </c>
      <c r="B58" s="28" t="s">
        <v>2236</v>
      </c>
      <c r="C58" s="28" t="s">
        <v>2289</v>
      </c>
      <c r="D58" s="3">
        <f>VLOOKUP($C58,科系!$C$2:$H$1116,2,0)</f>
        <v>50.6</v>
      </c>
      <c r="E58" s="3">
        <f>VLOOKUP($C58,科系!$C$2:$H$1139,3,0)</f>
        <v>27.6</v>
      </c>
      <c r="F58" s="3">
        <f>ROUND(IF(((COUNT($E:$E)-RANK(D58,D$2:D$67)+1)/COUNT($E:$E))*100=0,100,((COUNT($E:$E)-RANK(D58,D$2:D$67)+1)/COUNT($E:$E))*100),2)</f>
        <v>53.03</v>
      </c>
      <c r="G58" s="3">
        <f>ROUND(IF(((COUNT($E:$E)-RANK(E58,E$2:E$67)+1)/COUNT($E:$E))*100=0,100,((COUNT($E:$E)-RANK(E58,E$2:E$67)+1)/COUNT($E:$E))*100),2)</f>
        <v>7.58</v>
      </c>
      <c r="H58" s="7">
        <f>G58-F58</f>
        <v>-45.45</v>
      </c>
    </row>
    <row r="59" spans="1:8" x14ac:dyDescent="0.25">
      <c r="A59" s="28" t="s">
        <v>43</v>
      </c>
      <c r="B59" s="28" t="s">
        <v>2290</v>
      </c>
      <c r="C59" s="28" t="s">
        <v>2291</v>
      </c>
      <c r="D59" s="3">
        <f>VLOOKUP($C59,科系!$C$2:$H$1116,2,0)</f>
        <v>68.680000000000007</v>
      </c>
      <c r="E59" s="3">
        <f>VLOOKUP($C59,科系!$C$2:$H$1139,3,0)</f>
        <v>34.979999999999997</v>
      </c>
      <c r="F59" s="3">
        <f>ROUND(IF(((COUNT($E:$E)-RANK(D59,D$2:D$67)+1)/COUNT($E:$E))*100=0,100,((COUNT($E:$E)-RANK(D59,D$2:D$67)+1)/COUNT($E:$E))*100),2)</f>
        <v>98.48</v>
      </c>
      <c r="G59" s="3">
        <f>ROUND(IF(((COUNT($E:$E)-RANK(E59,E$2:E$67)+1)/COUNT($E:$E))*100=0,100,((COUNT($E:$E)-RANK(E59,E$2:E$67)+1)/COUNT($E:$E))*100),2)</f>
        <v>46.97</v>
      </c>
      <c r="H59" s="7">
        <f>G59-F59</f>
        <v>-51.510000000000005</v>
      </c>
    </row>
    <row r="60" spans="1:8" x14ac:dyDescent="0.25">
      <c r="A60" s="28" t="s">
        <v>90</v>
      </c>
      <c r="B60" s="28" t="s">
        <v>2292</v>
      </c>
      <c r="C60" s="28" t="s">
        <v>2293</v>
      </c>
      <c r="D60" s="3">
        <f>VLOOKUP($C60,科系!$C$2:$H$1116,2,0)</f>
        <v>53.56</v>
      </c>
      <c r="E60" s="3">
        <f>VLOOKUP($C60,科系!$C$2:$H$1139,3,0)</f>
        <v>29.5</v>
      </c>
      <c r="F60" s="3">
        <f>ROUND(IF(((COUNT($E:$E)-RANK(D60,D$2:D$67)+1)/COUNT($E:$E))*100=0,100,((COUNT($E:$E)-RANK(D60,D$2:D$67)+1)/COUNT($E:$E))*100),2)</f>
        <v>63.64</v>
      </c>
      <c r="G60" s="3">
        <f>ROUND(IF(((COUNT($E:$E)-RANK(E60,E$2:E$67)+1)/COUNT($E:$E))*100=0,100,((COUNT($E:$E)-RANK(E60,E$2:E$67)+1)/COUNT($E:$E))*100),2)</f>
        <v>10.61</v>
      </c>
      <c r="H60" s="7">
        <f>G60-F60</f>
        <v>-53.03</v>
      </c>
    </row>
    <row r="61" spans="1:8" x14ac:dyDescent="0.25">
      <c r="A61" s="28" t="s">
        <v>90</v>
      </c>
      <c r="B61" s="28" t="s">
        <v>2294</v>
      </c>
      <c r="C61" s="28" t="s">
        <v>2295</v>
      </c>
      <c r="D61" s="3">
        <f>VLOOKUP($C61,科系!$C$2:$H$1116,2,0)</f>
        <v>53.69</v>
      </c>
      <c r="E61" s="3">
        <f>VLOOKUP($C61,科系!$C$2:$H$1139,3,0)</f>
        <v>29.5</v>
      </c>
      <c r="F61" s="3">
        <f>ROUND(IF(((COUNT($E:$E)-RANK(D61,D$2:D$67)+1)/COUNT($E:$E))*100=0,100,((COUNT($E:$E)-RANK(D61,D$2:D$67)+1)/COUNT($E:$E))*100),2)</f>
        <v>65.150000000000006</v>
      </c>
      <c r="G61" s="3">
        <f>ROUND(IF(((COUNT($E:$E)-RANK(E61,E$2:E$67)+1)/COUNT($E:$E))*100=0,100,((COUNT($E:$E)-RANK(E61,E$2:E$67)+1)/COUNT($E:$E))*100),2)</f>
        <v>10.61</v>
      </c>
      <c r="H61" s="7">
        <f>G61-F61</f>
        <v>-54.540000000000006</v>
      </c>
    </row>
    <row r="62" spans="1:8" x14ac:dyDescent="0.25">
      <c r="A62" s="28" t="s">
        <v>86</v>
      </c>
      <c r="B62" s="28" t="s">
        <v>2296</v>
      </c>
      <c r="C62" s="28" t="s">
        <v>2297</v>
      </c>
      <c r="D62" s="3">
        <f>VLOOKUP($C62,科系!$C$2:$H$1116,2,0)</f>
        <v>60.9</v>
      </c>
      <c r="E62" s="3">
        <f>VLOOKUP($C62,科系!$C$2:$H$1139,3,0)</f>
        <v>31.5</v>
      </c>
      <c r="F62" s="3">
        <f>ROUND(IF(((COUNT($E:$E)-RANK(D62,D$2:D$67)+1)/COUNT($E:$E))*100=0,100,((COUNT($E:$E)-RANK(D62,D$2:D$67)+1)/COUNT($E:$E))*100),2)</f>
        <v>84.85</v>
      </c>
      <c r="G62" s="3">
        <f>ROUND(IF(((COUNT($E:$E)-RANK(E62,E$2:E$67)+1)/COUNT($E:$E))*100=0,100,((COUNT($E:$E)-RANK(E62,E$2:E$67)+1)/COUNT($E:$E))*100),2)</f>
        <v>22.73</v>
      </c>
      <c r="H62" s="7">
        <f>G62-F62</f>
        <v>-62.11999999999999</v>
      </c>
    </row>
    <row r="63" spans="1:8" x14ac:dyDescent="0.25">
      <c r="A63" s="28" t="s">
        <v>84</v>
      </c>
      <c r="B63" s="28" t="s">
        <v>2219</v>
      </c>
      <c r="C63" s="28" t="s">
        <v>2298</v>
      </c>
      <c r="D63" s="3">
        <f>VLOOKUP($C63,科系!$C$2:$H$1116,2,0)</f>
        <v>55.42</v>
      </c>
      <c r="E63" s="3">
        <f>VLOOKUP($C63,科系!$C$2:$H$1139,3,0)</f>
        <v>27.6</v>
      </c>
      <c r="F63" s="3">
        <f>ROUND(IF(((COUNT($E:$E)-RANK(D63,D$2:D$67)+1)/COUNT($E:$E))*100=0,100,((COUNT($E:$E)-RANK(D63,D$2:D$67)+1)/COUNT($E:$E))*100),2)</f>
        <v>69.7</v>
      </c>
      <c r="G63" s="3">
        <f>ROUND(IF(((COUNT($E:$E)-RANK(E63,E$2:E$67)+1)/COUNT($E:$E))*100=0,100,((COUNT($E:$E)-RANK(E63,E$2:E$67)+1)/COUNT($E:$E))*100),2)</f>
        <v>7.58</v>
      </c>
      <c r="H63" s="7">
        <f>G63-F63</f>
        <v>-62.120000000000005</v>
      </c>
    </row>
    <row r="64" spans="1:8" x14ac:dyDescent="0.25">
      <c r="A64" s="28" t="s">
        <v>79</v>
      </c>
      <c r="B64" s="28" t="s">
        <v>2299</v>
      </c>
      <c r="C64" s="28" t="s">
        <v>2300</v>
      </c>
      <c r="D64" s="3">
        <f>VLOOKUP($C64,科系!$C$2:$H$1116,2,0)</f>
        <v>67.12</v>
      </c>
      <c r="E64" s="3">
        <f>VLOOKUP($C64,科系!$C$2:$H$1139,3,0)</f>
        <v>32.14</v>
      </c>
      <c r="F64" s="3">
        <f>ROUND(IF(((COUNT($E:$E)-RANK(D64,D$2:D$67)+1)/COUNT($E:$E))*100=0,100,((COUNT($E:$E)-RANK(D64,D$2:D$67)+1)/COUNT($E:$E))*100),2)</f>
        <v>96.97</v>
      </c>
      <c r="G64" s="3">
        <f>ROUND(IF(((COUNT($E:$E)-RANK(E64,E$2:E$67)+1)/COUNT($E:$E))*100=0,100,((COUNT($E:$E)-RANK(E64,E$2:E$67)+1)/COUNT($E:$E))*100),2)</f>
        <v>25.76</v>
      </c>
      <c r="H64" s="7">
        <f>G64-F64</f>
        <v>-71.209999999999994</v>
      </c>
    </row>
    <row r="65" spans="1:8" x14ac:dyDescent="0.25">
      <c r="A65" s="28" t="s">
        <v>84</v>
      </c>
      <c r="B65" s="28" t="s">
        <v>2271</v>
      </c>
      <c r="C65" s="28" t="s">
        <v>2301</v>
      </c>
      <c r="D65" s="3">
        <f>VLOOKUP($C65,科系!$C$2:$H$1116,2,0)</f>
        <v>60.02</v>
      </c>
      <c r="E65" s="3">
        <f>VLOOKUP($C65,科系!$C$2:$H$1139,3,0)</f>
        <v>27.6</v>
      </c>
      <c r="F65" s="3">
        <f>ROUND(IF(((COUNT($E:$E)-RANK(D65,D$2:D$67)+1)/COUNT($E:$E))*100=0,100,((COUNT($E:$E)-RANK(D65,D$2:D$67)+1)/COUNT($E:$E))*100),2)</f>
        <v>81.819999999999993</v>
      </c>
      <c r="G65" s="3">
        <f>ROUND(IF(((COUNT($E:$E)-RANK(E65,E$2:E$67)+1)/COUNT($E:$E))*100=0,100,((COUNT($E:$E)-RANK(E65,E$2:E$67)+1)/COUNT($E:$E))*100),2)</f>
        <v>7.58</v>
      </c>
      <c r="H65" s="7">
        <f>G65-F65</f>
        <v>-74.239999999999995</v>
      </c>
    </row>
    <row r="66" spans="1:8" x14ac:dyDescent="0.25">
      <c r="A66" s="28" t="s">
        <v>84</v>
      </c>
      <c r="B66" s="28" t="s">
        <v>2232</v>
      </c>
      <c r="C66" s="28" t="s">
        <v>2302</v>
      </c>
      <c r="D66" s="3">
        <f>VLOOKUP($C66,科系!$C$2:$H$1116,2,0)</f>
        <v>60.18</v>
      </c>
      <c r="E66" s="3">
        <f>VLOOKUP($C66,科系!$C$2:$H$1139,3,0)</f>
        <v>27.6</v>
      </c>
      <c r="F66" s="3">
        <f>ROUND(IF(((COUNT($E:$E)-RANK(D66,D$2:D$67)+1)/COUNT($E:$E))*100=0,100,((COUNT($E:$E)-RANK(D66,D$2:D$67)+1)/COUNT($E:$E))*100),2)</f>
        <v>83.33</v>
      </c>
      <c r="G66" s="3">
        <f>ROUND(IF(((COUNT($E:$E)-RANK(E66,E$2:E$67)+1)/COUNT($E:$E))*100=0,100,((COUNT($E:$E)-RANK(E66,E$2:E$67)+1)/COUNT($E:$E))*100),2)</f>
        <v>7.58</v>
      </c>
      <c r="H66" s="7">
        <f>G66-F66</f>
        <v>-75.75</v>
      </c>
    </row>
    <row r="67" spans="1:8" x14ac:dyDescent="0.25">
      <c r="A67" s="28" t="s">
        <v>85</v>
      </c>
      <c r="B67" s="28" t="s">
        <v>2303</v>
      </c>
      <c r="C67" s="28" t="s">
        <v>2304</v>
      </c>
      <c r="D67" s="3">
        <f>VLOOKUP($C67,科系!$C$2:$H$1116,2,0)</f>
        <v>69.739999999999995</v>
      </c>
      <c r="E67" s="3">
        <f>VLOOKUP($C67,科系!$C$2:$H$1139,3,0)</f>
        <v>30.5</v>
      </c>
      <c r="F67" s="3">
        <f>ROUND(IF(((COUNT($E:$E)-RANK(D67,D$2:D$67)+1)/COUNT($E:$E))*100=0,100,((COUNT($E:$E)-RANK(D67,D$2:D$67)+1)/COUNT($E:$E))*100),2)</f>
        <v>100</v>
      </c>
      <c r="G67" s="3">
        <f>ROUND(IF(((COUNT($E:$E)-RANK(E67,E$2:E$67)+1)/COUNT($E:$E))*100=0,100,((COUNT($E:$E)-RANK(E67,E$2:E$67)+1)/COUNT($E:$E))*100),2)</f>
        <v>12.12</v>
      </c>
      <c r="H67" s="7">
        <f>G67-F67</f>
        <v>-87.88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33</v>
      </c>
      <c r="B2" s="28" t="s">
        <v>2305</v>
      </c>
      <c r="C2" s="28" t="s">
        <v>2306</v>
      </c>
      <c r="D2" s="3">
        <f>VLOOKUP($C2,科系!$C$2:$H$1116,2,0)</f>
        <v>28.29</v>
      </c>
      <c r="E2" s="3">
        <f>VLOOKUP($C2,科系!$C$2:$H$1139,3,0)</f>
        <v>35.71</v>
      </c>
      <c r="F2" s="3">
        <f>ROUND(IF(((COUNT($E:$E)-RANK(D2,D$2:D$38)+1)/COUNT($E:$E))*100=0,100,((COUNT($E:$E)-RANK(D2,D$2:D$38)+1)/COUNT($E:$E))*100),2)</f>
        <v>2.7</v>
      </c>
      <c r="G2" s="3">
        <f>ROUND(IF(((COUNT($E:$E)-RANK(E2,E$2:E$38)+1)/COUNT($E:$E))*100=0,100,((COUNT($E:$E)-RANK(E2,E$2:E$38)+1)/COUNT($E:$E))*100),2)</f>
        <v>70.27</v>
      </c>
      <c r="H2" s="7">
        <f>G2-F2</f>
        <v>67.569999999999993</v>
      </c>
    </row>
    <row r="3" spans="1:8" x14ac:dyDescent="0.25">
      <c r="A3" s="28" t="s">
        <v>36</v>
      </c>
      <c r="B3" s="28" t="s">
        <v>2307</v>
      </c>
      <c r="C3" s="28" t="s">
        <v>2308</v>
      </c>
      <c r="D3" s="3">
        <f>VLOOKUP($C3,科系!$C$2:$H$1116,2,0)</f>
        <v>51.64</v>
      </c>
      <c r="E3" s="3">
        <f>VLOOKUP($C3,科系!$C$2:$H$1139,3,0)</f>
        <v>37.33</v>
      </c>
      <c r="F3" s="3">
        <f>ROUND(IF(((COUNT($E:$E)-RANK(D3,D$2:D$38)+1)/COUNT($E:$E))*100=0,100,((COUNT($E:$E)-RANK(D3,D$2:D$38)+1)/COUNT($E:$E))*100),2)</f>
        <v>32.43</v>
      </c>
      <c r="G3" s="3">
        <f>ROUND(IF(((COUNT($E:$E)-RANK(E3,E$2:E$38)+1)/COUNT($E:$E))*100=0,100,((COUNT($E:$E)-RANK(E3,E$2:E$38)+1)/COUNT($E:$E))*100),2)</f>
        <v>81.08</v>
      </c>
      <c r="H3" s="7">
        <f>G3-F3</f>
        <v>48.65</v>
      </c>
    </row>
    <row r="4" spans="1:8" x14ac:dyDescent="0.25">
      <c r="A4" s="28" t="s">
        <v>38</v>
      </c>
      <c r="B4" s="28" t="s">
        <v>2246</v>
      </c>
      <c r="C4" s="28" t="s">
        <v>2247</v>
      </c>
      <c r="D4" s="3">
        <f>VLOOKUP($C4,科系!$C$2:$H$1116,2,0)</f>
        <v>36.700000000000003</v>
      </c>
      <c r="E4" s="3">
        <f>VLOOKUP($C4,科系!$C$2:$H$1139,3,0)</f>
        <v>34.47</v>
      </c>
      <c r="F4" s="3">
        <f>ROUND(IF(((COUNT($E:$E)-RANK(D4,D$2:D$38)+1)/COUNT($E:$E))*100=0,100,((COUNT($E:$E)-RANK(D4,D$2:D$38)+1)/COUNT($E:$E))*100),2)</f>
        <v>13.51</v>
      </c>
      <c r="G4" s="3">
        <f>ROUND(IF(((COUNT($E:$E)-RANK(E4,E$2:E$38)+1)/COUNT($E:$E))*100=0,100,((COUNT($E:$E)-RANK(E4,E$2:E$38)+1)/COUNT($E:$E))*100),2)</f>
        <v>59.46</v>
      </c>
      <c r="H4" s="7">
        <f>G4-F4</f>
        <v>45.95</v>
      </c>
    </row>
    <row r="5" spans="1:8" x14ac:dyDescent="0.25">
      <c r="A5" s="28" t="s">
        <v>50</v>
      </c>
      <c r="B5" s="28" t="s">
        <v>2307</v>
      </c>
      <c r="C5" s="28" t="s">
        <v>2309</v>
      </c>
      <c r="D5" s="3">
        <f>VLOOKUP($C5,科系!$C$2:$H$1116,2,0)</f>
        <v>29.96</v>
      </c>
      <c r="E5" s="3">
        <f>VLOOKUP($C5,科系!$C$2:$H$1139,3,0)</f>
        <v>32.590000000000003</v>
      </c>
      <c r="F5" s="3">
        <f>ROUND(IF(((COUNT($E:$E)-RANK(D5,D$2:D$38)+1)/COUNT($E:$E))*100=0,100,((COUNT($E:$E)-RANK(D5,D$2:D$38)+1)/COUNT($E:$E))*100),2)</f>
        <v>5.41</v>
      </c>
      <c r="G5" s="3">
        <f>ROUND(IF(((COUNT($E:$E)-RANK(E5,E$2:E$38)+1)/COUNT($E:$E))*100=0,100,((COUNT($E:$E)-RANK(E5,E$2:E$38)+1)/COUNT($E:$E))*100),2)</f>
        <v>51.35</v>
      </c>
      <c r="H5" s="7">
        <f>G5-F5</f>
        <v>45.94</v>
      </c>
    </row>
    <row r="6" spans="1:8" x14ac:dyDescent="0.25">
      <c r="A6" s="28" t="s">
        <v>43</v>
      </c>
      <c r="B6" s="28" t="s">
        <v>2310</v>
      </c>
      <c r="C6" s="28" t="s">
        <v>2311</v>
      </c>
      <c r="D6" s="3">
        <f>VLOOKUP($C6,科系!$C$2:$H$1116,2,0)</f>
        <v>49.78</v>
      </c>
      <c r="E6" s="3">
        <f>VLOOKUP($C6,科系!$C$2:$H$1139,3,0)</f>
        <v>34.979999999999997</v>
      </c>
      <c r="F6" s="3">
        <f>ROUND(IF(((COUNT($E:$E)-RANK(D6,D$2:D$38)+1)/COUNT($E:$E))*100=0,100,((COUNT($E:$E)-RANK(D6,D$2:D$38)+1)/COUNT($E:$E))*100),2)</f>
        <v>24.32</v>
      </c>
      <c r="G6" s="3">
        <f>ROUND(IF(((COUNT($E:$E)-RANK(E6,E$2:E$38)+1)/COUNT($E:$E))*100=0,100,((COUNT($E:$E)-RANK(E6,E$2:E$38)+1)/COUNT($E:$E))*100),2)</f>
        <v>67.569999999999993</v>
      </c>
      <c r="H6" s="7">
        <f>G6-F6</f>
        <v>43.249999999999993</v>
      </c>
    </row>
    <row r="7" spans="1:8" x14ac:dyDescent="0.25">
      <c r="A7" s="28" t="s">
        <v>83</v>
      </c>
      <c r="B7" s="28" t="s">
        <v>2259</v>
      </c>
      <c r="C7" s="28" t="s">
        <v>2260</v>
      </c>
      <c r="D7" s="3">
        <f>VLOOKUP($C7,科系!$C$2:$H$1116,2,0)</f>
        <v>55.55</v>
      </c>
      <c r="E7" s="3">
        <f>VLOOKUP($C7,科系!$C$2:$H$1139,3,0)</f>
        <v>38.25</v>
      </c>
      <c r="F7" s="3">
        <f>ROUND(IF(((COUNT($E:$E)-RANK(D7,D$2:D$38)+1)/COUNT($E:$E))*100=0,100,((COUNT($E:$E)-RANK(D7,D$2:D$38)+1)/COUNT($E:$E))*100),2)</f>
        <v>59.46</v>
      </c>
      <c r="G7" s="3">
        <f>ROUND(IF(((COUNT($E:$E)-RANK(E7,E$2:E$38)+1)/COUNT($E:$E))*100=0,100,((COUNT($E:$E)-RANK(E7,E$2:E$38)+1)/COUNT($E:$E))*100),2)</f>
        <v>100</v>
      </c>
      <c r="H7" s="7">
        <f>G7-F7</f>
        <v>40.54</v>
      </c>
    </row>
    <row r="8" spans="1:8" x14ac:dyDescent="0.25">
      <c r="A8" s="28" t="s">
        <v>36</v>
      </c>
      <c r="B8" s="28" t="s">
        <v>2310</v>
      </c>
      <c r="C8" s="28" t="s">
        <v>2312</v>
      </c>
      <c r="D8" s="3">
        <f>VLOOKUP($C8,科系!$C$2:$H$1116,2,0)</f>
        <v>53.52</v>
      </c>
      <c r="E8" s="3">
        <f>VLOOKUP($C8,科系!$C$2:$H$1139,3,0)</f>
        <v>37.33</v>
      </c>
      <c r="F8" s="3">
        <f>ROUND(IF(((COUNT($E:$E)-RANK(D8,D$2:D$38)+1)/COUNT($E:$E))*100=0,100,((COUNT($E:$E)-RANK(D8,D$2:D$38)+1)/COUNT($E:$E))*100),2)</f>
        <v>40.54</v>
      </c>
      <c r="G8" s="3">
        <f>ROUND(IF(((COUNT($E:$E)-RANK(E8,E$2:E$38)+1)/COUNT($E:$E))*100=0,100,((COUNT($E:$E)-RANK(E8,E$2:E$38)+1)/COUNT($E:$E))*100),2)</f>
        <v>81.08</v>
      </c>
      <c r="H8" s="7">
        <f>G8-F8</f>
        <v>40.54</v>
      </c>
    </row>
    <row r="9" spans="1:8" x14ac:dyDescent="0.25">
      <c r="A9" s="28" t="s">
        <v>85</v>
      </c>
      <c r="B9" s="28" t="s">
        <v>2265</v>
      </c>
      <c r="C9" s="28" t="s">
        <v>2266</v>
      </c>
      <c r="D9" s="3">
        <f>VLOOKUP($C9,科系!$C$2:$H$1116,2,0)</f>
        <v>51.59</v>
      </c>
      <c r="E9" s="3">
        <f>VLOOKUP($C9,科系!$C$2:$H$1139,3,0)</f>
        <v>34.520000000000003</v>
      </c>
      <c r="F9" s="3">
        <f>ROUND(IF(((COUNT($E:$E)-RANK(D9,D$2:D$38)+1)/COUNT($E:$E))*100=0,100,((COUNT($E:$E)-RANK(D9,D$2:D$38)+1)/COUNT($E:$E))*100),2)</f>
        <v>29.73</v>
      </c>
      <c r="G9" s="3">
        <f>ROUND(IF(((COUNT($E:$E)-RANK(E9,E$2:E$38)+1)/COUNT($E:$E))*100=0,100,((COUNT($E:$E)-RANK(E9,E$2:E$38)+1)/COUNT($E:$E))*100),2)</f>
        <v>64.86</v>
      </c>
      <c r="H9" s="7">
        <f>G9-F9</f>
        <v>35.129999999999995</v>
      </c>
    </row>
    <row r="10" spans="1:8" x14ac:dyDescent="0.25">
      <c r="A10" s="28" t="s">
        <v>83</v>
      </c>
      <c r="B10" s="28" t="s">
        <v>2307</v>
      </c>
      <c r="C10" s="28" t="s">
        <v>2313</v>
      </c>
      <c r="D10" s="3">
        <f>VLOOKUP($C10,科系!$C$2:$H$1116,2,0)</f>
        <v>58.17</v>
      </c>
      <c r="E10" s="3">
        <f>VLOOKUP($C10,科系!$C$2:$H$1139,3,0)</f>
        <v>38.25</v>
      </c>
      <c r="F10" s="3">
        <f>ROUND(IF(((COUNT($E:$E)-RANK(D10,D$2:D$38)+1)/COUNT($E:$E))*100=0,100,((COUNT($E:$E)-RANK(D10,D$2:D$38)+1)/COUNT($E:$E))*100),2)</f>
        <v>67.569999999999993</v>
      </c>
      <c r="G10" s="3">
        <f>ROUND(IF(((COUNT($E:$E)-RANK(E10,E$2:E$38)+1)/COUNT($E:$E))*100=0,100,((COUNT($E:$E)-RANK(E10,E$2:E$38)+1)/COUNT($E:$E))*100),2)</f>
        <v>100</v>
      </c>
      <c r="H10" s="7">
        <f>G10-F10</f>
        <v>32.430000000000007</v>
      </c>
    </row>
    <row r="11" spans="1:8" x14ac:dyDescent="0.25">
      <c r="A11" s="28" t="s">
        <v>50</v>
      </c>
      <c r="B11" s="28" t="s">
        <v>2314</v>
      </c>
      <c r="C11" s="28" t="s">
        <v>2315</v>
      </c>
      <c r="D11" s="3">
        <f>VLOOKUP($C11,科系!$C$2:$H$1116,2,0)</f>
        <v>45.82</v>
      </c>
      <c r="E11" s="3">
        <f>VLOOKUP($C11,科系!$C$2:$H$1139,3,0)</f>
        <v>32.590000000000003</v>
      </c>
      <c r="F11" s="3">
        <f>ROUND(IF(((COUNT($E:$E)-RANK(D11,D$2:D$38)+1)/COUNT($E:$E))*100=0,100,((COUNT($E:$E)-RANK(D11,D$2:D$38)+1)/COUNT($E:$E))*100),2)</f>
        <v>21.62</v>
      </c>
      <c r="G11" s="3">
        <f>ROUND(IF(((COUNT($E:$E)-RANK(E11,E$2:E$38)+1)/COUNT($E:$E))*100=0,100,((COUNT($E:$E)-RANK(E11,E$2:E$38)+1)/COUNT($E:$E))*100),2)</f>
        <v>51.35</v>
      </c>
      <c r="H11" s="7">
        <f>G11-F11</f>
        <v>29.73</v>
      </c>
    </row>
    <row r="12" spans="1:8" x14ac:dyDescent="0.25">
      <c r="A12" s="28" t="s">
        <v>58</v>
      </c>
      <c r="B12" s="28" t="s">
        <v>2252</v>
      </c>
      <c r="C12" s="28" t="s">
        <v>2253</v>
      </c>
      <c r="D12" s="3">
        <f>VLOOKUP($C12,科系!$C$2:$H$1116,2,0)</f>
        <v>35.31</v>
      </c>
      <c r="E12" s="3">
        <f>VLOOKUP($C12,科系!$C$2:$H$1139,3,0)</f>
        <v>31.5</v>
      </c>
      <c r="F12" s="3">
        <f>ROUND(IF(((COUNT($E:$E)-RANK(D12,D$2:D$38)+1)/COUNT($E:$E))*100=0,100,((COUNT($E:$E)-RANK(D12,D$2:D$38)+1)/COUNT($E:$E))*100),2)</f>
        <v>10.81</v>
      </c>
      <c r="G12" s="3">
        <f>ROUND(IF(((COUNT($E:$E)-RANK(E12,E$2:E$38)+1)/COUNT($E:$E))*100=0,100,((COUNT($E:$E)-RANK(E12,E$2:E$38)+1)/COUNT($E:$E))*100),2)</f>
        <v>40.54</v>
      </c>
      <c r="H12" s="7">
        <f>G12-F12</f>
        <v>29.729999999999997</v>
      </c>
    </row>
    <row r="13" spans="1:8" x14ac:dyDescent="0.25">
      <c r="A13" s="28" t="s">
        <v>58</v>
      </c>
      <c r="B13" s="28" t="s">
        <v>2316</v>
      </c>
      <c r="C13" s="28" t="s">
        <v>2317</v>
      </c>
      <c r="D13" s="3">
        <f>VLOOKUP($C13,科系!$C$2:$H$1116,2,0)</f>
        <v>38.26</v>
      </c>
      <c r="E13" s="3">
        <f>VLOOKUP($C13,科系!$C$2:$H$1139,3,0)</f>
        <v>31.5</v>
      </c>
      <c r="F13" s="3">
        <f>ROUND(IF(((COUNT($E:$E)-RANK(D13,D$2:D$38)+1)/COUNT($E:$E))*100=0,100,((COUNT($E:$E)-RANK(D13,D$2:D$38)+1)/COUNT($E:$E))*100),2)</f>
        <v>16.22</v>
      </c>
      <c r="G13" s="3">
        <f>ROUND(IF(((COUNT($E:$E)-RANK(E13,E$2:E$38)+1)/COUNT($E:$E))*100=0,100,((COUNT($E:$E)-RANK(E13,E$2:E$38)+1)/COUNT($E:$E))*100),2)</f>
        <v>40.54</v>
      </c>
      <c r="H13" s="7">
        <f>G13-F13</f>
        <v>24.32</v>
      </c>
    </row>
    <row r="14" spans="1:8" x14ac:dyDescent="0.25">
      <c r="A14" s="28" t="s">
        <v>30</v>
      </c>
      <c r="B14" s="28" t="s">
        <v>2267</v>
      </c>
      <c r="C14" s="28" t="s">
        <v>2268</v>
      </c>
      <c r="D14" s="3">
        <f>VLOOKUP($C14,科系!$C$2:$H$1116,2,0)</f>
        <v>54.77</v>
      </c>
      <c r="E14" s="3">
        <f>VLOOKUP($C14,科系!$C$2:$H$1139,3,0)</f>
        <v>37.22</v>
      </c>
      <c r="F14" s="3">
        <f>ROUND(IF(((COUNT($E:$E)-RANK(D14,D$2:D$38)+1)/COUNT($E:$E))*100=0,100,((COUNT($E:$E)-RANK(D14,D$2:D$38)+1)/COUNT($E:$E))*100),2)</f>
        <v>54.05</v>
      </c>
      <c r="G14" s="3">
        <f>ROUND(IF(((COUNT($E:$E)-RANK(E14,E$2:E$38)+1)/COUNT($E:$E))*100=0,100,((COUNT($E:$E)-RANK(E14,E$2:E$38)+1)/COUNT($E:$E))*100),2)</f>
        <v>72.97</v>
      </c>
      <c r="H14" s="7">
        <f>G14-F14</f>
        <v>18.920000000000002</v>
      </c>
    </row>
    <row r="15" spans="1:8" x14ac:dyDescent="0.25">
      <c r="A15" s="28" t="s">
        <v>45</v>
      </c>
      <c r="B15" s="28" t="s">
        <v>2310</v>
      </c>
      <c r="C15" s="28" t="s">
        <v>2318</v>
      </c>
      <c r="D15" s="3">
        <f>VLOOKUP($C15,科系!$C$2:$H$1116,2,0)</f>
        <v>52.8</v>
      </c>
      <c r="E15" s="3">
        <f>VLOOKUP($C15,科系!$C$2:$H$1139,3,0)</f>
        <v>32.61</v>
      </c>
      <c r="F15" s="3">
        <f>ROUND(IF(((COUNT($E:$E)-RANK(D15,D$2:D$38)+1)/COUNT($E:$E))*100=0,100,((COUNT($E:$E)-RANK(D15,D$2:D$38)+1)/COUNT($E:$E))*100),2)</f>
        <v>37.840000000000003</v>
      </c>
      <c r="G15" s="3">
        <f>ROUND(IF(((COUNT($E:$E)-RANK(E15,E$2:E$38)+1)/COUNT($E:$E))*100=0,100,((COUNT($E:$E)-RANK(E15,E$2:E$38)+1)/COUNT($E:$E))*100),2)</f>
        <v>56.76</v>
      </c>
      <c r="H15" s="7">
        <f>G15-F15</f>
        <v>18.919999999999995</v>
      </c>
    </row>
    <row r="16" spans="1:8" x14ac:dyDescent="0.25">
      <c r="A16" s="28" t="s">
        <v>83</v>
      </c>
      <c r="B16" s="28" t="s">
        <v>2314</v>
      </c>
      <c r="C16" s="28" t="s">
        <v>2319</v>
      </c>
      <c r="D16" s="3">
        <f>VLOOKUP($C16,科系!$C$2:$H$1116,2,0)</f>
        <v>62.76</v>
      </c>
      <c r="E16" s="3">
        <f>VLOOKUP($C16,科系!$C$2:$H$1139,3,0)</f>
        <v>38.25</v>
      </c>
      <c r="F16" s="3">
        <f>ROUND(IF(((COUNT($E:$E)-RANK(D16,D$2:D$38)+1)/COUNT($E:$E))*100=0,100,((COUNT($E:$E)-RANK(D16,D$2:D$38)+1)/COUNT($E:$E))*100),2)</f>
        <v>83.78</v>
      </c>
      <c r="G16" s="3">
        <f>ROUND(IF(((COUNT($E:$E)-RANK(E16,E$2:E$38)+1)/COUNT($E:$E))*100=0,100,((COUNT($E:$E)-RANK(E16,E$2:E$38)+1)/COUNT($E:$E))*100),2)</f>
        <v>100</v>
      </c>
      <c r="H16" s="7">
        <f>G16-F16</f>
        <v>16.22</v>
      </c>
    </row>
    <row r="17" spans="1:8" x14ac:dyDescent="0.25">
      <c r="A17" s="28" t="s">
        <v>59</v>
      </c>
      <c r="B17" s="28" t="s">
        <v>2310</v>
      </c>
      <c r="C17" s="28" t="s">
        <v>2320</v>
      </c>
      <c r="D17" s="3">
        <f>VLOOKUP($C17,科系!$C$2:$H$1116,2,0)</f>
        <v>61.43</v>
      </c>
      <c r="E17" s="3">
        <f>VLOOKUP($C17,科系!$C$2:$H$1139,3,0)</f>
        <v>38</v>
      </c>
      <c r="F17" s="3">
        <f>ROUND(IF(((COUNT($E:$E)-RANK(D17,D$2:D$38)+1)/COUNT($E:$E))*100=0,100,((COUNT($E:$E)-RANK(D17,D$2:D$38)+1)/COUNT($E:$E))*100),2)</f>
        <v>72.97</v>
      </c>
      <c r="G17" s="3">
        <f>ROUND(IF(((COUNT($E:$E)-RANK(E17,E$2:E$38)+1)/COUNT($E:$E))*100=0,100,((COUNT($E:$E)-RANK(E17,E$2:E$38)+1)/COUNT($E:$E))*100),2)</f>
        <v>86.49</v>
      </c>
      <c r="H17" s="7">
        <f>G17-F17</f>
        <v>13.519999999999996</v>
      </c>
    </row>
    <row r="18" spans="1:8" x14ac:dyDescent="0.25">
      <c r="A18" s="28" t="s">
        <v>57</v>
      </c>
      <c r="B18" s="28" t="s">
        <v>2261</v>
      </c>
      <c r="C18" s="28" t="s">
        <v>2262</v>
      </c>
      <c r="D18" s="3">
        <f>VLOOKUP($C18,科系!$C$2:$H$1116,2,0)</f>
        <v>34.880000000000003</v>
      </c>
      <c r="E18" s="3">
        <f>VLOOKUP($C18,科系!$C$2:$H$1139,3,0)</f>
        <v>30.61</v>
      </c>
      <c r="F18" s="3">
        <f>ROUND(IF(((COUNT($E:$E)-RANK(D18,D$2:D$38)+1)/COUNT($E:$E))*100=0,100,((COUNT($E:$E)-RANK(D18,D$2:D$38)+1)/COUNT($E:$E))*100),2)</f>
        <v>8.11</v>
      </c>
      <c r="G18" s="3">
        <f>ROUND(IF(((COUNT($E:$E)-RANK(E18,E$2:E$38)+1)/COUNT($E:$E))*100=0,100,((COUNT($E:$E)-RANK(E18,E$2:E$38)+1)/COUNT($E:$E))*100),2)</f>
        <v>18.920000000000002</v>
      </c>
      <c r="H18" s="7">
        <f>G18-F18</f>
        <v>10.810000000000002</v>
      </c>
    </row>
    <row r="19" spans="1:8" x14ac:dyDescent="0.25">
      <c r="A19" s="28" t="s">
        <v>59</v>
      </c>
      <c r="B19" s="28" t="s">
        <v>2321</v>
      </c>
      <c r="C19" s="28" t="s">
        <v>2322</v>
      </c>
      <c r="D19" s="3">
        <f>VLOOKUP($C19,科系!$C$2:$H$1116,2,0)</f>
        <v>62.54</v>
      </c>
      <c r="E19" s="3">
        <f>VLOOKUP($C19,科系!$C$2:$H$1139,3,0)</f>
        <v>38</v>
      </c>
      <c r="F19" s="3">
        <f>ROUND(IF(((COUNT($E:$E)-RANK(D19,D$2:D$38)+1)/COUNT($E:$E))*100=0,100,((COUNT($E:$E)-RANK(D19,D$2:D$38)+1)/COUNT($E:$E))*100),2)</f>
        <v>78.38</v>
      </c>
      <c r="G19" s="3">
        <f>ROUND(IF(((COUNT($E:$E)-RANK(E19,E$2:E$38)+1)/COUNT($E:$E))*100=0,100,((COUNT($E:$E)-RANK(E19,E$2:E$38)+1)/COUNT($E:$E))*100),2)</f>
        <v>86.49</v>
      </c>
      <c r="H19" s="7">
        <f>G19-F19</f>
        <v>8.11</v>
      </c>
    </row>
    <row r="20" spans="1:8" x14ac:dyDescent="0.25">
      <c r="A20" s="28" t="s">
        <v>45</v>
      </c>
      <c r="B20" s="28" t="s">
        <v>2307</v>
      </c>
      <c r="C20" s="28" t="s">
        <v>2323</v>
      </c>
      <c r="D20" s="3">
        <f>VLOOKUP($C20,科系!$C$2:$H$1116,2,0)</f>
        <v>54.43</v>
      </c>
      <c r="E20" s="3">
        <f>VLOOKUP($C20,科系!$C$2:$H$1139,3,0)</f>
        <v>32.61</v>
      </c>
      <c r="F20" s="3">
        <f>ROUND(IF(((COUNT($E:$E)-RANK(D20,D$2:D$38)+1)/COUNT($E:$E))*100=0,100,((COUNT($E:$E)-RANK(D20,D$2:D$38)+1)/COUNT($E:$E))*100),2)</f>
        <v>51.35</v>
      </c>
      <c r="G20" s="3">
        <f>ROUND(IF(((COUNT($E:$E)-RANK(E20,E$2:E$38)+1)/COUNT($E:$E))*100=0,100,((COUNT($E:$E)-RANK(E20,E$2:E$38)+1)/COUNT($E:$E))*100),2)</f>
        <v>56.76</v>
      </c>
      <c r="H20" s="7">
        <f>G20-F20</f>
        <v>5.4099999999999966</v>
      </c>
    </row>
    <row r="21" spans="1:8" x14ac:dyDescent="0.25">
      <c r="A21" s="28" t="s">
        <v>83</v>
      </c>
      <c r="B21" s="28" t="s">
        <v>2310</v>
      </c>
      <c r="C21" s="28" t="s">
        <v>2324</v>
      </c>
      <c r="D21" s="3">
        <f>VLOOKUP($C21,科系!$C$2:$H$1116,2,0)</f>
        <v>68.709999999999994</v>
      </c>
      <c r="E21" s="3">
        <f>VLOOKUP($C21,科系!$C$2:$H$1139,3,0)</f>
        <v>38.25</v>
      </c>
      <c r="F21" s="3">
        <f>ROUND(IF(((COUNT($E:$E)-RANK(D21,D$2:D$38)+1)/COUNT($E:$E))*100=0,100,((COUNT($E:$E)-RANK(D21,D$2:D$38)+1)/COUNT($E:$E))*100),2)</f>
        <v>97.3</v>
      </c>
      <c r="G21" s="3">
        <f>ROUND(IF(((COUNT($E:$E)-RANK(E21,E$2:E$38)+1)/COUNT($E:$E))*100=0,100,((COUNT($E:$E)-RANK(E21,E$2:E$38)+1)/COUNT($E:$E))*100),2)</f>
        <v>100</v>
      </c>
      <c r="H21" s="7">
        <f>G21-F21</f>
        <v>2.7000000000000028</v>
      </c>
    </row>
    <row r="22" spans="1:8" x14ac:dyDescent="0.25">
      <c r="A22" s="28" t="s">
        <v>83</v>
      </c>
      <c r="B22" s="28" t="s">
        <v>2325</v>
      </c>
      <c r="C22" s="28" t="s">
        <v>2326</v>
      </c>
      <c r="D22" s="3">
        <f>VLOOKUP($C22,科系!$C$2:$H$1116,2,0)</f>
        <v>69.31</v>
      </c>
      <c r="E22" s="3">
        <f>VLOOKUP($C22,科系!$C$2:$H$1139,3,0)</f>
        <v>38.25</v>
      </c>
      <c r="F22" s="3">
        <f>ROUND(IF(((COUNT($E:$E)-RANK(D22,D$2:D$38)+1)/COUNT($E:$E))*100=0,100,((COUNT($E:$E)-RANK(D22,D$2:D$38)+1)/COUNT($E:$E))*100),2)</f>
        <v>100</v>
      </c>
      <c r="G22" s="3">
        <f>ROUND(IF(((COUNT($E:$E)-RANK(E22,E$2:E$38)+1)/COUNT($E:$E))*100=0,100,((COUNT($E:$E)-RANK(E22,E$2:E$38)+1)/COUNT($E:$E))*100),2)</f>
        <v>100</v>
      </c>
      <c r="H22" s="7">
        <f>G22-F22</f>
        <v>0</v>
      </c>
    </row>
    <row r="23" spans="1:8" x14ac:dyDescent="0.25">
      <c r="A23" s="28" t="s">
        <v>88</v>
      </c>
      <c r="B23" s="28" t="s">
        <v>2327</v>
      </c>
      <c r="C23" s="28" t="s">
        <v>2328</v>
      </c>
      <c r="D23" s="3">
        <f>VLOOKUP($C23,科系!$C$2:$H$1116,2,0)</f>
        <v>52.54</v>
      </c>
      <c r="E23" s="3">
        <f>VLOOKUP($C23,科系!$C$2:$H$1139,3,0)</f>
        <v>31.25</v>
      </c>
      <c r="F23" s="3">
        <f>ROUND(IF(((COUNT($E:$E)-RANK(D23,D$2:D$38)+1)/COUNT($E:$E))*100=0,100,((COUNT($E:$E)-RANK(D23,D$2:D$38)+1)/COUNT($E:$E))*100),2)</f>
        <v>35.14</v>
      </c>
      <c r="G23" s="3">
        <f>ROUND(IF(((COUNT($E:$E)-RANK(E23,E$2:E$38)+1)/COUNT($E:$E))*100=0,100,((COUNT($E:$E)-RANK(E23,E$2:E$38)+1)/COUNT($E:$E))*100),2)</f>
        <v>27.03</v>
      </c>
      <c r="H23" s="7">
        <f>G23-F23</f>
        <v>-8.11</v>
      </c>
    </row>
    <row r="24" spans="1:8" x14ac:dyDescent="0.25">
      <c r="A24" s="28" t="s">
        <v>90</v>
      </c>
      <c r="B24" s="28" t="s">
        <v>2329</v>
      </c>
      <c r="C24" s="28" t="s">
        <v>2330</v>
      </c>
      <c r="D24" s="3">
        <f>VLOOKUP($C24,科系!$C$2:$H$1116,2,0)</f>
        <v>45.06</v>
      </c>
      <c r="E24" s="3">
        <f>VLOOKUP($C24,科系!$C$2:$H$1139,3,0)</f>
        <v>29.5</v>
      </c>
      <c r="F24" s="3">
        <f>ROUND(IF(((COUNT($E:$E)-RANK(D24,D$2:D$38)+1)/COUNT($E:$E))*100=0,100,((COUNT($E:$E)-RANK(D24,D$2:D$38)+1)/COUNT($E:$E))*100),2)</f>
        <v>18.920000000000002</v>
      </c>
      <c r="G24" s="3">
        <f>ROUND(IF(((COUNT($E:$E)-RANK(E24,E$2:E$38)+1)/COUNT($E:$E))*100=0,100,((COUNT($E:$E)-RANK(E24,E$2:E$38)+1)/COUNT($E:$E))*100),2)</f>
        <v>10.81</v>
      </c>
      <c r="H24" s="7">
        <f>G24-F24</f>
        <v>-8.1100000000000012</v>
      </c>
    </row>
    <row r="25" spans="1:8" x14ac:dyDescent="0.25">
      <c r="A25" s="28" t="s">
        <v>36</v>
      </c>
      <c r="B25" s="28" t="s">
        <v>2325</v>
      </c>
      <c r="C25" s="28" t="s">
        <v>2331</v>
      </c>
      <c r="D25" s="3">
        <f>VLOOKUP($C25,科系!$C$2:$H$1116,2,0)</f>
        <v>65.5</v>
      </c>
      <c r="E25" s="3">
        <f>VLOOKUP($C25,科系!$C$2:$H$1139,3,0)</f>
        <v>37.33</v>
      </c>
      <c r="F25" s="3">
        <f>ROUND(IF(((COUNT($E:$E)-RANK(D25,D$2:D$38)+1)/COUNT($E:$E))*100=0,100,((COUNT($E:$E)-RANK(D25,D$2:D$38)+1)/COUNT($E:$E))*100),2)</f>
        <v>91.89</v>
      </c>
      <c r="G25" s="3">
        <f>ROUND(IF(((COUNT($E:$E)-RANK(E25,E$2:E$38)+1)/COUNT($E:$E))*100=0,100,((COUNT($E:$E)-RANK(E25,E$2:E$38)+1)/COUNT($E:$E))*100),2)</f>
        <v>81.08</v>
      </c>
      <c r="H25" s="7">
        <f>G25-F25</f>
        <v>-10.810000000000002</v>
      </c>
    </row>
    <row r="26" spans="1:8" x14ac:dyDescent="0.25">
      <c r="A26" s="28" t="s">
        <v>82</v>
      </c>
      <c r="B26" s="28" t="s">
        <v>2310</v>
      </c>
      <c r="C26" s="28" t="s">
        <v>2332</v>
      </c>
      <c r="D26" s="3">
        <f>VLOOKUP($C26,科系!$C$2:$H$1116,2,0)</f>
        <v>51.38</v>
      </c>
      <c r="E26" s="3">
        <f>VLOOKUP($C26,科系!$C$2:$H$1139,3,0)</f>
        <v>30.2</v>
      </c>
      <c r="F26" s="3">
        <f>ROUND(IF(((COUNT($E:$E)-RANK(D26,D$2:D$38)+1)/COUNT($E:$E))*100=0,100,((COUNT($E:$E)-RANK(D26,D$2:D$38)+1)/COUNT($E:$E))*100),2)</f>
        <v>27.03</v>
      </c>
      <c r="G26" s="3">
        <f>ROUND(IF(((COUNT($E:$E)-RANK(E26,E$2:E$38)+1)/COUNT($E:$E))*100=0,100,((COUNT($E:$E)-RANK(E26,E$2:E$38)+1)/COUNT($E:$E))*100),2)</f>
        <v>16.22</v>
      </c>
      <c r="H26" s="7">
        <f>G26-F26</f>
        <v>-10.810000000000002</v>
      </c>
    </row>
    <row r="27" spans="1:8" x14ac:dyDescent="0.25">
      <c r="A27" s="28" t="s">
        <v>85</v>
      </c>
      <c r="B27" s="28" t="s">
        <v>2310</v>
      </c>
      <c r="C27" s="28" t="s">
        <v>2333</v>
      </c>
      <c r="D27" s="3">
        <f>VLOOKUP($C27,科系!$C$2:$H$1116,2,0)</f>
        <v>61.59</v>
      </c>
      <c r="E27" s="3">
        <f>VLOOKUP($C27,科系!$C$2:$H$1139,3,0)</f>
        <v>34.520000000000003</v>
      </c>
      <c r="F27" s="3">
        <f>ROUND(IF(((COUNT($E:$E)-RANK(D27,D$2:D$38)+1)/COUNT($E:$E))*100=0,100,((COUNT($E:$E)-RANK(D27,D$2:D$38)+1)/COUNT($E:$E))*100),2)</f>
        <v>75.680000000000007</v>
      </c>
      <c r="G27" s="3">
        <f>ROUND(IF(((COUNT($E:$E)-RANK(E27,E$2:E$38)+1)/COUNT($E:$E))*100=0,100,((COUNT($E:$E)-RANK(E27,E$2:E$38)+1)/COUNT($E:$E))*100),2)</f>
        <v>64.86</v>
      </c>
      <c r="H27" s="7">
        <f>G27-F27</f>
        <v>-10.820000000000007</v>
      </c>
    </row>
    <row r="28" spans="1:8" x14ac:dyDescent="0.25">
      <c r="A28" s="28" t="s">
        <v>88</v>
      </c>
      <c r="B28" s="28" t="s">
        <v>2310</v>
      </c>
      <c r="C28" s="28" t="s">
        <v>2334</v>
      </c>
      <c r="D28" s="3">
        <f>VLOOKUP($C28,科系!$C$2:$H$1116,2,0)</f>
        <v>54.08</v>
      </c>
      <c r="E28" s="3">
        <f>VLOOKUP($C28,科系!$C$2:$H$1139,3,0)</f>
        <v>31.25</v>
      </c>
      <c r="F28" s="3">
        <f>ROUND(IF(((COUNT($E:$E)-RANK(D28,D$2:D$38)+1)/COUNT($E:$E))*100=0,100,((COUNT($E:$E)-RANK(D28,D$2:D$38)+1)/COUNT($E:$E))*100),2)</f>
        <v>48.65</v>
      </c>
      <c r="G28" s="3">
        <f>ROUND(IF(((COUNT($E:$E)-RANK(E28,E$2:E$38)+1)/COUNT($E:$E))*100=0,100,((COUNT($E:$E)-RANK(E28,E$2:E$38)+1)/COUNT($E:$E))*100),2)</f>
        <v>27.03</v>
      </c>
      <c r="H28" s="7">
        <f>G28-F28</f>
        <v>-21.619999999999997</v>
      </c>
    </row>
    <row r="29" spans="1:8" x14ac:dyDescent="0.25">
      <c r="A29" s="28" t="s">
        <v>86</v>
      </c>
      <c r="B29" s="28" t="s">
        <v>2307</v>
      </c>
      <c r="C29" s="28" t="s">
        <v>2335</v>
      </c>
      <c r="D29" s="3">
        <f>VLOOKUP($C29,科系!$C$2:$H$1116,2,0)</f>
        <v>56.43</v>
      </c>
      <c r="E29" s="3">
        <f>VLOOKUP($C29,科系!$C$2:$H$1139,3,0)</f>
        <v>31.5</v>
      </c>
      <c r="F29" s="3">
        <f>ROUND(IF(((COUNT($E:$E)-RANK(D29,D$2:D$38)+1)/COUNT($E:$E))*100=0,100,((COUNT($E:$E)-RANK(D29,D$2:D$38)+1)/COUNT($E:$E))*100),2)</f>
        <v>64.86</v>
      </c>
      <c r="G29" s="3">
        <f>ROUND(IF(((COUNT($E:$E)-RANK(E29,E$2:E$38)+1)/COUNT($E:$E))*100=0,100,((COUNT($E:$E)-RANK(E29,E$2:E$38)+1)/COUNT($E:$E))*100),2)</f>
        <v>40.54</v>
      </c>
      <c r="H29" s="7">
        <f>G29-F29</f>
        <v>-24.32</v>
      </c>
    </row>
    <row r="30" spans="1:8" x14ac:dyDescent="0.25">
      <c r="A30" s="28" t="s">
        <v>82</v>
      </c>
      <c r="B30" s="28" t="s">
        <v>2336</v>
      </c>
      <c r="C30" s="28" t="s">
        <v>2337</v>
      </c>
      <c r="D30" s="3">
        <f>VLOOKUP($C30,科系!$C$2:$H$1116,2,0)</f>
        <v>53.53</v>
      </c>
      <c r="E30" s="3">
        <f>VLOOKUP($C30,科系!$C$2:$H$1139,3,0)</f>
        <v>30.2</v>
      </c>
      <c r="F30" s="3">
        <f>ROUND(IF(((COUNT($E:$E)-RANK(D30,D$2:D$38)+1)/COUNT($E:$E))*100=0,100,((COUNT($E:$E)-RANK(D30,D$2:D$38)+1)/COUNT($E:$E))*100),2)</f>
        <v>43.24</v>
      </c>
      <c r="G30" s="3">
        <f>ROUND(IF(((COUNT($E:$E)-RANK(E30,E$2:E$38)+1)/COUNT($E:$E))*100=0,100,((COUNT($E:$E)-RANK(E30,E$2:E$38)+1)/COUNT($E:$E))*100),2)</f>
        <v>16.22</v>
      </c>
      <c r="H30" s="7">
        <f>G30-F30</f>
        <v>-27.020000000000003</v>
      </c>
    </row>
    <row r="31" spans="1:8" x14ac:dyDescent="0.25">
      <c r="A31" s="28" t="s">
        <v>86</v>
      </c>
      <c r="B31" s="28" t="s">
        <v>2296</v>
      </c>
      <c r="C31" s="28" t="s">
        <v>2297</v>
      </c>
      <c r="D31" s="3">
        <f>VLOOKUP($C31,科系!$C$2:$H$1116,2,0)</f>
        <v>60.9</v>
      </c>
      <c r="E31" s="3">
        <f>VLOOKUP($C31,科系!$C$2:$H$1139,3,0)</f>
        <v>31.5</v>
      </c>
      <c r="F31" s="3">
        <f>ROUND(IF(((COUNT($E:$E)-RANK(D31,D$2:D$38)+1)/COUNT($E:$E))*100=0,100,((COUNT($E:$E)-RANK(D31,D$2:D$38)+1)/COUNT($E:$E))*100),2)</f>
        <v>70.27</v>
      </c>
      <c r="G31" s="3">
        <f>ROUND(IF(((COUNT($E:$E)-RANK(E31,E$2:E$38)+1)/COUNT($E:$E))*100=0,100,((COUNT($E:$E)-RANK(E31,E$2:E$38)+1)/COUNT($E:$E))*100),2)</f>
        <v>40.54</v>
      </c>
      <c r="H31" s="7">
        <f>G31-F31</f>
        <v>-29.729999999999997</v>
      </c>
    </row>
    <row r="32" spans="1:8" x14ac:dyDescent="0.25">
      <c r="A32" s="28" t="s">
        <v>88</v>
      </c>
      <c r="B32" s="28" t="s">
        <v>2261</v>
      </c>
      <c r="C32" s="28" t="s">
        <v>2338</v>
      </c>
      <c r="D32" s="3">
        <f>VLOOKUP($C32,科系!$C$2:$H$1116,2,0)</f>
        <v>55.48</v>
      </c>
      <c r="E32" s="3">
        <f>VLOOKUP($C32,科系!$C$2:$H$1139,3,0)</f>
        <v>31.25</v>
      </c>
      <c r="F32" s="3">
        <f>ROUND(IF(((COUNT($E:$E)-RANK(D32,D$2:D$38)+1)/COUNT($E:$E))*100=0,100,((COUNT($E:$E)-RANK(D32,D$2:D$38)+1)/COUNT($E:$E))*100),2)</f>
        <v>56.76</v>
      </c>
      <c r="G32" s="3">
        <f>ROUND(IF(((COUNT($E:$E)-RANK(E32,E$2:E$38)+1)/COUNT($E:$E))*100=0,100,((COUNT($E:$E)-RANK(E32,E$2:E$38)+1)/COUNT($E:$E))*100),2)</f>
        <v>27.03</v>
      </c>
      <c r="H32" s="7">
        <f>G32-F32</f>
        <v>-29.729999999999997</v>
      </c>
    </row>
    <row r="33" spans="1:8" x14ac:dyDescent="0.25">
      <c r="A33" s="28" t="s">
        <v>79</v>
      </c>
      <c r="B33" s="28" t="s">
        <v>2339</v>
      </c>
      <c r="C33" s="28" t="s">
        <v>2340</v>
      </c>
      <c r="D33" s="3">
        <f>VLOOKUP($C33,科系!$C$2:$H$1116,2,0)</f>
        <v>62.68</v>
      </c>
      <c r="E33" s="3">
        <f>VLOOKUP($C33,科系!$C$2:$H$1139,3,0)</f>
        <v>32.14</v>
      </c>
      <c r="F33" s="3">
        <f>ROUND(IF(((COUNT($E:$E)-RANK(D33,D$2:D$38)+1)/COUNT($E:$E))*100=0,100,((COUNT($E:$E)-RANK(D33,D$2:D$38)+1)/COUNT($E:$E))*100),2)</f>
        <v>81.08</v>
      </c>
      <c r="G33" s="3">
        <f>ROUND(IF(((COUNT($E:$E)-RANK(E33,E$2:E$38)+1)/COUNT($E:$E))*100=0,100,((COUNT($E:$E)-RANK(E33,E$2:E$38)+1)/COUNT($E:$E))*100),2)</f>
        <v>45.95</v>
      </c>
      <c r="H33" s="7">
        <f>G33-F33</f>
        <v>-35.129999999999995</v>
      </c>
    </row>
    <row r="34" spans="1:8" x14ac:dyDescent="0.25">
      <c r="A34" s="28" t="s">
        <v>90</v>
      </c>
      <c r="B34" s="28" t="s">
        <v>2292</v>
      </c>
      <c r="C34" s="28" t="s">
        <v>2293</v>
      </c>
      <c r="D34" s="3">
        <f>VLOOKUP($C34,科系!$C$2:$H$1116,2,0)</f>
        <v>53.56</v>
      </c>
      <c r="E34" s="3">
        <f>VLOOKUP($C34,科系!$C$2:$H$1139,3,0)</f>
        <v>29.5</v>
      </c>
      <c r="F34" s="3">
        <f>ROUND(IF(((COUNT($E:$E)-RANK(D34,D$2:D$38)+1)/COUNT($E:$E))*100=0,100,((COUNT($E:$E)-RANK(D34,D$2:D$38)+1)/COUNT($E:$E))*100),2)</f>
        <v>45.95</v>
      </c>
      <c r="G34" s="3">
        <f>ROUND(IF(((COUNT($E:$E)-RANK(E34,E$2:E$38)+1)/COUNT($E:$E))*100=0,100,((COUNT($E:$E)-RANK(E34,E$2:E$38)+1)/COUNT($E:$E))*100),2)</f>
        <v>10.81</v>
      </c>
      <c r="H34" s="7">
        <f>G34-F34</f>
        <v>-35.14</v>
      </c>
    </row>
    <row r="35" spans="1:8" x14ac:dyDescent="0.25">
      <c r="A35" s="28" t="s">
        <v>79</v>
      </c>
      <c r="B35" s="28" t="s">
        <v>2307</v>
      </c>
      <c r="C35" s="28" t="s">
        <v>2341</v>
      </c>
      <c r="D35" s="3">
        <f>VLOOKUP($C35,科系!$C$2:$H$1116,2,0)</f>
        <v>66.64</v>
      </c>
      <c r="E35" s="3">
        <f>VLOOKUP($C35,科系!$C$2:$H$1139,3,0)</f>
        <v>32.14</v>
      </c>
      <c r="F35" s="3">
        <f>ROUND(IF(((COUNT($E:$E)-RANK(D35,D$2:D$38)+1)/COUNT($E:$E))*100=0,100,((COUNT($E:$E)-RANK(D35,D$2:D$38)+1)/COUNT($E:$E))*100),2)</f>
        <v>94.59</v>
      </c>
      <c r="G35" s="3">
        <f>ROUND(IF(((COUNT($E:$E)-RANK(E35,E$2:E$38)+1)/COUNT($E:$E))*100=0,100,((COUNT($E:$E)-RANK(E35,E$2:E$38)+1)/COUNT($E:$E))*100),2)</f>
        <v>45.95</v>
      </c>
      <c r="H35" s="7">
        <f>G35-F35</f>
        <v>-48.64</v>
      </c>
    </row>
    <row r="36" spans="1:8" x14ac:dyDescent="0.25">
      <c r="A36" s="28" t="s">
        <v>86</v>
      </c>
      <c r="B36" s="28" t="s">
        <v>2310</v>
      </c>
      <c r="C36" s="28" t="s">
        <v>2342</v>
      </c>
      <c r="D36" s="3">
        <f>VLOOKUP($C36,科系!$C$2:$H$1116,2,0)</f>
        <v>64.599999999999994</v>
      </c>
      <c r="E36" s="3">
        <f>VLOOKUP($C36,科系!$C$2:$H$1139,3,0)</f>
        <v>31.5</v>
      </c>
      <c r="F36" s="3">
        <f>ROUND(IF(((COUNT($E:$E)-RANK(D36,D$2:D$38)+1)/COUNT($E:$E))*100=0,100,((COUNT($E:$E)-RANK(D36,D$2:D$38)+1)/COUNT($E:$E))*100),2)</f>
        <v>89.19</v>
      </c>
      <c r="G36" s="3">
        <f>ROUND(IF(((COUNT($E:$E)-RANK(E36,E$2:E$38)+1)/COUNT($E:$E))*100=0,100,((COUNT($E:$E)-RANK(E36,E$2:E$38)+1)/COUNT($E:$E))*100),2)</f>
        <v>40.54</v>
      </c>
      <c r="H36" s="7">
        <f>G36-F36</f>
        <v>-48.65</v>
      </c>
    </row>
    <row r="37" spans="1:8" x14ac:dyDescent="0.25">
      <c r="A37" s="28" t="s">
        <v>91</v>
      </c>
      <c r="B37" s="28" t="s">
        <v>2307</v>
      </c>
      <c r="C37" s="28" t="s">
        <v>2343</v>
      </c>
      <c r="D37" s="3">
        <f>VLOOKUP($C37,科系!$C$2:$H$1116,2,0)</f>
        <v>56.14</v>
      </c>
      <c r="E37" s="3">
        <f>VLOOKUP($C37,科系!$C$2:$H$1139,3,0)</f>
        <v>26.27</v>
      </c>
      <c r="F37" s="3">
        <f>ROUND(IF(((COUNT($E:$E)-RANK(D37,D$2:D$38)+1)/COUNT($E:$E))*100=0,100,((COUNT($E:$E)-RANK(D37,D$2:D$38)+1)/COUNT($E:$E))*100),2)</f>
        <v>62.16</v>
      </c>
      <c r="G37" s="3">
        <f>ROUND(IF(((COUNT($E:$E)-RANK(E37,E$2:E$38)+1)/COUNT($E:$E))*100=0,100,((COUNT($E:$E)-RANK(E37,E$2:E$38)+1)/COUNT($E:$E))*100),2)</f>
        <v>5.41</v>
      </c>
      <c r="H37" s="7">
        <f>G37-F37</f>
        <v>-56.75</v>
      </c>
    </row>
    <row r="38" spans="1:8" x14ac:dyDescent="0.25">
      <c r="A38" s="28" t="s">
        <v>91</v>
      </c>
      <c r="B38" s="28" t="s">
        <v>2310</v>
      </c>
      <c r="C38" s="28" t="s">
        <v>2344</v>
      </c>
      <c r="D38" s="3">
        <f>VLOOKUP($C38,科系!$C$2:$H$1116,2,0)</f>
        <v>62.84</v>
      </c>
      <c r="E38" s="3">
        <f>VLOOKUP($C38,科系!$C$2:$H$1139,3,0)</f>
        <v>26.27</v>
      </c>
      <c r="F38" s="3">
        <f>ROUND(IF(((COUNT($E:$E)-RANK(D38,D$2:D$38)+1)/COUNT($E:$E))*100=0,100,((COUNT($E:$E)-RANK(D38,D$2:D$38)+1)/COUNT($E:$E))*100),2)</f>
        <v>86.49</v>
      </c>
      <c r="G38" s="3">
        <f>ROUND(IF(((COUNT($E:$E)-RANK(E38,E$2:E$38)+1)/COUNT($E:$E))*100=0,100,((COUNT($E:$E)-RANK(E38,E$2:E$38)+1)/COUNT($E:$E))*100),2)</f>
        <v>5.41</v>
      </c>
      <c r="H38" s="7">
        <f>G38-F38</f>
        <v>-81.08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49</v>
      </c>
      <c r="B2" s="28" t="s">
        <v>2345</v>
      </c>
      <c r="C2" s="28" t="s">
        <v>2346</v>
      </c>
      <c r="D2" s="3">
        <f>VLOOKUP($C2,科系!$C$2:$H$1116,2,0)</f>
        <v>52.18</v>
      </c>
      <c r="E2" s="3">
        <f>VLOOKUP($C2,科系!$C$2:$H$1139,3,0)</f>
        <v>45.09</v>
      </c>
      <c r="F2" s="3">
        <f>ROUND(IF(((COUNT($E:$E)-RANK(D2,D$2:D$60)+1)/COUNT($E:$E))*100=0,100,((COUNT($E:$E)-RANK(D2,D$2:D$60)+1)/COUNT($E:$E))*100),2)</f>
        <v>40.68</v>
      </c>
      <c r="G2" s="3">
        <f>ROUND(IF(((COUNT($E:$E)-RANK(E2,E$2:E$60)+1)/COUNT($E:$E))*100=0,100,((COUNT($E:$E)-RANK(E2,E$2:E$60)+1)/COUNT($E:$E))*100),2)</f>
        <v>91.53</v>
      </c>
      <c r="H2" s="7">
        <f>G2-F2</f>
        <v>50.85</v>
      </c>
    </row>
    <row r="3" spans="1:8" x14ac:dyDescent="0.25">
      <c r="A3" s="28" t="s">
        <v>36</v>
      </c>
      <c r="B3" s="28" t="s">
        <v>2347</v>
      </c>
      <c r="C3" s="28" t="s">
        <v>2348</v>
      </c>
      <c r="D3" s="3">
        <f>VLOOKUP($C3,科系!$C$2:$H$1116,2,0)</f>
        <v>37.71</v>
      </c>
      <c r="E3" s="3">
        <f>VLOOKUP($C3,科系!$C$2:$H$1139,3,0)</f>
        <v>41.87</v>
      </c>
      <c r="F3" s="3">
        <f>ROUND(IF(((COUNT($E:$E)-RANK(D3,D$2:D$60)+1)/COUNT($E:$E))*100=0,100,((COUNT($E:$E)-RANK(D3,D$2:D$60)+1)/COUNT($E:$E))*100),2)</f>
        <v>18.64</v>
      </c>
      <c r="G3" s="3">
        <f>ROUND(IF(((COUNT($E:$E)-RANK(E3,E$2:E$60)+1)/COUNT($E:$E))*100=0,100,((COUNT($E:$E)-RANK(E3,E$2:E$60)+1)/COUNT($E:$E))*100),2)</f>
        <v>67.8</v>
      </c>
      <c r="H3" s="7">
        <f>G3-F3</f>
        <v>49.16</v>
      </c>
    </row>
    <row r="4" spans="1:8" x14ac:dyDescent="0.25">
      <c r="A4" s="28" t="s">
        <v>36</v>
      </c>
      <c r="B4" s="28" t="s">
        <v>2349</v>
      </c>
      <c r="C4" s="28" t="s">
        <v>2350</v>
      </c>
      <c r="D4" s="3">
        <f>VLOOKUP($C4,科系!$C$2:$H$1116,2,0)</f>
        <v>37.97</v>
      </c>
      <c r="E4" s="3">
        <f>VLOOKUP($C4,科系!$C$2:$H$1139,3,0)</f>
        <v>41.87</v>
      </c>
      <c r="F4" s="3">
        <f>ROUND(IF(((COUNT($E:$E)-RANK(D4,D$2:D$60)+1)/COUNT($E:$E))*100=0,100,((COUNT($E:$E)-RANK(D4,D$2:D$60)+1)/COUNT($E:$E))*100),2)</f>
        <v>20.34</v>
      </c>
      <c r="G4" s="3">
        <f>ROUND(IF(((COUNT($E:$E)-RANK(E4,E$2:E$60)+1)/COUNT($E:$E))*100=0,100,((COUNT($E:$E)-RANK(E4,E$2:E$60)+1)/COUNT($E:$E))*100),2)</f>
        <v>67.8</v>
      </c>
      <c r="H4" s="7">
        <f>G4-F4</f>
        <v>47.459999999999994</v>
      </c>
    </row>
    <row r="5" spans="1:8" x14ac:dyDescent="0.25">
      <c r="A5" s="28" t="s">
        <v>59</v>
      </c>
      <c r="B5" s="28" t="s">
        <v>2351</v>
      </c>
      <c r="C5" s="28" t="s">
        <v>2352</v>
      </c>
      <c r="D5" s="3">
        <f>VLOOKUP($C5,科系!$C$2:$H$1116,2,0)</f>
        <v>56.53</v>
      </c>
      <c r="E5" s="3">
        <f>VLOOKUP($C5,科系!$C$2:$H$1139,3,0)</f>
        <v>45.09</v>
      </c>
      <c r="F5" s="3">
        <f>ROUND(IF(((COUNT($E:$E)-RANK(D5,D$2:D$60)+1)/COUNT($E:$E))*100=0,100,((COUNT($E:$E)-RANK(D5,D$2:D$60)+1)/COUNT($E:$E))*100),2)</f>
        <v>49.15</v>
      </c>
      <c r="G5" s="3">
        <f>ROUND(IF(((COUNT($E:$E)-RANK(E5,E$2:E$60)+1)/COUNT($E:$E))*100=0,100,((COUNT($E:$E)-RANK(E5,E$2:E$60)+1)/COUNT($E:$E))*100),2)</f>
        <v>91.53</v>
      </c>
      <c r="H5" s="7">
        <f>G5-F5</f>
        <v>42.38</v>
      </c>
    </row>
    <row r="6" spans="1:8" x14ac:dyDescent="0.25">
      <c r="A6" s="28" t="s">
        <v>60</v>
      </c>
      <c r="B6" s="28" t="s">
        <v>2353</v>
      </c>
      <c r="C6" s="28" t="s">
        <v>2354</v>
      </c>
      <c r="D6" s="3">
        <f>VLOOKUP($C6,科系!$C$2:$H$1116,2,0)</f>
        <v>46.67</v>
      </c>
      <c r="E6" s="3">
        <f>VLOOKUP($C6,科系!$C$2:$H$1139,3,0)</f>
        <v>42.12</v>
      </c>
      <c r="F6" s="3">
        <f>ROUND(IF(((COUNT($E:$E)-RANK(D6,D$2:D$60)+1)/COUNT($E:$E))*100=0,100,((COUNT($E:$E)-RANK(D6,D$2:D$60)+1)/COUNT($E:$E))*100),2)</f>
        <v>28.81</v>
      </c>
      <c r="G6" s="3">
        <f>ROUND(IF(((COUNT($E:$E)-RANK(E6,E$2:E$60)+1)/COUNT($E:$E))*100=0,100,((COUNT($E:$E)-RANK(E6,E$2:E$60)+1)/COUNT($E:$E))*100),2)</f>
        <v>69.489999999999995</v>
      </c>
      <c r="H6" s="7">
        <f>G6-F6</f>
        <v>40.679999999999993</v>
      </c>
    </row>
    <row r="7" spans="1:8" x14ac:dyDescent="0.25">
      <c r="A7" s="28" t="s">
        <v>43</v>
      </c>
      <c r="B7" s="28" t="s">
        <v>2355</v>
      </c>
      <c r="C7" s="28" t="s">
        <v>2356</v>
      </c>
      <c r="D7" s="3">
        <f>VLOOKUP($C7,科系!$C$2:$H$1116,2,0)</f>
        <v>43.8</v>
      </c>
      <c r="E7" s="3">
        <f>VLOOKUP($C7,科系!$C$2:$H$1139,3,0)</f>
        <v>40.32</v>
      </c>
      <c r="F7" s="3">
        <f>ROUND(IF(((COUNT($E:$E)-RANK(D7,D$2:D$60)+1)/COUNT($E:$E))*100=0,100,((COUNT($E:$E)-RANK(D7,D$2:D$60)+1)/COUNT($E:$E))*100),2)</f>
        <v>25.42</v>
      </c>
      <c r="G7" s="3">
        <f>ROUND(IF(((COUNT($E:$E)-RANK(E7,E$2:E$60)+1)/COUNT($E:$E))*100=0,100,((COUNT($E:$E)-RANK(E7,E$2:E$60)+1)/COUNT($E:$E))*100),2)</f>
        <v>61.02</v>
      </c>
      <c r="H7" s="7">
        <f>G7-F7</f>
        <v>35.6</v>
      </c>
    </row>
    <row r="8" spans="1:8" x14ac:dyDescent="0.25">
      <c r="A8" s="28" t="s">
        <v>59</v>
      </c>
      <c r="B8" s="28" t="s">
        <v>2357</v>
      </c>
      <c r="C8" s="28" t="s">
        <v>2358</v>
      </c>
      <c r="D8" s="3">
        <f>VLOOKUP($C8,科系!$C$2:$H$1116,2,0)</f>
        <v>59.76</v>
      </c>
      <c r="E8" s="3">
        <f>VLOOKUP($C8,科系!$C$2:$H$1139,3,0)</f>
        <v>45.09</v>
      </c>
      <c r="F8" s="3">
        <f>ROUND(IF(((COUNT($E:$E)-RANK(D8,D$2:D$60)+1)/COUNT($E:$E))*100=0,100,((COUNT($E:$E)-RANK(D8,D$2:D$60)+1)/COUNT($E:$E))*100),2)</f>
        <v>57.63</v>
      </c>
      <c r="G8" s="3">
        <f>ROUND(IF(((COUNT($E:$E)-RANK(E8,E$2:E$60)+1)/COUNT($E:$E))*100=0,100,((COUNT($E:$E)-RANK(E8,E$2:E$60)+1)/COUNT($E:$E))*100),2)</f>
        <v>91.53</v>
      </c>
      <c r="H8" s="7">
        <f>G8-F8</f>
        <v>33.9</v>
      </c>
    </row>
    <row r="9" spans="1:8" x14ac:dyDescent="0.25">
      <c r="A9" s="28" t="s">
        <v>43</v>
      </c>
      <c r="B9" s="28" t="s">
        <v>2357</v>
      </c>
      <c r="C9" s="28" t="s">
        <v>2359</v>
      </c>
      <c r="D9" s="3">
        <f>VLOOKUP($C9,科系!$C$2:$H$1116,2,0)</f>
        <v>47.78</v>
      </c>
      <c r="E9" s="3">
        <f>VLOOKUP($C9,科系!$C$2:$H$1139,3,0)</f>
        <v>40.32</v>
      </c>
      <c r="F9" s="3">
        <f>ROUND(IF(((COUNT($E:$E)-RANK(D9,D$2:D$60)+1)/COUNT($E:$E))*100=0,100,((COUNT($E:$E)-RANK(D9,D$2:D$60)+1)/COUNT($E:$E))*100),2)</f>
        <v>30.51</v>
      </c>
      <c r="G9" s="3">
        <f>ROUND(IF(((COUNT($E:$E)-RANK(E9,E$2:E$60)+1)/COUNT($E:$E))*100=0,100,((COUNT($E:$E)-RANK(E9,E$2:E$60)+1)/COUNT($E:$E))*100),2)</f>
        <v>61.02</v>
      </c>
      <c r="H9" s="7">
        <f>G9-F9</f>
        <v>30.51</v>
      </c>
    </row>
    <row r="10" spans="1:8" x14ac:dyDescent="0.25">
      <c r="A10" s="28" t="s">
        <v>49</v>
      </c>
      <c r="B10" s="28" t="s">
        <v>2360</v>
      </c>
      <c r="C10" s="28" t="s">
        <v>2361</v>
      </c>
      <c r="D10" s="3">
        <f>VLOOKUP($C10,科系!$C$2:$H$1116,2,0)</f>
        <v>61.94</v>
      </c>
      <c r="E10" s="3">
        <f>VLOOKUP($C10,科系!$C$2:$H$1139,3,0)</f>
        <v>45.09</v>
      </c>
      <c r="F10" s="3">
        <f>ROUND(IF(((COUNT($E:$E)-RANK(D10,D$2:D$60)+1)/COUNT($E:$E))*100=0,100,((COUNT($E:$E)-RANK(D10,D$2:D$60)+1)/COUNT($E:$E))*100),2)</f>
        <v>62.71</v>
      </c>
      <c r="G10" s="3">
        <f>ROUND(IF(((COUNT($E:$E)-RANK(E10,E$2:E$60)+1)/COUNT($E:$E))*100=0,100,((COUNT($E:$E)-RANK(E10,E$2:E$60)+1)/COUNT($E:$E))*100),2)</f>
        <v>91.53</v>
      </c>
      <c r="H10" s="7">
        <f>G10-F10</f>
        <v>28.82</v>
      </c>
    </row>
    <row r="11" spans="1:8" x14ac:dyDescent="0.25">
      <c r="A11" s="28" t="s">
        <v>59</v>
      </c>
      <c r="B11" s="28" t="s">
        <v>2345</v>
      </c>
      <c r="C11" s="28" t="s">
        <v>2362</v>
      </c>
      <c r="D11" s="3">
        <f>VLOOKUP($C11,科系!$C$2:$H$1116,2,0)</f>
        <v>58.84</v>
      </c>
      <c r="E11" s="3">
        <f>VLOOKUP($C11,科系!$C$2:$H$1139,3,0)</f>
        <v>43.73</v>
      </c>
      <c r="F11" s="3">
        <f>ROUND(IF(((COUNT($E:$E)-RANK(D11,D$2:D$60)+1)/COUNT($E:$E))*100=0,100,((COUNT($E:$E)-RANK(D11,D$2:D$60)+1)/COUNT($E:$E))*100),2)</f>
        <v>52.54</v>
      </c>
      <c r="G11" s="3">
        <f>ROUND(IF(((COUNT($E:$E)-RANK(E11,E$2:E$60)+1)/COUNT($E:$E))*100=0,100,((COUNT($E:$E)-RANK(E11,E$2:E$60)+1)/COUNT($E:$E))*100),2)</f>
        <v>81.36</v>
      </c>
      <c r="H11" s="7">
        <f>G11-F11</f>
        <v>28.82</v>
      </c>
    </row>
    <row r="12" spans="1:8" x14ac:dyDescent="0.25">
      <c r="A12" s="28" t="s">
        <v>59</v>
      </c>
      <c r="B12" s="28" t="s">
        <v>2363</v>
      </c>
      <c r="C12" s="28" t="s">
        <v>2364</v>
      </c>
      <c r="D12" s="3">
        <f>VLOOKUP($C12,科系!$C$2:$H$1116,2,0)</f>
        <v>52.72</v>
      </c>
      <c r="E12" s="3">
        <f>VLOOKUP($C12,科系!$C$2:$H$1139,3,0)</f>
        <v>42.38</v>
      </c>
      <c r="F12" s="3">
        <f>ROUND(IF(((COUNT($E:$E)-RANK(D12,D$2:D$60)+1)/COUNT($E:$E))*100=0,100,((COUNT($E:$E)-RANK(D12,D$2:D$60)+1)/COUNT($E:$E))*100),2)</f>
        <v>42.37</v>
      </c>
      <c r="G12" s="3">
        <f>ROUND(IF(((COUNT($E:$E)-RANK(E12,E$2:E$60)+1)/COUNT($E:$E))*100=0,100,((COUNT($E:$E)-RANK(E12,E$2:E$60)+1)/COUNT($E:$E))*100),2)</f>
        <v>71.19</v>
      </c>
      <c r="H12" s="7">
        <f>G12-F12</f>
        <v>28.82</v>
      </c>
    </row>
    <row r="13" spans="1:8" x14ac:dyDescent="0.25">
      <c r="A13" s="28" t="s">
        <v>36</v>
      </c>
      <c r="B13" s="28" t="s">
        <v>2365</v>
      </c>
      <c r="C13" s="28" t="s">
        <v>2366</v>
      </c>
      <c r="D13" s="3">
        <f>VLOOKUP($C13,科系!$C$2:$H$1116,2,0)</f>
        <v>37.54</v>
      </c>
      <c r="E13" s="3">
        <f>VLOOKUP($C13,科系!$C$2:$H$1139,3,0)</f>
        <v>38.340000000000003</v>
      </c>
      <c r="F13" s="3">
        <f>ROUND(IF(((COUNT($E:$E)-RANK(D13,D$2:D$60)+1)/COUNT($E:$E))*100=0,100,((COUNT($E:$E)-RANK(D13,D$2:D$60)+1)/COUNT($E:$E))*100),2)</f>
        <v>16.95</v>
      </c>
      <c r="G13" s="3">
        <f>ROUND(IF(((COUNT($E:$E)-RANK(E13,E$2:E$60)+1)/COUNT($E:$E))*100=0,100,((COUNT($E:$E)-RANK(E13,E$2:E$60)+1)/COUNT($E:$E))*100),2)</f>
        <v>45.76</v>
      </c>
      <c r="H13" s="7">
        <f>G13-F13</f>
        <v>28.81</v>
      </c>
    </row>
    <row r="14" spans="1:8" x14ac:dyDescent="0.25">
      <c r="A14" s="28" t="s">
        <v>39</v>
      </c>
      <c r="B14" s="28" t="s">
        <v>2367</v>
      </c>
      <c r="C14" s="28" t="s">
        <v>2368</v>
      </c>
      <c r="D14" s="3">
        <f>VLOOKUP($C14,科系!$C$2:$H$1116,2,0)</f>
        <v>35.630000000000003</v>
      </c>
      <c r="E14" s="3">
        <f>VLOOKUP($C14,科系!$C$2:$H$1139,3,0)</f>
        <v>36.42</v>
      </c>
      <c r="F14" s="3">
        <f>ROUND(IF(((COUNT($E:$E)-RANK(D14,D$2:D$60)+1)/COUNT($E:$E))*100=0,100,((COUNT($E:$E)-RANK(D14,D$2:D$60)+1)/COUNT($E:$E))*100),2)</f>
        <v>15.25</v>
      </c>
      <c r="G14" s="3">
        <f>ROUND(IF(((COUNT($E:$E)-RANK(E14,E$2:E$60)+1)/COUNT($E:$E))*100=0,100,((COUNT($E:$E)-RANK(E14,E$2:E$60)+1)/COUNT($E:$E))*100),2)</f>
        <v>40.68</v>
      </c>
      <c r="H14" s="7">
        <f>G14-F14</f>
        <v>25.43</v>
      </c>
    </row>
    <row r="15" spans="1:8" x14ac:dyDescent="0.25">
      <c r="A15" s="28" t="s">
        <v>35</v>
      </c>
      <c r="B15" s="28" t="s">
        <v>2345</v>
      </c>
      <c r="C15" s="28" t="s">
        <v>2369</v>
      </c>
      <c r="D15" s="3">
        <f>VLOOKUP($C15,科系!$C$2:$H$1116,2,0)</f>
        <v>45.44</v>
      </c>
      <c r="E15" s="3">
        <f>VLOOKUP($C15,科系!$C$2:$H$1139,3,0)</f>
        <v>39.53</v>
      </c>
      <c r="F15" s="3">
        <f>ROUND(IF(((COUNT($E:$E)-RANK(D15,D$2:D$60)+1)/COUNT($E:$E))*100=0,100,((COUNT($E:$E)-RANK(D15,D$2:D$60)+1)/COUNT($E:$E))*100),2)</f>
        <v>27.12</v>
      </c>
      <c r="G15" s="3">
        <f>ROUND(IF(((COUNT($E:$E)-RANK(E15,E$2:E$60)+1)/COUNT($E:$E))*100=0,100,((COUNT($E:$E)-RANK(E15,E$2:E$60)+1)/COUNT($E:$E))*100),2)</f>
        <v>50.85</v>
      </c>
      <c r="H15" s="7">
        <f>G15-F15</f>
        <v>23.73</v>
      </c>
    </row>
    <row r="16" spans="1:8" x14ac:dyDescent="0.25">
      <c r="A16" s="28" t="s">
        <v>56</v>
      </c>
      <c r="B16" s="28" t="s">
        <v>2044</v>
      </c>
      <c r="C16" s="28" t="s">
        <v>2045</v>
      </c>
      <c r="D16" s="3">
        <f>VLOOKUP($C16,科系!$C$2:$H$1116,2,0)</f>
        <v>40.44</v>
      </c>
      <c r="E16" s="3">
        <f>VLOOKUP($C16,科系!$C$2:$H$1139,3,0)</f>
        <v>38.82</v>
      </c>
      <c r="F16" s="3">
        <f>ROUND(IF(((COUNT($E:$E)-RANK(D16,D$2:D$60)+1)/COUNT($E:$E))*100=0,100,((COUNT($E:$E)-RANK(D16,D$2:D$60)+1)/COUNT($E:$E))*100),2)</f>
        <v>23.73</v>
      </c>
      <c r="G16" s="3">
        <f>ROUND(IF(((COUNT($E:$E)-RANK(E16,E$2:E$60)+1)/COUNT($E:$E))*100=0,100,((COUNT($E:$E)-RANK(E16,E$2:E$60)+1)/COUNT($E:$E))*100),2)</f>
        <v>47.46</v>
      </c>
      <c r="H16" s="7">
        <f>G16-F16</f>
        <v>23.73</v>
      </c>
    </row>
    <row r="17" spans="1:8" x14ac:dyDescent="0.25">
      <c r="A17" s="28" t="s">
        <v>36</v>
      </c>
      <c r="B17" s="28" t="s">
        <v>2370</v>
      </c>
      <c r="C17" s="28" t="s">
        <v>2371</v>
      </c>
      <c r="D17" s="3">
        <f>VLOOKUP($C17,科系!$C$2:$H$1116,2,0)</f>
        <v>38.35</v>
      </c>
      <c r="E17" s="3">
        <f>VLOOKUP($C17,科系!$C$2:$H$1139,3,0)</f>
        <v>38.340000000000003</v>
      </c>
      <c r="F17" s="3">
        <f>ROUND(IF(((COUNT($E:$E)-RANK(D17,D$2:D$60)+1)/COUNT($E:$E))*100=0,100,((COUNT($E:$E)-RANK(D17,D$2:D$60)+1)/COUNT($E:$E))*100),2)</f>
        <v>22.03</v>
      </c>
      <c r="G17" s="3">
        <f>ROUND(IF(((COUNT($E:$E)-RANK(E17,E$2:E$60)+1)/COUNT($E:$E))*100=0,100,((COUNT($E:$E)-RANK(E17,E$2:E$60)+1)/COUNT($E:$E))*100),2)</f>
        <v>45.76</v>
      </c>
      <c r="H17" s="7">
        <f>G17-F17</f>
        <v>23.729999999999997</v>
      </c>
    </row>
    <row r="18" spans="1:8" x14ac:dyDescent="0.25">
      <c r="A18" s="28" t="s">
        <v>66</v>
      </c>
      <c r="B18" s="28" t="s">
        <v>2345</v>
      </c>
      <c r="C18" s="28" t="s">
        <v>2372</v>
      </c>
      <c r="D18" s="3">
        <f>VLOOKUP($C18,科系!$C$2:$H$1116,2,0)</f>
        <v>71.08</v>
      </c>
      <c r="E18" s="3">
        <f>VLOOKUP($C18,科系!$C$2:$H$1139,3,0)</f>
        <v>46.88</v>
      </c>
      <c r="F18" s="3">
        <f>ROUND(IF(((COUNT($E:$E)-RANK(D18,D$2:D$60)+1)/COUNT($E:$E))*100=0,100,((COUNT($E:$E)-RANK(D18,D$2:D$60)+1)/COUNT($E:$E))*100),2)</f>
        <v>77.97</v>
      </c>
      <c r="G18" s="3">
        <f>ROUND(IF(((COUNT($E:$E)-RANK(E18,E$2:E$60)+1)/COUNT($E:$E))*100=0,100,((COUNT($E:$E)-RANK(E18,E$2:E$60)+1)/COUNT($E:$E))*100),2)</f>
        <v>96.61</v>
      </c>
      <c r="H18" s="7">
        <f>G18-F18</f>
        <v>18.64</v>
      </c>
    </row>
    <row r="19" spans="1:8" x14ac:dyDescent="0.25">
      <c r="A19" s="28" t="s">
        <v>45</v>
      </c>
      <c r="B19" s="28" t="s">
        <v>2360</v>
      </c>
      <c r="C19" s="28" t="s">
        <v>2373</v>
      </c>
      <c r="D19" s="3">
        <f>VLOOKUP($C19,科系!$C$2:$H$1116,2,0)</f>
        <v>48.06</v>
      </c>
      <c r="E19" s="3">
        <f>VLOOKUP($C19,科系!$C$2:$H$1139,3,0)</f>
        <v>39.86</v>
      </c>
      <c r="F19" s="3">
        <f>ROUND(IF(((COUNT($E:$E)-RANK(D19,D$2:D$60)+1)/COUNT($E:$E))*100=0,100,((COUNT($E:$E)-RANK(D19,D$2:D$60)+1)/COUNT($E:$E))*100),2)</f>
        <v>33.9</v>
      </c>
      <c r="G19" s="3">
        <f>ROUND(IF(((COUNT($E:$E)-RANK(E19,E$2:E$60)+1)/COUNT($E:$E))*100=0,100,((COUNT($E:$E)-RANK(E19,E$2:E$60)+1)/COUNT($E:$E))*100),2)</f>
        <v>52.54</v>
      </c>
      <c r="H19" s="7">
        <f>G19-F19</f>
        <v>18.64</v>
      </c>
    </row>
    <row r="20" spans="1:8" x14ac:dyDescent="0.25">
      <c r="A20" s="28" t="s">
        <v>59</v>
      </c>
      <c r="B20" s="28" t="s">
        <v>2374</v>
      </c>
      <c r="C20" s="28" t="s">
        <v>2375</v>
      </c>
      <c r="D20" s="3">
        <f>VLOOKUP($C20,科系!$C$2:$H$1116,2,0)</f>
        <v>62.37</v>
      </c>
      <c r="E20" s="3">
        <f>VLOOKUP($C20,科系!$C$2:$H$1139,3,0)</f>
        <v>43.73</v>
      </c>
      <c r="F20" s="3">
        <f>ROUND(IF(((COUNT($E:$E)-RANK(D20,D$2:D$60)+1)/COUNT($E:$E))*100=0,100,((COUNT($E:$E)-RANK(D20,D$2:D$60)+1)/COUNT($E:$E))*100),2)</f>
        <v>64.41</v>
      </c>
      <c r="G20" s="3">
        <f>ROUND(IF(((COUNT($E:$E)-RANK(E20,E$2:E$60)+1)/COUNT($E:$E))*100=0,100,((COUNT($E:$E)-RANK(E20,E$2:E$60)+1)/COUNT($E:$E))*100),2)</f>
        <v>81.36</v>
      </c>
      <c r="H20" s="7">
        <f>G20-F20</f>
        <v>16.950000000000003</v>
      </c>
    </row>
    <row r="21" spans="1:8" x14ac:dyDescent="0.25">
      <c r="A21" s="28" t="s">
        <v>57</v>
      </c>
      <c r="B21" s="28" t="s">
        <v>2376</v>
      </c>
      <c r="C21" s="28" t="s">
        <v>2377</v>
      </c>
      <c r="D21" s="3">
        <f>VLOOKUP($C21,科系!$C$2:$H$1116,2,0)</f>
        <v>25.91</v>
      </c>
      <c r="E21" s="3">
        <f>VLOOKUP($C21,科系!$C$2:$H$1139,3,0)</f>
        <v>31.45</v>
      </c>
      <c r="F21" s="3">
        <f>ROUND(IF(((COUNT($E:$E)-RANK(D21,D$2:D$60)+1)/COUNT($E:$E))*100=0,100,((COUNT($E:$E)-RANK(D21,D$2:D$60)+1)/COUNT($E:$E))*100),2)</f>
        <v>1.69</v>
      </c>
      <c r="G21" s="3">
        <f>ROUND(IF(((COUNT($E:$E)-RANK(E21,E$2:E$60)+1)/COUNT($E:$E))*100=0,100,((COUNT($E:$E)-RANK(E21,E$2:E$60)+1)/COUNT($E:$E))*100),2)</f>
        <v>16.95</v>
      </c>
      <c r="H21" s="7">
        <f>G21-F21</f>
        <v>15.26</v>
      </c>
    </row>
    <row r="22" spans="1:8" x14ac:dyDescent="0.25">
      <c r="A22" s="28" t="s">
        <v>59</v>
      </c>
      <c r="B22" s="28" t="s">
        <v>2360</v>
      </c>
      <c r="C22" s="28" t="s">
        <v>2378</v>
      </c>
      <c r="D22" s="3">
        <f>VLOOKUP($C22,科系!$C$2:$H$1116,2,0)</f>
        <v>62.85</v>
      </c>
      <c r="E22" s="3">
        <f>VLOOKUP($C22,科系!$C$2:$H$1139,3,0)</f>
        <v>43.73</v>
      </c>
      <c r="F22" s="3">
        <f>ROUND(IF(((COUNT($E:$E)-RANK(D22,D$2:D$60)+1)/COUNT($E:$E))*100=0,100,((COUNT($E:$E)-RANK(D22,D$2:D$60)+1)/COUNT($E:$E))*100),2)</f>
        <v>67.8</v>
      </c>
      <c r="G22" s="3">
        <f>ROUND(IF(((COUNT($E:$E)-RANK(E22,E$2:E$60)+1)/COUNT($E:$E))*100=0,100,((COUNT($E:$E)-RANK(E22,E$2:E$60)+1)/COUNT($E:$E))*100),2)</f>
        <v>81.36</v>
      </c>
      <c r="H22" s="7">
        <f>G22-F22</f>
        <v>13.560000000000002</v>
      </c>
    </row>
    <row r="23" spans="1:8" x14ac:dyDescent="0.25">
      <c r="A23" s="28" t="s">
        <v>47</v>
      </c>
      <c r="B23" s="28" t="s">
        <v>2379</v>
      </c>
      <c r="C23" s="28" t="s">
        <v>2380</v>
      </c>
      <c r="D23" s="3">
        <f>VLOOKUP($C23,科系!$C$2:$H$1116,2,0)</f>
        <v>30.59</v>
      </c>
      <c r="E23" s="3">
        <f>VLOOKUP($C23,科系!$C$2:$H$1139,3,0)</f>
        <v>31.54</v>
      </c>
      <c r="F23" s="3">
        <f>ROUND(IF(((COUNT($E:$E)-RANK(D23,D$2:D$60)+1)/COUNT($E:$E))*100=0,100,((COUNT($E:$E)-RANK(D23,D$2:D$60)+1)/COUNT($E:$E))*100),2)</f>
        <v>5.08</v>
      </c>
      <c r="G23" s="3">
        <f>ROUND(IF(((COUNT($E:$E)-RANK(E23,E$2:E$60)+1)/COUNT($E:$E))*100=0,100,((COUNT($E:$E)-RANK(E23,E$2:E$60)+1)/COUNT($E:$E))*100),2)</f>
        <v>18.64</v>
      </c>
      <c r="H23" s="7">
        <f>G23-F23</f>
        <v>13.56</v>
      </c>
    </row>
    <row r="24" spans="1:8" x14ac:dyDescent="0.25">
      <c r="A24" s="28" t="s">
        <v>50</v>
      </c>
      <c r="B24" s="28" t="s">
        <v>2381</v>
      </c>
      <c r="C24" s="28" t="s">
        <v>2382</v>
      </c>
      <c r="D24" s="3">
        <f>VLOOKUP($C24,科系!$C$2:$H$1116,2,0)</f>
        <v>31.05</v>
      </c>
      <c r="E24" s="3">
        <f>VLOOKUP($C24,科系!$C$2:$H$1139,3,0)</f>
        <v>31.62</v>
      </c>
      <c r="F24" s="3">
        <f>ROUND(IF(((COUNT($E:$E)-RANK(D24,D$2:D$60)+1)/COUNT($E:$E))*100=0,100,((COUNT($E:$E)-RANK(D24,D$2:D$60)+1)/COUNT($E:$E))*100),2)</f>
        <v>6.78</v>
      </c>
      <c r="G24" s="3">
        <f>ROUND(IF(((COUNT($E:$E)-RANK(E24,E$2:E$60)+1)/COUNT($E:$E))*100=0,100,((COUNT($E:$E)-RANK(E24,E$2:E$60)+1)/COUNT($E:$E))*100),2)</f>
        <v>20.34</v>
      </c>
      <c r="H24" s="7">
        <f>G24-F24</f>
        <v>13.559999999999999</v>
      </c>
    </row>
    <row r="25" spans="1:8" x14ac:dyDescent="0.25">
      <c r="A25" s="28" t="s">
        <v>63</v>
      </c>
      <c r="B25" s="28" t="s">
        <v>2345</v>
      </c>
      <c r="C25" s="28" t="s">
        <v>2383</v>
      </c>
      <c r="D25" s="3">
        <f>VLOOKUP($C25,科系!$C$2:$H$1116,2,0)</f>
        <v>75.7</v>
      </c>
      <c r="E25" s="3">
        <f>VLOOKUP($C25,科系!$C$2:$H$1139,3,0)</f>
        <v>48.09</v>
      </c>
      <c r="F25" s="3">
        <f>ROUND(IF(((COUNT($E:$E)-RANK(D25,D$2:D$60)+1)/COUNT($E:$E))*100=0,100,((COUNT($E:$E)-RANK(D25,D$2:D$60)+1)/COUNT($E:$E))*100),2)</f>
        <v>88.14</v>
      </c>
      <c r="G25" s="3">
        <f>ROUND(IF(((COUNT($E:$E)-RANK(E25,E$2:E$60)+1)/COUNT($E:$E))*100=0,100,((COUNT($E:$E)-RANK(E25,E$2:E$60)+1)/COUNT($E:$E))*100),2)</f>
        <v>100</v>
      </c>
      <c r="H25" s="7">
        <f>G25-F25</f>
        <v>11.86</v>
      </c>
    </row>
    <row r="26" spans="1:8" x14ac:dyDescent="0.25">
      <c r="A26" s="28" t="s">
        <v>66</v>
      </c>
      <c r="B26" s="28" t="s">
        <v>2384</v>
      </c>
      <c r="C26" s="28" t="s">
        <v>2385</v>
      </c>
      <c r="D26" s="3">
        <f>VLOOKUP($C26,科系!$C$2:$H$1116,2,0)</f>
        <v>74.459999999999994</v>
      </c>
      <c r="E26" s="3">
        <f>VLOOKUP($C26,科系!$C$2:$H$1139,3,0)</f>
        <v>46.88</v>
      </c>
      <c r="F26" s="3">
        <f>ROUND(IF(((COUNT($E:$E)-RANK(D26,D$2:D$60)+1)/COUNT($E:$E))*100=0,100,((COUNT($E:$E)-RANK(D26,D$2:D$60)+1)/COUNT($E:$E))*100),2)</f>
        <v>84.75</v>
      </c>
      <c r="G26" s="3">
        <f>ROUND(IF(((COUNT($E:$E)-RANK(E26,E$2:E$60)+1)/COUNT($E:$E))*100=0,100,((COUNT($E:$E)-RANK(E26,E$2:E$60)+1)/COUNT($E:$E))*100),2)</f>
        <v>96.61</v>
      </c>
      <c r="H26" s="7">
        <f>G26-F26</f>
        <v>11.86</v>
      </c>
    </row>
    <row r="27" spans="1:8" x14ac:dyDescent="0.25">
      <c r="A27" s="28" t="s">
        <v>58</v>
      </c>
      <c r="B27" s="28" t="s">
        <v>2386</v>
      </c>
      <c r="C27" s="28" t="s">
        <v>2387</v>
      </c>
      <c r="D27" s="3">
        <f>VLOOKUP($C27,科系!$C$2:$H$1116,2,0)</f>
        <v>35.29</v>
      </c>
      <c r="E27" s="3">
        <f>VLOOKUP($C27,科系!$C$2:$H$1139,3,0)</f>
        <v>32.49</v>
      </c>
      <c r="F27" s="3">
        <f>ROUND(IF(((COUNT($E:$E)-RANK(D27,D$2:D$60)+1)/COUNT($E:$E))*100=0,100,((COUNT($E:$E)-RANK(D27,D$2:D$60)+1)/COUNT($E:$E))*100),2)</f>
        <v>13.56</v>
      </c>
      <c r="G27" s="3">
        <f>ROUND(IF(((COUNT($E:$E)-RANK(E27,E$2:E$60)+1)/COUNT($E:$E))*100=0,100,((COUNT($E:$E)-RANK(E27,E$2:E$60)+1)/COUNT($E:$E))*100),2)</f>
        <v>23.73</v>
      </c>
      <c r="H27" s="7">
        <f>G27-F27</f>
        <v>10.17</v>
      </c>
    </row>
    <row r="28" spans="1:8" x14ac:dyDescent="0.25">
      <c r="A28" s="28" t="s">
        <v>70</v>
      </c>
      <c r="B28" s="28" t="s">
        <v>2360</v>
      </c>
      <c r="C28" s="28" t="s">
        <v>2388</v>
      </c>
      <c r="D28" s="3">
        <f>VLOOKUP($C28,科系!$C$2:$H$1116,2,0)</f>
        <v>31.3</v>
      </c>
      <c r="E28" s="3">
        <f>VLOOKUP($C28,科系!$C$2:$H$1139,3,0)</f>
        <v>30.83</v>
      </c>
      <c r="F28" s="3">
        <f>ROUND(IF(((COUNT($E:$E)-RANK(D28,D$2:D$60)+1)/COUNT($E:$E))*100=0,100,((COUNT($E:$E)-RANK(D28,D$2:D$60)+1)/COUNT($E:$E))*100),2)</f>
        <v>8.4700000000000006</v>
      </c>
      <c r="G28" s="3">
        <f>ROUND(IF(((COUNT($E:$E)-RANK(E28,E$2:E$60)+1)/COUNT($E:$E))*100=0,100,((COUNT($E:$E)-RANK(E28,E$2:E$60)+1)/COUNT($E:$E))*100),2)</f>
        <v>13.56</v>
      </c>
      <c r="H28" s="7">
        <f>G28-F28</f>
        <v>5.09</v>
      </c>
    </row>
    <row r="29" spans="1:8" x14ac:dyDescent="0.25">
      <c r="A29" s="28" t="s">
        <v>46</v>
      </c>
      <c r="B29" s="28" t="s">
        <v>2389</v>
      </c>
      <c r="C29" s="28" t="s">
        <v>2390</v>
      </c>
      <c r="D29" s="3">
        <f>VLOOKUP($C29,科系!$C$2:$H$1116,2,0)</f>
        <v>50.92</v>
      </c>
      <c r="E29" s="3">
        <f>VLOOKUP($C29,科系!$C$2:$H$1139,3,0)</f>
        <v>38.17</v>
      </c>
      <c r="F29" s="3">
        <f>ROUND(IF(((COUNT($E:$E)-RANK(D29,D$2:D$60)+1)/COUNT($E:$E))*100=0,100,((COUNT($E:$E)-RANK(D29,D$2:D$60)+1)/COUNT($E:$E))*100),2)</f>
        <v>37.29</v>
      </c>
      <c r="G29" s="3">
        <f>ROUND(IF(((COUNT($E:$E)-RANK(E29,E$2:E$60)+1)/COUNT($E:$E))*100=0,100,((COUNT($E:$E)-RANK(E29,E$2:E$60)+1)/COUNT($E:$E))*100),2)</f>
        <v>42.37</v>
      </c>
      <c r="H29" s="7">
        <f>G29-F29</f>
        <v>5.0799999999999983</v>
      </c>
    </row>
    <row r="30" spans="1:8" x14ac:dyDescent="0.25">
      <c r="A30" s="28" t="s">
        <v>50</v>
      </c>
      <c r="B30" s="28" t="s">
        <v>2391</v>
      </c>
      <c r="C30" s="28" t="s">
        <v>2392</v>
      </c>
      <c r="D30" s="3">
        <f>VLOOKUP($C30,科系!$C$2:$H$1116,2,0)</f>
        <v>32.43</v>
      </c>
      <c r="E30" s="3">
        <f>VLOOKUP($C30,科系!$C$2:$H$1139,3,0)</f>
        <v>30.99</v>
      </c>
      <c r="F30" s="3">
        <f>ROUND(IF(((COUNT($E:$E)-RANK(D30,D$2:D$60)+1)/COUNT($E:$E))*100=0,100,((COUNT($E:$E)-RANK(D30,D$2:D$60)+1)/COUNT($E:$E))*100),2)</f>
        <v>11.86</v>
      </c>
      <c r="G30" s="3">
        <f>ROUND(IF(((COUNT($E:$E)-RANK(E30,E$2:E$60)+1)/COUNT($E:$E))*100=0,100,((COUNT($E:$E)-RANK(E30,E$2:E$60)+1)/COUNT($E:$E))*100),2)</f>
        <v>15.25</v>
      </c>
      <c r="H30" s="7">
        <f>G30-F30</f>
        <v>3.3900000000000006</v>
      </c>
    </row>
    <row r="31" spans="1:8" x14ac:dyDescent="0.25">
      <c r="A31" s="28" t="s">
        <v>70</v>
      </c>
      <c r="B31" s="28" t="s">
        <v>2393</v>
      </c>
      <c r="C31" s="28" t="s">
        <v>2394</v>
      </c>
      <c r="D31" s="3">
        <f>VLOOKUP($C31,科系!$C$2:$H$1116,2,0)</f>
        <v>31.9</v>
      </c>
      <c r="E31" s="3">
        <f>VLOOKUP($C31,科系!$C$2:$H$1139,3,0)</f>
        <v>30.83</v>
      </c>
      <c r="F31" s="3">
        <f>ROUND(IF(((COUNT($E:$E)-RANK(D31,D$2:D$60)+1)/COUNT($E:$E))*100=0,100,((COUNT($E:$E)-RANK(D31,D$2:D$60)+1)/COUNT($E:$E))*100),2)</f>
        <v>10.17</v>
      </c>
      <c r="G31" s="3">
        <f>ROUND(IF(((COUNT($E:$E)-RANK(E31,E$2:E$60)+1)/COUNT($E:$E))*100=0,100,((COUNT($E:$E)-RANK(E31,E$2:E$60)+1)/COUNT($E:$E))*100),2)</f>
        <v>13.56</v>
      </c>
      <c r="H31" s="7">
        <f>G31-F31</f>
        <v>3.3900000000000006</v>
      </c>
    </row>
    <row r="32" spans="1:8" x14ac:dyDescent="0.25">
      <c r="A32" s="28" t="s">
        <v>57</v>
      </c>
      <c r="B32" s="28" t="s">
        <v>2395</v>
      </c>
      <c r="C32" s="28" t="s">
        <v>2396</v>
      </c>
      <c r="D32" s="3">
        <f>VLOOKUP($C32,科系!$C$2:$H$1116,2,0)</f>
        <v>27.2</v>
      </c>
      <c r="E32" s="3">
        <f>VLOOKUP($C32,科系!$C$2:$H$1139,3,0)</f>
        <v>30.42</v>
      </c>
      <c r="F32" s="3">
        <f>ROUND(IF(((COUNT($E:$E)-RANK(D32,D$2:D$60)+1)/COUNT($E:$E))*100=0,100,((COUNT($E:$E)-RANK(D32,D$2:D$60)+1)/COUNT($E:$E))*100),2)</f>
        <v>3.39</v>
      </c>
      <c r="G32" s="3">
        <f>ROUND(IF(((COUNT($E:$E)-RANK(E32,E$2:E$60)+1)/COUNT($E:$E))*100=0,100,((COUNT($E:$E)-RANK(E32,E$2:E$60)+1)/COUNT($E:$E))*100),2)</f>
        <v>6.78</v>
      </c>
      <c r="H32" s="7">
        <f>G32-F32</f>
        <v>3.39</v>
      </c>
    </row>
    <row r="33" spans="1:8" x14ac:dyDescent="0.25">
      <c r="A33" s="28" t="s">
        <v>79</v>
      </c>
      <c r="B33" s="28" t="s">
        <v>1979</v>
      </c>
      <c r="C33" s="28" t="s">
        <v>1980</v>
      </c>
      <c r="D33" s="3">
        <f>VLOOKUP($C33,科系!$C$2:$H$1116,2,0)</f>
        <v>63.81</v>
      </c>
      <c r="E33" s="3">
        <f>VLOOKUP($C33,科系!$C$2:$H$1139,3,0)</f>
        <v>43.06</v>
      </c>
      <c r="F33" s="3">
        <f>ROUND(IF(((COUNT($E:$E)-RANK(D33,D$2:D$60)+1)/COUNT($E:$E))*100=0,100,((COUNT($E:$E)-RANK(D33,D$2:D$60)+1)/COUNT($E:$E))*100),2)</f>
        <v>74.58</v>
      </c>
      <c r="G33" s="3">
        <f>ROUND(IF(((COUNT($E:$E)-RANK(E33,E$2:E$60)+1)/COUNT($E:$E))*100=0,100,((COUNT($E:$E)-RANK(E33,E$2:E$60)+1)/COUNT($E:$E))*100),2)</f>
        <v>76.27</v>
      </c>
      <c r="H33" s="7">
        <f>G33-F33</f>
        <v>1.6899999999999977</v>
      </c>
    </row>
    <row r="34" spans="1:8" x14ac:dyDescent="0.25">
      <c r="A34" s="28" t="s">
        <v>63</v>
      </c>
      <c r="B34" s="28" t="s">
        <v>2360</v>
      </c>
      <c r="C34" s="28" t="s">
        <v>2397</v>
      </c>
      <c r="D34" s="3">
        <f>VLOOKUP($C34,科系!$C$2:$H$1116,2,0)</f>
        <v>82.75</v>
      </c>
      <c r="E34" s="3">
        <f>VLOOKUP($C34,科系!$C$2:$H$1139,3,0)</f>
        <v>48.09</v>
      </c>
      <c r="F34" s="3">
        <f>ROUND(IF(((COUNT($E:$E)-RANK(D34,D$2:D$60)+1)/COUNT($E:$E))*100=0,100,((COUNT($E:$E)-RANK(D34,D$2:D$60)+1)/COUNT($E:$E))*100),2)</f>
        <v>100</v>
      </c>
      <c r="G34" s="3">
        <f>ROUND(IF(((COUNT($E:$E)-RANK(E34,E$2:E$60)+1)/COUNT($E:$E))*100=0,100,((COUNT($E:$E)-RANK(E34,E$2:E$60)+1)/COUNT($E:$E))*100),2)</f>
        <v>100</v>
      </c>
      <c r="H34" s="7">
        <f>G34-F34</f>
        <v>0</v>
      </c>
    </row>
    <row r="35" spans="1:8" x14ac:dyDescent="0.25">
      <c r="A35" s="28" t="s">
        <v>66</v>
      </c>
      <c r="B35" s="28" t="s">
        <v>2360</v>
      </c>
      <c r="C35" s="28" t="s">
        <v>2398</v>
      </c>
      <c r="D35" s="3">
        <f>VLOOKUP($C35,科系!$C$2:$H$1116,2,0)</f>
        <v>79.11</v>
      </c>
      <c r="E35" s="3">
        <f>VLOOKUP($C35,科系!$C$2:$H$1139,3,0)</f>
        <v>46.88</v>
      </c>
      <c r="F35" s="3">
        <f>ROUND(IF(((COUNT($E:$E)-RANK(D35,D$2:D$60)+1)/COUNT($E:$E))*100=0,100,((COUNT($E:$E)-RANK(D35,D$2:D$60)+1)/COUNT($E:$E))*100),2)</f>
        <v>96.61</v>
      </c>
      <c r="G35" s="3">
        <f>ROUND(IF(((COUNT($E:$E)-RANK(E35,E$2:E$60)+1)/COUNT($E:$E))*100=0,100,((COUNT($E:$E)-RANK(E35,E$2:E$60)+1)/COUNT($E:$E))*100),2)</f>
        <v>96.61</v>
      </c>
      <c r="H35" s="7">
        <f>G35-F35</f>
        <v>0</v>
      </c>
    </row>
    <row r="36" spans="1:8" x14ac:dyDescent="0.25">
      <c r="A36" s="28" t="s">
        <v>81</v>
      </c>
      <c r="B36" s="28" t="s">
        <v>2360</v>
      </c>
      <c r="C36" s="28" t="s">
        <v>2399</v>
      </c>
      <c r="D36" s="3">
        <f>VLOOKUP($C36,科系!$C$2:$H$1116,2,0)</f>
        <v>73.87</v>
      </c>
      <c r="E36" s="3">
        <f>VLOOKUP($C36,科系!$C$2:$H$1139,3,0)</f>
        <v>43.98</v>
      </c>
      <c r="F36" s="3">
        <f>ROUND(IF(((COUNT($E:$E)-RANK(D36,D$2:D$60)+1)/COUNT($E:$E))*100=0,100,((COUNT($E:$E)-RANK(D36,D$2:D$60)+1)/COUNT($E:$E))*100),2)</f>
        <v>83.05</v>
      </c>
      <c r="G36" s="3">
        <f>ROUND(IF(((COUNT($E:$E)-RANK(E36,E$2:E$60)+1)/COUNT($E:$E))*100=0,100,((COUNT($E:$E)-RANK(E36,E$2:E$60)+1)/COUNT($E:$E))*100),2)</f>
        <v>83.05</v>
      </c>
      <c r="H36" s="7">
        <f>G36-F36</f>
        <v>0</v>
      </c>
    </row>
    <row r="37" spans="1:8" x14ac:dyDescent="0.25">
      <c r="A37" s="28" t="s">
        <v>56</v>
      </c>
      <c r="B37" s="28" t="s">
        <v>2400</v>
      </c>
      <c r="C37" s="28" t="s">
        <v>2401</v>
      </c>
      <c r="D37" s="3">
        <f>VLOOKUP($C37,科系!$C$2:$H$1116,2,0)</f>
        <v>51.3</v>
      </c>
      <c r="E37" s="3">
        <f>VLOOKUP($C37,科系!$C$2:$H$1139,3,0)</f>
        <v>35.869999999999997</v>
      </c>
      <c r="F37" s="3">
        <f>ROUND(IF(((COUNT($E:$E)-RANK(D37,D$2:D$60)+1)/COUNT($E:$E))*100=0,100,((COUNT($E:$E)-RANK(D37,D$2:D$60)+1)/COUNT($E:$E))*100),2)</f>
        <v>38.979999999999997</v>
      </c>
      <c r="G37" s="3">
        <f>ROUND(IF(((COUNT($E:$E)-RANK(E37,E$2:E$60)+1)/COUNT($E:$E))*100=0,100,((COUNT($E:$E)-RANK(E37,E$2:E$60)+1)/COUNT($E:$E))*100),2)</f>
        <v>37.29</v>
      </c>
      <c r="H37" s="7">
        <f>G37-F37</f>
        <v>-1.6899999999999977</v>
      </c>
    </row>
    <row r="38" spans="1:8" x14ac:dyDescent="0.25">
      <c r="A38" s="28" t="s">
        <v>76</v>
      </c>
      <c r="B38" s="28" t="s">
        <v>2402</v>
      </c>
      <c r="C38" s="28" t="s">
        <v>2403</v>
      </c>
      <c r="D38" s="3">
        <f>VLOOKUP($C38,科系!$C$2:$H$1116,2,0)</f>
        <v>49.61</v>
      </c>
      <c r="E38" s="3">
        <f>VLOOKUP($C38,科系!$C$2:$H$1139,3,0)</f>
        <v>34.25</v>
      </c>
      <c r="F38" s="3">
        <f>ROUND(IF(((COUNT($E:$E)-RANK(D38,D$2:D$60)+1)/COUNT($E:$E))*100=0,100,((COUNT($E:$E)-RANK(D38,D$2:D$60)+1)/COUNT($E:$E))*100),2)</f>
        <v>35.590000000000003</v>
      </c>
      <c r="G38" s="3">
        <f>ROUND(IF(((COUNT($E:$E)-RANK(E38,E$2:E$60)+1)/COUNT($E:$E))*100=0,100,((COUNT($E:$E)-RANK(E38,E$2:E$60)+1)/COUNT($E:$E))*100),2)</f>
        <v>32.200000000000003</v>
      </c>
      <c r="H38" s="7">
        <f>G38-F38</f>
        <v>-3.3900000000000006</v>
      </c>
    </row>
    <row r="39" spans="1:8" x14ac:dyDescent="0.25">
      <c r="A39" s="28" t="s">
        <v>69</v>
      </c>
      <c r="B39" s="28" t="s">
        <v>2345</v>
      </c>
      <c r="C39" s="28" t="s">
        <v>2404</v>
      </c>
      <c r="D39" s="3">
        <f>VLOOKUP($C39,科系!$C$2:$H$1116,2,0)</f>
        <v>63.02</v>
      </c>
      <c r="E39" s="3">
        <f>VLOOKUP($C39,科系!$C$2:$H$1139,3,0)</f>
        <v>40.74</v>
      </c>
      <c r="F39" s="3">
        <f>ROUND(IF(((COUNT($E:$E)-RANK(D39,D$2:D$60)+1)/COUNT($E:$E))*100=0,100,((COUNT($E:$E)-RANK(D39,D$2:D$60)+1)/COUNT($E:$E))*100),2)</f>
        <v>69.489999999999995</v>
      </c>
      <c r="G39" s="3">
        <f>ROUND(IF(((COUNT($E:$E)-RANK(E39,E$2:E$60)+1)/COUNT($E:$E))*100=0,100,((COUNT($E:$E)-RANK(E39,E$2:E$60)+1)/COUNT($E:$E))*100),2)</f>
        <v>62.71</v>
      </c>
      <c r="H39" s="7">
        <f>G39-F39</f>
        <v>-6.779999999999994</v>
      </c>
    </row>
    <row r="40" spans="1:8" x14ac:dyDescent="0.25">
      <c r="A40" s="28" t="s">
        <v>46</v>
      </c>
      <c r="B40" s="28" t="s">
        <v>2405</v>
      </c>
      <c r="C40" s="28" t="s">
        <v>2406</v>
      </c>
      <c r="D40" s="3">
        <f>VLOOKUP($C40,科系!$C$2:$H$1116,2,0)</f>
        <v>59.37</v>
      </c>
      <c r="E40" s="3">
        <f>VLOOKUP($C40,科系!$C$2:$H$1139,3,0)</f>
        <v>38.950000000000003</v>
      </c>
      <c r="F40" s="3">
        <f>ROUND(IF(((COUNT($E:$E)-RANK(D40,D$2:D$60)+1)/COUNT($E:$E))*100=0,100,((COUNT($E:$E)-RANK(D40,D$2:D$60)+1)/COUNT($E:$E))*100),2)</f>
        <v>55.93</v>
      </c>
      <c r="G40" s="3">
        <f>ROUND(IF(((COUNT($E:$E)-RANK(E40,E$2:E$60)+1)/COUNT($E:$E))*100=0,100,((COUNT($E:$E)-RANK(E40,E$2:E$60)+1)/COUNT($E:$E))*100),2)</f>
        <v>49.15</v>
      </c>
      <c r="H40" s="7">
        <f>G40-F40</f>
        <v>-6.7800000000000011</v>
      </c>
    </row>
    <row r="41" spans="1:8" x14ac:dyDescent="0.25">
      <c r="A41" s="28" t="s">
        <v>55</v>
      </c>
      <c r="B41" s="28" t="s">
        <v>2345</v>
      </c>
      <c r="C41" s="28" t="s">
        <v>2407</v>
      </c>
      <c r="D41" s="3">
        <f>VLOOKUP($C41,科系!$C$2:$H$1116,2,0)</f>
        <v>69.680000000000007</v>
      </c>
      <c r="E41" s="3">
        <f>VLOOKUP($C41,科系!$C$2:$H$1139,3,0)</f>
        <v>41.79</v>
      </c>
      <c r="F41" s="3">
        <f>ROUND(IF(((COUNT($E:$E)-RANK(D41,D$2:D$60)+1)/COUNT($E:$E))*100=0,100,((COUNT($E:$E)-RANK(D41,D$2:D$60)+1)/COUNT($E:$E))*100),2)</f>
        <v>76.27</v>
      </c>
      <c r="G41" s="3">
        <f>ROUND(IF(((COUNT($E:$E)-RANK(E41,E$2:E$60)+1)/COUNT($E:$E))*100=0,100,((COUNT($E:$E)-RANK(E41,E$2:E$60)+1)/COUNT($E:$E))*100),2)</f>
        <v>64.41</v>
      </c>
      <c r="H41" s="7">
        <f>G41-F41</f>
        <v>-11.86</v>
      </c>
    </row>
    <row r="42" spans="1:8" x14ac:dyDescent="0.25">
      <c r="A42" s="28" t="s">
        <v>89</v>
      </c>
      <c r="B42" s="28" t="s">
        <v>2408</v>
      </c>
      <c r="C42" s="28" t="s">
        <v>2409</v>
      </c>
      <c r="D42" s="3">
        <f>VLOOKUP($C42,科系!$C$2:$H$1116,2,0)</f>
        <v>57.92</v>
      </c>
      <c r="E42" s="3">
        <f>VLOOKUP($C42,科系!$C$2:$H$1139,3,0)</f>
        <v>36.31</v>
      </c>
      <c r="F42" s="3">
        <f>ROUND(IF(((COUNT($E:$E)-RANK(D42,D$2:D$60)+1)/COUNT($E:$E))*100=0,100,((COUNT($E:$E)-RANK(D42,D$2:D$60)+1)/COUNT($E:$E))*100),2)</f>
        <v>50.85</v>
      </c>
      <c r="G42" s="3">
        <f>ROUND(IF(((COUNT($E:$E)-RANK(E42,E$2:E$60)+1)/COUNT($E:$E))*100=0,100,((COUNT($E:$E)-RANK(E42,E$2:E$60)+1)/COUNT($E:$E))*100),2)</f>
        <v>38.979999999999997</v>
      </c>
      <c r="H42" s="7">
        <f>G42-F42</f>
        <v>-11.870000000000005</v>
      </c>
    </row>
    <row r="43" spans="1:8" x14ac:dyDescent="0.25">
      <c r="A43" s="28" t="s">
        <v>63</v>
      </c>
      <c r="B43" s="28" t="s">
        <v>2410</v>
      </c>
      <c r="C43" s="28" t="s">
        <v>2411</v>
      </c>
      <c r="D43" s="3">
        <f>VLOOKUP($C43,科系!$C$2:$H$1116,2,0)</f>
        <v>81.069999999999993</v>
      </c>
      <c r="E43" s="3">
        <f>VLOOKUP($C43,科系!$C$2:$H$1139,3,0)</f>
        <v>45.04</v>
      </c>
      <c r="F43" s="3">
        <f>ROUND(IF(((COUNT($E:$E)-RANK(D43,D$2:D$60)+1)/COUNT($E:$E))*100=0,100,((COUNT($E:$E)-RANK(D43,D$2:D$60)+1)/COUNT($E:$E))*100),2)</f>
        <v>98.31</v>
      </c>
      <c r="G43" s="3">
        <f>ROUND(IF(((COUNT($E:$E)-RANK(E43,E$2:E$60)+1)/COUNT($E:$E))*100=0,100,((COUNT($E:$E)-RANK(E43,E$2:E$60)+1)/COUNT($E:$E))*100),2)</f>
        <v>84.75</v>
      </c>
      <c r="H43" s="7">
        <f>G43-F43</f>
        <v>-13.560000000000002</v>
      </c>
    </row>
    <row r="44" spans="1:8" x14ac:dyDescent="0.25">
      <c r="A44" s="28" t="s">
        <v>75</v>
      </c>
      <c r="B44" s="28" t="s">
        <v>2345</v>
      </c>
      <c r="C44" s="28" t="s">
        <v>2412</v>
      </c>
      <c r="D44" s="3">
        <f>VLOOKUP($C44,科系!$C$2:$H$1116,2,0)</f>
        <v>63.65</v>
      </c>
      <c r="E44" s="3">
        <f>VLOOKUP($C44,科系!$C$2:$H$1139,3,0)</f>
        <v>40.26</v>
      </c>
      <c r="F44" s="3">
        <f>ROUND(IF(((COUNT($E:$E)-RANK(D44,D$2:D$60)+1)/COUNT($E:$E))*100=0,100,((COUNT($E:$E)-RANK(D44,D$2:D$60)+1)/COUNT($E:$E))*100),2)</f>
        <v>72.88</v>
      </c>
      <c r="G44" s="3">
        <f>ROUND(IF(((COUNT($E:$E)-RANK(E44,E$2:E$60)+1)/COUNT($E:$E))*100=0,100,((COUNT($E:$E)-RANK(E44,E$2:E$60)+1)/COUNT($E:$E))*100),2)</f>
        <v>57.63</v>
      </c>
      <c r="H44" s="7">
        <f>G44-F44</f>
        <v>-15.249999999999993</v>
      </c>
    </row>
    <row r="45" spans="1:8" x14ac:dyDescent="0.25">
      <c r="A45" s="28" t="s">
        <v>70</v>
      </c>
      <c r="B45" s="28" t="s">
        <v>2345</v>
      </c>
      <c r="C45" s="28" t="s">
        <v>2413</v>
      </c>
      <c r="D45" s="3">
        <f>VLOOKUP($C45,科系!$C$2:$H$1116,2,0)</f>
        <v>47.79</v>
      </c>
      <c r="E45" s="3">
        <f>VLOOKUP($C45,科系!$C$2:$H$1139,3,0)</f>
        <v>30.83</v>
      </c>
      <c r="F45" s="3">
        <f>ROUND(IF(((COUNT($E:$E)-RANK(D45,D$2:D$60)+1)/COUNT($E:$E))*100=0,100,((COUNT($E:$E)-RANK(D45,D$2:D$60)+1)/COUNT($E:$E))*100),2)</f>
        <v>32.200000000000003</v>
      </c>
      <c r="G45" s="3">
        <f>ROUND(IF(((COUNT($E:$E)-RANK(E45,E$2:E$60)+1)/COUNT($E:$E))*100=0,100,((COUNT($E:$E)-RANK(E45,E$2:E$60)+1)/COUNT($E:$E))*100),2)</f>
        <v>13.56</v>
      </c>
      <c r="H45" s="7">
        <f>G45-F45</f>
        <v>-18.64</v>
      </c>
    </row>
    <row r="46" spans="1:8" x14ac:dyDescent="0.25">
      <c r="A46" s="28" t="s">
        <v>79</v>
      </c>
      <c r="B46" s="28" t="s">
        <v>2408</v>
      </c>
      <c r="C46" s="28" t="s">
        <v>2414</v>
      </c>
      <c r="D46" s="3">
        <f>VLOOKUP($C46,科系!$C$2:$H$1116,2,0)</f>
        <v>79.06</v>
      </c>
      <c r="E46" s="3">
        <f>VLOOKUP($C46,科系!$C$2:$H$1139,3,0)</f>
        <v>43.06</v>
      </c>
      <c r="F46" s="3">
        <f>ROUND(IF(((COUNT($E:$E)-RANK(D46,D$2:D$60)+1)/COUNT($E:$E))*100=0,100,((COUNT($E:$E)-RANK(D46,D$2:D$60)+1)/COUNT($E:$E))*100),2)</f>
        <v>94.92</v>
      </c>
      <c r="G46" s="3">
        <f>ROUND(IF(((COUNT($E:$E)-RANK(E46,E$2:E$60)+1)/COUNT($E:$E))*100=0,100,((COUNT($E:$E)-RANK(E46,E$2:E$60)+1)/COUNT($E:$E))*100),2)</f>
        <v>76.27</v>
      </c>
      <c r="H46" s="7">
        <f>G46-F46</f>
        <v>-18.650000000000006</v>
      </c>
    </row>
    <row r="47" spans="1:8" x14ac:dyDescent="0.25">
      <c r="A47" s="28" t="s">
        <v>54</v>
      </c>
      <c r="B47" s="28" t="s">
        <v>2415</v>
      </c>
      <c r="C47" s="28" t="s">
        <v>2416</v>
      </c>
      <c r="D47" s="3">
        <f>VLOOKUP($C47,科系!$C$2:$H$1116,2,0)</f>
        <v>76.819999999999993</v>
      </c>
      <c r="E47" s="3">
        <f>VLOOKUP($C47,科系!$C$2:$H$1139,3,0)</f>
        <v>42.68</v>
      </c>
      <c r="F47" s="3">
        <f>ROUND(IF(((COUNT($E:$E)-RANK(D47,D$2:D$60)+1)/COUNT($E:$E))*100=0,100,((COUNT($E:$E)-RANK(D47,D$2:D$60)+1)/COUNT($E:$E))*100),2)</f>
        <v>91.53</v>
      </c>
      <c r="G47" s="3">
        <f>ROUND(IF(((COUNT($E:$E)-RANK(E47,E$2:E$60)+1)/COUNT($E:$E))*100=0,100,((COUNT($E:$E)-RANK(E47,E$2:E$60)+1)/COUNT($E:$E))*100),2)</f>
        <v>72.88</v>
      </c>
      <c r="H47" s="7">
        <f>G47-F47</f>
        <v>-18.650000000000006</v>
      </c>
    </row>
    <row r="48" spans="1:8" x14ac:dyDescent="0.25">
      <c r="A48" s="28" t="s">
        <v>76</v>
      </c>
      <c r="B48" s="28" t="s">
        <v>2417</v>
      </c>
      <c r="C48" s="28" t="s">
        <v>2418</v>
      </c>
      <c r="D48" s="3">
        <f>VLOOKUP($C48,科系!$C$2:$H$1116,2,0)</f>
        <v>54.27</v>
      </c>
      <c r="E48" s="3">
        <f>VLOOKUP($C48,科系!$C$2:$H$1139,3,0)</f>
        <v>34.24</v>
      </c>
      <c r="F48" s="3">
        <f>ROUND(IF(((COUNT($E:$E)-RANK(D48,D$2:D$60)+1)/COUNT($E:$E))*100=0,100,((COUNT($E:$E)-RANK(D48,D$2:D$60)+1)/COUNT($E:$E))*100),2)</f>
        <v>45.76</v>
      </c>
      <c r="G48" s="3">
        <f>ROUND(IF(((COUNT($E:$E)-RANK(E48,E$2:E$60)+1)/COUNT($E:$E))*100=0,100,((COUNT($E:$E)-RANK(E48,E$2:E$60)+1)/COUNT($E:$E))*100),2)</f>
        <v>25.42</v>
      </c>
      <c r="H48" s="7">
        <f>G48-F48</f>
        <v>-20.339999999999996</v>
      </c>
    </row>
    <row r="49" spans="1:8" x14ac:dyDescent="0.25">
      <c r="A49" s="28" t="s">
        <v>75</v>
      </c>
      <c r="B49" s="28" t="s">
        <v>2347</v>
      </c>
      <c r="C49" s="28" t="s">
        <v>2419</v>
      </c>
      <c r="D49" s="3">
        <f>VLOOKUP($C49,科系!$C$2:$H$1116,2,0)</f>
        <v>72.61</v>
      </c>
      <c r="E49" s="3">
        <f>VLOOKUP($C49,科系!$C$2:$H$1139,3,0)</f>
        <v>40.26</v>
      </c>
      <c r="F49" s="3">
        <f>ROUND(IF(((COUNT($E:$E)-RANK(D49,D$2:D$60)+1)/COUNT($E:$E))*100=0,100,((COUNT($E:$E)-RANK(D49,D$2:D$60)+1)/COUNT($E:$E))*100),2)</f>
        <v>79.66</v>
      </c>
      <c r="G49" s="3">
        <f>ROUND(IF(((COUNT($E:$E)-RANK(E49,E$2:E$60)+1)/COUNT($E:$E))*100=0,100,((COUNT($E:$E)-RANK(E49,E$2:E$60)+1)/COUNT($E:$E))*100),2)</f>
        <v>57.63</v>
      </c>
      <c r="H49" s="7">
        <f>G49-F49</f>
        <v>-22.029999999999994</v>
      </c>
    </row>
    <row r="50" spans="1:8" x14ac:dyDescent="0.25">
      <c r="A50" s="28" t="s">
        <v>76</v>
      </c>
      <c r="B50" s="28" t="s">
        <v>2420</v>
      </c>
      <c r="C50" s="28" t="s">
        <v>2421</v>
      </c>
      <c r="D50" s="3">
        <f>VLOOKUP($C50,科系!$C$2:$H$1116,2,0)</f>
        <v>60.5</v>
      </c>
      <c r="E50" s="3">
        <f>VLOOKUP($C50,科系!$C$2:$H$1139,3,0)</f>
        <v>34.25</v>
      </c>
      <c r="F50" s="3">
        <f>ROUND(IF(((COUNT($E:$E)-RANK(D50,D$2:D$60)+1)/COUNT($E:$E))*100=0,100,((COUNT($E:$E)-RANK(D50,D$2:D$60)+1)/COUNT($E:$E))*100),2)</f>
        <v>59.32</v>
      </c>
      <c r="G50" s="3">
        <f>ROUND(IF(((COUNT($E:$E)-RANK(E50,E$2:E$60)+1)/COUNT($E:$E))*100=0,100,((COUNT($E:$E)-RANK(E50,E$2:E$60)+1)/COUNT($E:$E))*100),2)</f>
        <v>32.200000000000003</v>
      </c>
      <c r="H50" s="7">
        <f>G50-F50</f>
        <v>-27.119999999999997</v>
      </c>
    </row>
    <row r="51" spans="1:8" x14ac:dyDescent="0.25">
      <c r="A51" s="28" t="s">
        <v>75</v>
      </c>
      <c r="B51" s="28" t="s">
        <v>2405</v>
      </c>
      <c r="C51" s="28" t="s">
        <v>2422</v>
      </c>
      <c r="D51" s="3">
        <f>VLOOKUP($C51,科系!$C$2:$H$1116,2,0)</f>
        <v>74.88</v>
      </c>
      <c r="E51" s="3">
        <f>VLOOKUP($C51,科系!$C$2:$H$1139,3,0)</f>
        <v>40.26</v>
      </c>
      <c r="F51" s="3">
        <f>ROUND(IF(((COUNT($E:$E)-RANK(D51,D$2:D$60)+1)/COUNT($E:$E))*100=0,100,((COUNT($E:$E)-RANK(D51,D$2:D$60)+1)/COUNT($E:$E))*100),2)</f>
        <v>86.44</v>
      </c>
      <c r="G51" s="3">
        <f>ROUND(IF(((COUNT($E:$E)-RANK(E51,E$2:E$60)+1)/COUNT($E:$E))*100=0,100,((COUNT($E:$E)-RANK(E51,E$2:E$60)+1)/COUNT($E:$E))*100),2)</f>
        <v>57.63</v>
      </c>
      <c r="H51" s="7">
        <f>G51-F51</f>
        <v>-28.809999999999995</v>
      </c>
    </row>
    <row r="52" spans="1:8" x14ac:dyDescent="0.25">
      <c r="A52" s="28" t="s">
        <v>76</v>
      </c>
      <c r="B52" s="28" t="s">
        <v>2360</v>
      </c>
      <c r="C52" s="28" t="s">
        <v>2423</v>
      </c>
      <c r="D52" s="3">
        <f>VLOOKUP($C52,科系!$C$2:$H$1116,2,0)</f>
        <v>60.85</v>
      </c>
      <c r="E52" s="3">
        <f>VLOOKUP($C52,科系!$C$2:$H$1139,3,0)</f>
        <v>34.25</v>
      </c>
      <c r="F52" s="3">
        <f>ROUND(IF(((COUNT($E:$E)-RANK(D52,D$2:D$60)+1)/COUNT($E:$E))*100=0,100,((COUNT($E:$E)-RANK(D52,D$2:D$60)+1)/COUNT($E:$E))*100),2)</f>
        <v>61.02</v>
      </c>
      <c r="G52" s="3">
        <f>ROUND(IF(((COUNT($E:$E)-RANK(E52,E$2:E$60)+1)/COUNT($E:$E))*100=0,100,((COUNT($E:$E)-RANK(E52,E$2:E$60)+1)/COUNT($E:$E))*100),2)</f>
        <v>32.200000000000003</v>
      </c>
      <c r="H52" s="7">
        <f>G52-F52</f>
        <v>-28.82</v>
      </c>
    </row>
    <row r="53" spans="1:8" x14ac:dyDescent="0.25">
      <c r="A53" s="28" t="s">
        <v>76</v>
      </c>
      <c r="B53" s="28" t="s">
        <v>2424</v>
      </c>
      <c r="C53" s="28" t="s">
        <v>2425</v>
      </c>
      <c r="D53" s="3">
        <f>VLOOKUP($C53,科系!$C$2:$H$1116,2,0)</f>
        <v>62.43</v>
      </c>
      <c r="E53" s="3">
        <f>VLOOKUP($C53,科系!$C$2:$H$1139,3,0)</f>
        <v>34.25</v>
      </c>
      <c r="F53" s="3">
        <f>ROUND(IF(((COUNT($E:$E)-RANK(D53,D$2:D$60)+1)/COUNT($E:$E))*100=0,100,((COUNT($E:$E)-RANK(D53,D$2:D$60)+1)/COUNT($E:$E))*100),2)</f>
        <v>66.099999999999994</v>
      </c>
      <c r="G53" s="3">
        <f>ROUND(IF(((COUNT($E:$E)-RANK(E53,E$2:E$60)+1)/COUNT($E:$E))*100=0,100,((COUNT($E:$E)-RANK(E53,E$2:E$60)+1)/COUNT($E:$E))*100),2)</f>
        <v>32.200000000000003</v>
      </c>
      <c r="H53" s="7">
        <f>G53-F53</f>
        <v>-33.899999999999991</v>
      </c>
    </row>
    <row r="54" spans="1:8" x14ac:dyDescent="0.25">
      <c r="A54" s="28" t="s">
        <v>90</v>
      </c>
      <c r="B54" s="28" t="s">
        <v>2294</v>
      </c>
      <c r="C54" s="28" t="s">
        <v>2295</v>
      </c>
      <c r="D54" s="3">
        <f>VLOOKUP($C54,科系!$C$2:$H$1116,2,0)</f>
        <v>53.69</v>
      </c>
      <c r="E54" s="3">
        <f>VLOOKUP($C54,科系!$C$2:$H$1139,3,0)</f>
        <v>29.5</v>
      </c>
      <c r="F54" s="3">
        <f>ROUND(IF(((COUNT($E:$E)-RANK(D54,D$2:D$60)+1)/COUNT($E:$E))*100=0,100,((COUNT($E:$E)-RANK(D54,D$2:D$60)+1)/COUNT($E:$E))*100),2)</f>
        <v>44.07</v>
      </c>
      <c r="G54" s="3">
        <f>ROUND(IF(((COUNT($E:$E)-RANK(E54,E$2:E$60)+1)/COUNT($E:$E))*100=0,100,((COUNT($E:$E)-RANK(E54,E$2:E$60)+1)/COUNT($E:$E))*100),2)</f>
        <v>5.08</v>
      </c>
      <c r="H54" s="7">
        <f>G54-F54</f>
        <v>-38.99</v>
      </c>
    </row>
    <row r="55" spans="1:8" x14ac:dyDescent="0.25">
      <c r="A55" s="28" t="s">
        <v>84</v>
      </c>
      <c r="B55" s="28" t="s">
        <v>2345</v>
      </c>
      <c r="C55" s="28" t="s">
        <v>2426</v>
      </c>
      <c r="D55" s="3">
        <f>VLOOKUP($C55,科系!$C$2:$H$1116,2,0)</f>
        <v>54.54</v>
      </c>
      <c r="E55" s="3">
        <f>VLOOKUP($C55,科系!$C$2:$H$1139,3,0)</f>
        <v>28.77</v>
      </c>
      <c r="F55" s="3">
        <f>ROUND(IF(((COUNT($E:$E)-RANK(D55,D$2:D$60)+1)/COUNT($E:$E))*100=0,100,((COUNT($E:$E)-RANK(D55,D$2:D$60)+1)/COUNT($E:$E))*100),2)</f>
        <v>47.46</v>
      </c>
      <c r="G55" s="3">
        <f>ROUND(IF(((COUNT($E:$E)-RANK(E55,E$2:E$60)+1)/COUNT($E:$E))*100=0,100,((COUNT($E:$E)-RANK(E55,E$2:E$60)+1)/COUNT($E:$E))*100),2)</f>
        <v>1.69</v>
      </c>
      <c r="H55" s="7">
        <f>G55-F55</f>
        <v>-45.77</v>
      </c>
    </row>
    <row r="56" spans="1:8" x14ac:dyDescent="0.25">
      <c r="A56" s="28" t="s">
        <v>82</v>
      </c>
      <c r="B56" s="28" t="s">
        <v>2427</v>
      </c>
      <c r="C56" s="28" t="s">
        <v>2428</v>
      </c>
      <c r="D56" s="3">
        <f>VLOOKUP($C56,科系!$C$2:$H$1116,2,0)</f>
        <v>63.57</v>
      </c>
      <c r="E56" s="3">
        <f>VLOOKUP($C56,科系!$C$2:$H$1139,3,0)</f>
        <v>32.33</v>
      </c>
      <c r="F56" s="3">
        <f>ROUND(IF(((COUNT($E:$E)-RANK(D56,D$2:D$60)+1)/COUNT($E:$E))*100=0,100,((COUNT($E:$E)-RANK(D56,D$2:D$60)+1)/COUNT($E:$E))*100),2)</f>
        <v>71.19</v>
      </c>
      <c r="G56" s="3">
        <f>ROUND(IF(((COUNT($E:$E)-RANK(E56,E$2:E$60)+1)/COUNT($E:$E))*100=0,100,((COUNT($E:$E)-RANK(E56,E$2:E$60)+1)/COUNT($E:$E))*100),2)</f>
        <v>22.03</v>
      </c>
      <c r="H56" s="7">
        <f>G56-F56</f>
        <v>-49.16</v>
      </c>
    </row>
    <row r="57" spans="1:8" x14ac:dyDescent="0.25">
      <c r="A57" s="28" t="s">
        <v>74</v>
      </c>
      <c r="B57" s="28" t="s">
        <v>2345</v>
      </c>
      <c r="C57" s="28" t="s">
        <v>2429</v>
      </c>
      <c r="D57" s="3">
        <f>VLOOKUP($C57,科系!$C$2:$H$1116,2,0)</f>
        <v>59.14</v>
      </c>
      <c r="E57" s="3">
        <f>VLOOKUP($C57,科系!$C$2:$H$1139,3,0)</f>
        <v>29.5</v>
      </c>
      <c r="F57" s="3">
        <f>ROUND(IF(((COUNT($E:$E)-RANK(D57,D$2:D$60)+1)/COUNT($E:$E))*100=0,100,((COUNT($E:$E)-RANK(D57,D$2:D$60)+1)/COUNT($E:$E))*100),2)</f>
        <v>54.24</v>
      </c>
      <c r="G57" s="3">
        <f>ROUND(IF(((COUNT($E:$E)-RANK(E57,E$2:E$60)+1)/COUNT($E:$E))*100=0,100,((COUNT($E:$E)-RANK(E57,E$2:E$60)+1)/COUNT($E:$E))*100),2)</f>
        <v>5.08</v>
      </c>
      <c r="H57" s="7">
        <f>G57-F57</f>
        <v>-49.160000000000004</v>
      </c>
    </row>
    <row r="58" spans="1:8" x14ac:dyDescent="0.25">
      <c r="A58" s="28" t="s">
        <v>73</v>
      </c>
      <c r="B58" s="28" t="s">
        <v>2430</v>
      </c>
      <c r="C58" s="28" t="s">
        <v>2431</v>
      </c>
      <c r="D58" s="3">
        <f>VLOOKUP($C58,科系!$C$2:$H$1116,2,0)</f>
        <v>75.84</v>
      </c>
      <c r="E58" s="3">
        <f>VLOOKUP($C58,科系!$C$2:$H$1139,3,0)</f>
        <v>34.68</v>
      </c>
      <c r="F58" s="3">
        <f>ROUND(IF(((COUNT($E:$E)-RANK(D58,D$2:D$60)+1)/COUNT($E:$E))*100=0,100,((COUNT($E:$E)-RANK(D58,D$2:D$60)+1)/COUNT($E:$E))*100),2)</f>
        <v>89.83</v>
      </c>
      <c r="G58" s="3">
        <f>ROUND(IF(((COUNT($E:$E)-RANK(E58,E$2:E$60)+1)/COUNT($E:$E))*100=0,100,((COUNT($E:$E)-RANK(E58,E$2:E$60)+1)/COUNT($E:$E))*100),2)</f>
        <v>33.9</v>
      </c>
      <c r="H58" s="7">
        <f>G58-F58</f>
        <v>-55.93</v>
      </c>
    </row>
    <row r="59" spans="1:8" x14ac:dyDescent="0.25">
      <c r="A59" s="28" t="s">
        <v>64</v>
      </c>
      <c r="B59" s="28" t="s">
        <v>2360</v>
      </c>
      <c r="C59" s="28" t="s">
        <v>2432</v>
      </c>
      <c r="D59" s="3">
        <f>VLOOKUP($C59,科系!$C$2:$H$1116,2,0)</f>
        <v>78.2</v>
      </c>
      <c r="E59" s="3">
        <f>VLOOKUP($C59,科系!$C$2:$H$1139,3,0)</f>
        <v>35.590000000000003</v>
      </c>
      <c r="F59" s="3">
        <f>ROUND(IF(((COUNT($E:$E)-RANK(D59,D$2:D$60)+1)/COUNT($E:$E))*100=0,100,((COUNT($E:$E)-RANK(D59,D$2:D$60)+1)/COUNT($E:$E))*100),2)</f>
        <v>93.22</v>
      </c>
      <c r="G59" s="3">
        <f>ROUND(IF(((COUNT($E:$E)-RANK(E59,E$2:E$60)+1)/COUNT($E:$E))*100=0,100,((COUNT($E:$E)-RANK(E59,E$2:E$60)+1)/COUNT($E:$E))*100),2)</f>
        <v>35.590000000000003</v>
      </c>
      <c r="H59" s="7">
        <f>G59-F59</f>
        <v>-57.629999999999995</v>
      </c>
    </row>
    <row r="60" spans="1:8" x14ac:dyDescent="0.25">
      <c r="A60" s="28" t="s">
        <v>85</v>
      </c>
      <c r="B60" s="28" t="s">
        <v>2433</v>
      </c>
      <c r="C60" s="28" t="s">
        <v>2434</v>
      </c>
      <c r="D60" s="3">
        <f>VLOOKUP($C60,科系!$C$2:$H$1116,2,0)</f>
        <v>73.34</v>
      </c>
      <c r="E60" s="3">
        <f>VLOOKUP($C60,科系!$C$2:$H$1139,3,0)</f>
        <v>30.5</v>
      </c>
      <c r="F60" s="3">
        <f>ROUND(IF(((COUNT($E:$E)-RANK(D60,D$2:D$60)+1)/COUNT($E:$E))*100=0,100,((COUNT($E:$E)-RANK(D60,D$2:D$60)+1)/COUNT($E:$E))*100),2)</f>
        <v>81.36</v>
      </c>
      <c r="G60" s="3">
        <f>ROUND(IF(((COUNT($E:$E)-RANK(E60,E$2:E$60)+1)/COUNT($E:$E))*100=0,100,((COUNT($E:$E)-RANK(E60,E$2:E$60)+1)/COUNT($E:$E))*100),2)</f>
        <v>8.4700000000000006</v>
      </c>
      <c r="H60" s="7">
        <f>G60-F60</f>
        <v>-72.89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2435</v>
      </c>
      <c r="C2" s="28" t="s">
        <v>2436</v>
      </c>
      <c r="D2" s="3">
        <f>VLOOKUP($C2,科系!$C$2:$H$1116,2,0)</f>
        <v>34.65</v>
      </c>
      <c r="E2" s="3">
        <f>VLOOKUP($C2,科系!$C$2:$H$1139,3,0)</f>
        <v>41.68</v>
      </c>
      <c r="F2" s="3">
        <f>ROUND(IF(((COUNT($E:$E)-RANK(D2,D$2:D$46)+1)/COUNT($E:$E))*100=0,100,((COUNT($E:$E)-RANK(D2,D$2:D$46)+1)/COUNT($E:$E))*100),2)</f>
        <v>15.56</v>
      </c>
      <c r="G2" s="3">
        <f>ROUND(IF(((COUNT($E:$E)-RANK(E2,E$2:E$46)+1)/COUNT($E:$E))*100=0,100,((COUNT($E:$E)-RANK(E2,E$2:E$46)+1)/COUNT($E:$E))*100),2)</f>
        <v>68.89</v>
      </c>
      <c r="H2" s="7">
        <f>G2-F2</f>
        <v>53.33</v>
      </c>
    </row>
    <row r="3" spans="1:8" x14ac:dyDescent="0.25">
      <c r="A3" s="28" t="s">
        <v>60</v>
      </c>
      <c r="B3" s="28" t="s">
        <v>2437</v>
      </c>
      <c r="C3" s="28" t="s">
        <v>2438</v>
      </c>
      <c r="D3" s="3">
        <f>VLOOKUP($C3,科系!$C$2:$H$1116,2,0)</f>
        <v>54.38</v>
      </c>
      <c r="E3" s="3">
        <f>VLOOKUP($C3,科系!$C$2:$H$1139,3,0)</f>
        <v>45.39</v>
      </c>
      <c r="F3" s="3">
        <f>ROUND(IF(((COUNT($E:$E)-RANK(D3,D$2:D$46)+1)/COUNT($E:$E))*100=0,100,((COUNT($E:$E)-RANK(D3,D$2:D$46)+1)/COUNT($E:$E))*100),2)</f>
        <v>57.78</v>
      </c>
      <c r="G3" s="3">
        <f>ROUND(IF(((COUNT($E:$E)-RANK(E3,E$2:E$46)+1)/COUNT($E:$E))*100=0,100,((COUNT($E:$E)-RANK(E3,E$2:E$46)+1)/COUNT($E:$E))*100),2)</f>
        <v>100</v>
      </c>
      <c r="H3" s="7">
        <f>G3-F3</f>
        <v>42.22</v>
      </c>
    </row>
    <row r="4" spans="1:8" x14ac:dyDescent="0.25">
      <c r="A4" s="28" t="s">
        <v>46</v>
      </c>
      <c r="B4" s="28" t="s">
        <v>2439</v>
      </c>
      <c r="C4" s="28" t="s">
        <v>2440</v>
      </c>
      <c r="D4" s="3">
        <f>VLOOKUP($C4,科系!$C$2:$H$1116,2,0)</f>
        <v>37.26</v>
      </c>
      <c r="E4" s="3">
        <f>VLOOKUP($C4,科系!$C$2:$H$1139,3,0)</f>
        <v>40.83</v>
      </c>
      <c r="F4" s="3">
        <f>ROUND(IF(((COUNT($E:$E)-RANK(D4,D$2:D$46)+1)/COUNT($E:$E))*100=0,100,((COUNT($E:$E)-RANK(D4,D$2:D$46)+1)/COUNT($E:$E))*100),2)</f>
        <v>17.78</v>
      </c>
      <c r="G4" s="3">
        <f>ROUND(IF(((COUNT($E:$E)-RANK(E4,E$2:E$46)+1)/COUNT($E:$E))*100=0,100,((COUNT($E:$E)-RANK(E4,E$2:E$46)+1)/COUNT($E:$E))*100),2)</f>
        <v>60</v>
      </c>
      <c r="H4" s="7">
        <f>G4-F4</f>
        <v>42.22</v>
      </c>
    </row>
    <row r="5" spans="1:8" x14ac:dyDescent="0.25">
      <c r="A5" s="28" t="s">
        <v>36</v>
      </c>
      <c r="B5" s="28" t="s">
        <v>2441</v>
      </c>
      <c r="C5" s="28" t="s">
        <v>2442</v>
      </c>
      <c r="D5" s="3">
        <f>VLOOKUP($C5,科系!$C$2:$H$1116,2,0)</f>
        <v>41.1</v>
      </c>
      <c r="E5" s="3">
        <f>VLOOKUP($C5,科系!$C$2:$H$1139,3,0)</f>
        <v>41.68</v>
      </c>
      <c r="F5" s="3">
        <f>ROUND(IF(((COUNT($E:$E)-RANK(D5,D$2:D$46)+1)/COUNT($E:$E))*100=0,100,((COUNT($E:$E)-RANK(D5,D$2:D$46)+1)/COUNT($E:$E))*100),2)</f>
        <v>31.11</v>
      </c>
      <c r="G5" s="3">
        <f>ROUND(IF(((COUNT($E:$E)-RANK(E5,E$2:E$46)+1)/COUNT($E:$E))*100=0,100,((COUNT($E:$E)-RANK(E5,E$2:E$46)+1)/COUNT($E:$E))*100),2)</f>
        <v>68.89</v>
      </c>
      <c r="H5" s="7">
        <f>G5-F5</f>
        <v>37.78</v>
      </c>
    </row>
    <row r="6" spans="1:8" x14ac:dyDescent="0.25">
      <c r="A6" s="28" t="s">
        <v>60</v>
      </c>
      <c r="B6" s="28" t="s">
        <v>2443</v>
      </c>
      <c r="C6" s="28" t="s">
        <v>2444</v>
      </c>
      <c r="D6" s="3">
        <f>VLOOKUP($C6,科系!$C$2:$H$1116,2,0)</f>
        <v>52.87</v>
      </c>
      <c r="E6" s="3">
        <f>VLOOKUP($C6,科系!$C$2:$H$1139,3,0)</f>
        <v>42.85</v>
      </c>
      <c r="F6" s="3">
        <f>ROUND(IF(((COUNT($E:$E)-RANK(D6,D$2:D$46)+1)/COUNT($E:$E))*100=0,100,((COUNT($E:$E)-RANK(D6,D$2:D$46)+1)/COUNT($E:$E))*100),2)</f>
        <v>51.11</v>
      </c>
      <c r="G6" s="3">
        <f>ROUND(IF(((COUNT($E:$E)-RANK(E6,E$2:E$46)+1)/COUNT($E:$E))*100=0,100,((COUNT($E:$E)-RANK(E6,E$2:E$46)+1)/COUNT($E:$E))*100),2)</f>
        <v>86.67</v>
      </c>
      <c r="H6" s="7">
        <f>G6-F6</f>
        <v>35.56</v>
      </c>
    </row>
    <row r="7" spans="1:8" x14ac:dyDescent="0.25">
      <c r="A7" s="28" t="s">
        <v>36</v>
      </c>
      <c r="B7" s="28" t="s">
        <v>2445</v>
      </c>
      <c r="C7" s="28" t="s">
        <v>2446</v>
      </c>
      <c r="D7" s="3">
        <f>VLOOKUP($C7,科系!$C$2:$H$1116,2,0)</f>
        <v>43.15</v>
      </c>
      <c r="E7" s="3">
        <f>VLOOKUP($C7,科系!$C$2:$H$1139,3,0)</f>
        <v>41.68</v>
      </c>
      <c r="F7" s="3">
        <f>ROUND(IF(((COUNT($E:$E)-RANK(D7,D$2:D$46)+1)/COUNT($E:$E))*100=0,100,((COUNT($E:$E)-RANK(D7,D$2:D$46)+1)/COUNT($E:$E))*100),2)</f>
        <v>33.33</v>
      </c>
      <c r="G7" s="3">
        <f>ROUND(IF(((COUNT($E:$E)-RANK(E7,E$2:E$46)+1)/COUNT($E:$E))*100=0,100,((COUNT($E:$E)-RANK(E7,E$2:E$46)+1)/COUNT($E:$E))*100),2)</f>
        <v>68.89</v>
      </c>
      <c r="H7" s="7">
        <f>G7-F7</f>
        <v>35.56</v>
      </c>
    </row>
    <row r="8" spans="1:8" x14ac:dyDescent="0.25">
      <c r="A8" s="28" t="s">
        <v>39</v>
      </c>
      <c r="B8" s="28" t="s">
        <v>2447</v>
      </c>
      <c r="C8" s="28" t="s">
        <v>2448</v>
      </c>
      <c r="D8" s="3">
        <f>VLOOKUP($C8,科系!$C$2:$H$1116,2,0)</f>
        <v>27.66</v>
      </c>
      <c r="E8" s="3">
        <f>VLOOKUP($C8,科系!$C$2:$H$1139,3,0)</f>
        <v>36.42</v>
      </c>
      <c r="F8" s="3">
        <f>ROUND(IF(((COUNT($E:$E)-RANK(D8,D$2:D$46)+1)/COUNT($E:$E))*100=0,100,((COUNT($E:$E)-RANK(D8,D$2:D$46)+1)/COUNT($E:$E))*100),2)</f>
        <v>4.4400000000000004</v>
      </c>
      <c r="G8" s="3">
        <f>ROUND(IF(((COUNT($E:$E)-RANK(E8,E$2:E$46)+1)/COUNT($E:$E))*100=0,100,((COUNT($E:$E)-RANK(E8,E$2:E$46)+1)/COUNT($E:$E))*100),2)</f>
        <v>35.56</v>
      </c>
      <c r="H8" s="7">
        <f>G8-F8</f>
        <v>31.12</v>
      </c>
    </row>
    <row r="9" spans="1:8" x14ac:dyDescent="0.25">
      <c r="A9" s="28" t="s">
        <v>36</v>
      </c>
      <c r="B9" s="28" t="s">
        <v>2449</v>
      </c>
      <c r="C9" s="28" t="s">
        <v>2450</v>
      </c>
      <c r="D9" s="3">
        <f>VLOOKUP($C9,科系!$C$2:$H$1116,2,0)</f>
        <v>50.18</v>
      </c>
      <c r="E9" s="3">
        <f>VLOOKUP($C9,科系!$C$2:$H$1139,3,0)</f>
        <v>41.68</v>
      </c>
      <c r="F9" s="3">
        <f>ROUND(IF(((COUNT($E:$E)-RANK(D9,D$2:D$46)+1)/COUNT($E:$E))*100=0,100,((COUNT($E:$E)-RANK(D9,D$2:D$46)+1)/COUNT($E:$E))*100),2)</f>
        <v>42.22</v>
      </c>
      <c r="G9" s="3">
        <f>ROUND(IF(((COUNT($E:$E)-RANK(E9,E$2:E$46)+1)/COUNT($E:$E))*100=0,100,((COUNT($E:$E)-RANK(E9,E$2:E$46)+1)/COUNT($E:$E))*100),2)</f>
        <v>68.89</v>
      </c>
      <c r="H9" s="7">
        <f>G9-F9</f>
        <v>26.67</v>
      </c>
    </row>
    <row r="10" spans="1:8" x14ac:dyDescent="0.25">
      <c r="A10" s="28" t="s">
        <v>58</v>
      </c>
      <c r="B10" s="28" t="s">
        <v>2449</v>
      </c>
      <c r="C10" s="28" t="s">
        <v>2451</v>
      </c>
      <c r="D10" s="3">
        <f>VLOOKUP($C10,科系!$C$2:$H$1116,2,0)</f>
        <v>28.97</v>
      </c>
      <c r="E10" s="3">
        <f>VLOOKUP($C10,科系!$C$2:$H$1139,3,0)</f>
        <v>34.78</v>
      </c>
      <c r="F10" s="3">
        <f>ROUND(IF(((COUNT($E:$E)-RANK(D10,D$2:D$46)+1)/COUNT($E:$E))*100=0,100,((COUNT($E:$E)-RANK(D10,D$2:D$46)+1)/COUNT($E:$E))*100),2)</f>
        <v>6.67</v>
      </c>
      <c r="G10" s="3">
        <f>ROUND(IF(((COUNT($E:$E)-RANK(E10,E$2:E$46)+1)/COUNT($E:$E))*100=0,100,((COUNT($E:$E)-RANK(E10,E$2:E$46)+1)/COUNT($E:$E))*100),2)</f>
        <v>31.11</v>
      </c>
      <c r="H10" s="7">
        <f>G10-F10</f>
        <v>24.439999999999998</v>
      </c>
    </row>
    <row r="11" spans="1:8" x14ac:dyDescent="0.25">
      <c r="A11" s="28" t="s">
        <v>60</v>
      </c>
      <c r="B11" s="28" t="s">
        <v>2435</v>
      </c>
      <c r="C11" s="28" t="s">
        <v>2452</v>
      </c>
      <c r="D11" s="3">
        <f>VLOOKUP($C11,科系!$C$2:$H$1116,2,0)</f>
        <v>57.5</v>
      </c>
      <c r="E11" s="3">
        <f>VLOOKUP($C11,科系!$C$2:$H$1139,3,0)</f>
        <v>42.85</v>
      </c>
      <c r="F11" s="3">
        <f>ROUND(IF(((COUNT($E:$E)-RANK(D11,D$2:D$46)+1)/COUNT($E:$E))*100=0,100,((COUNT($E:$E)-RANK(D11,D$2:D$46)+1)/COUNT($E:$E))*100),2)</f>
        <v>64.44</v>
      </c>
      <c r="G11" s="3">
        <f>ROUND(IF(((COUNT($E:$E)-RANK(E11,E$2:E$46)+1)/COUNT($E:$E))*100=0,100,((COUNT($E:$E)-RANK(E11,E$2:E$46)+1)/COUNT($E:$E))*100),2)</f>
        <v>86.67</v>
      </c>
      <c r="H11" s="7">
        <f>G11-F11</f>
        <v>22.230000000000004</v>
      </c>
    </row>
    <row r="12" spans="1:8" x14ac:dyDescent="0.25">
      <c r="A12" s="28" t="s">
        <v>79</v>
      </c>
      <c r="B12" s="28" t="s">
        <v>2453</v>
      </c>
      <c r="C12" s="28" t="s">
        <v>2454</v>
      </c>
      <c r="D12" s="3">
        <f>VLOOKUP($C12,科系!$C$2:$H$1116,2,0)</f>
        <v>63.35</v>
      </c>
      <c r="E12" s="3">
        <f>VLOOKUP($C12,科系!$C$2:$H$1139,3,0)</f>
        <v>44.83</v>
      </c>
      <c r="F12" s="3">
        <f>ROUND(IF(((COUNT($E:$E)-RANK(D12,D$2:D$46)+1)/COUNT($E:$E))*100=0,100,((COUNT($E:$E)-RANK(D12,D$2:D$46)+1)/COUNT($E:$E))*100),2)</f>
        <v>77.78</v>
      </c>
      <c r="G12" s="3">
        <f>ROUND(IF(((COUNT($E:$E)-RANK(E12,E$2:E$46)+1)/COUNT($E:$E))*100=0,100,((COUNT($E:$E)-RANK(E12,E$2:E$46)+1)/COUNT($E:$E))*100),2)</f>
        <v>97.78</v>
      </c>
      <c r="H12" s="7">
        <f>G12-F12</f>
        <v>20</v>
      </c>
    </row>
    <row r="13" spans="1:8" x14ac:dyDescent="0.25">
      <c r="A13" s="28" t="s">
        <v>60</v>
      </c>
      <c r="B13" s="28" t="s">
        <v>2455</v>
      </c>
      <c r="C13" s="28" t="s">
        <v>2456</v>
      </c>
      <c r="D13" s="3">
        <f>VLOOKUP($C13,科系!$C$2:$H$1116,2,0)</f>
        <v>58.09</v>
      </c>
      <c r="E13" s="3">
        <f>VLOOKUP($C13,科系!$C$2:$H$1139,3,0)</f>
        <v>42.85</v>
      </c>
      <c r="F13" s="3">
        <f>ROUND(IF(((COUNT($E:$E)-RANK(D13,D$2:D$46)+1)/COUNT($E:$E))*100=0,100,((COUNT($E:$E)-RANK(D13,D$2:D$46)+1)/COUNT($E:$E))*100),2)</f>
        <v>68.89</v>
      </c>
      <c r="G13" s="3">
        <f>ROUND(IF(((COUNT($E:$E)-RANK(E13,E$2:E$46)+1)/COUNT($E:$E))*100=0,100,((COUNT($E:$E)-RANK(E13,E$2:E$46)+1)/COUNT($E:$E))*100),2)</f>
        <v>86.67</v>
      </c>
      <c r="H13" s="7">
        <f>G13-F13</f>
        <v>17.78</v>
      </c>
    </row>
    <row r="14" spans="1:8" x14ac:dyDescent="0.25">
      <c r="A14" s="28" t="s">
        <v>39</v>
      </c>
      <c r="B14" s="28" t="s">
        <v>2457</v>
      </c>
      <c r="C14" s="28" t="s">
        <v>2458</v>
      </c>
      <c r="D14" s="3">
        <f>VLOOKUP($C14,科系!$C$2:$H$1116,2,0)</f>
        <v>19.36</v>
      </c>
      <c r="E14" s="3">
        <f>VLOOKUP($C14,科系!$C$2:$H$1139,3,0)</f>
        <v>33.450000000000003</v>
      </c>
      <c r="F14" s="3">
        <f>ROUND(IF(((COUNT($E:$E)-RANK(D14,D$2:D$46)+1)/COUNT($E:$E))*100=0,100,((COUNT($E:$E)-RANK(D14,D$2:D$46)+1)/COUNT($E:$E))*100),2)</f>
        <v>2.2200000000000002</v>
      </c>
      <c r="G14" s="3">
        <f>ROUND(IF(((COUNT($E:$E)-RANK(E14,E$2:E$46)+1)/COUNT($E:$E))*100=0,100,((COUNT($E:$E)-RANK(E14,E$2:E$46)+1)/COUNT($E:$E))*100),2)</f>
        <v>20</v>
      </c>
      <c r="H14" s="7">
        <f>G14-F14</f>
        <v>17.78</v>
      </c>
    </row>
    <row r="15" spans="1:8" x14ac:dyDescent="0.25">
      <c r="A15" s="28" t="s">
        <v>60</v>
      </c>
      <c r="B15" s="28" t="s">
        <v>2459</v>
      </c>
      <c r="C15" s="28" t="s">
        <v>2460</v>
      </c>
      <c r="D15" s="3">
        <f>VLOOKUP($C15,科系!$C$2:$H$1116,2,0)</f>
        <v>59.94</v>
      </c>
      <c r="E15" s="3">
        <f>VLOOKUP($C15,科系!$C$2:$H$1139,3,0)</f>
        <v>42.85</v>
      </c>
      <c r="F15" s="3">
        <f>ROUND(IF(((COUNT($E:$E)-RANK(D15,D$2:D$46)+1)/COUNT($E:$E))*100=0,100,((COUNT($E:$E)-RANK(D15,D$2:D$46)+1)/COUNT($E:$E))*100),2)</f>
        <v>71.11</v>
      </c>
      <c r="G15" s="3">
        <f>ROUND(IF(((COUNT($E:$E)-RANK(E15,E$2:E$46)+1)/COUNT($E:$E))*100=0,100,((COUNT($E:$E)-RANK(E15,E$2:E$46)+1)/COUNT($E:$E))*100),2)</f>
        <v>86.67</v>
      </c>
      <c r="H15" s="7">
        <f>G15-F15</f>
        <v>15.560000000000002</v>
      </c>
    </row>
    <row r="16" spans="1:8" x14ac:dyDescent="0.25">
      <c r="A16" s="28" t="s">
        <v>46</v>
      </c>
      <c r="B16" s="28" t="s">
        <v>2461</v>
      </c>
      <c r="C16" s="28" t="s">
        <v>2462</v>
      </c>
      <c r="D16" s="3">
        <f>VLOOKUP($C16,科系!$C$2:$H$1116,2,0)</f>
        <v>51.08</v>
      </c>
      <c r="E16" s="3">
        <f>VLOOKUP($C16,科系!$C$2:$H$1139,3,0)</f>
        <v>40.83</v>
      </c>
      <c r="F16" s="3">
        <f>ROUND(IF(((COUNT($E:$E)-RANK(D16,D$2:D$46)+1)/COUNT($E:$E))*100=0,100,((COUNT($E:$E)-RANK(D16,D$2:D$46)+1)/COUNT($E:$E))*100),2)</f>
        <v>44.44</v>
      </c>
      <c r="G16" s="3">
        <f>ROUND(IF(((COUNT($E:$E)-RANK(E16,E$2:E$46)+1)/COUNT($E:$E))*100=0,100,((COUNT($E:$E)-RANK(E16,E$2:E$46)+1)/COUNT($E:$E))*100),2)</f>
        <v>60</v>
      </c>
      <c r="H16" s="7">
        <f>G16-F16</f>
        <v>15.560000000000002</v>
      </c>
    </row>
    <row r="17" spans="1:8" x14ac:dyDescent="0.25">
      <c r="A17" s="28" t="s">
        <v>59</v>
      </c>
      <c r="B17" s="28" t="s">
        <v>2463</v>
      </c>
      <c r="C17" s="28" t="s">
        <v>2464</v>
      </c>
      <c r="D17" s="3">
        <f>VLOOKUP($C17,科系!$C$2:$H$1116,2,0)</f>
        <v>66.66</v>
      </c>
      <c r="E17" s="3">
        <f>VLOOKUP($C17,科系!$C$2:$H$1139,3,0)</f>
        <v>43</v>
      </c>
      <c r="F17" s="3">
        <f>ROUND(IF(((COUNT($E:$E)-RANK(D17,D$2:D$46)+1)/COUNT($E:$E))*100=0,100,((COUNT($E:$E)-RANK(D17,D$2:D$46)+1)/COUNT($E:$E))*100),2)</f>
        <v>82.22</v>
      </c>
      <c r="G17" s="3">
        <f>ROUND(IF(((COUNT($E:$E)-RANK(E17,E$2:E$46)+1)/COUNT($E:$E))*100=0,100,((COUNT($E:$E)-RANK(E17,E$2:E$46)+1)/COUNT($E:$E))*100),2)</f>
        <v>95.56</v>
      </c>
      <c r="H17" s="7">
        <f>G17-F17</f>
        <v>13.340000000000003</v>
      </c>
    </row>
    <row r="18" spans="1:8" x14ac:dyDescent="0.25">
      <c r="A18" s="28" t="s">
        <v>60</v>
      </c>
      <c r="B18" s="28" t="s">
        <v>2445</v>
      </c>
      <c r="C18" s="28" t="s">
        <v>2465</v>
      </c>
      <c r="D18" s="3">
        <f>VLOOKUP($C18,科系!$C$2:$H$1116,2,0)</f>
        <v>61.34</v>
      </c>
      <c r="E18" s="3">
        <f>VLOOKUP($C18,科系!$C$2:$H$1139,3,0)</f>
        <v>42.85</v>
      </c>
      <c r="F18" s="3">
        <f>ROUND(IF(((COUNT($E:$E)-RANK(D18,D$2:D$46)+1)/COUNT($E:$E))*100=0,100,((COUNT($E:$E)-RANK(D18,D$2:D$46)+1)/COUNT($E:$E))*100),2)</f>
        <v>73.33</v>
      </c>
      <c r="G18" s="3">
        <f>ROUND(IF(((COUNT($E:$E)-RANK(E18,E$2:E$46)+1)/COUNT($E:$E))*100=0,100,((COUNT($E:$E)-RANK(E18,E$2:E$46)+1)/COUNT($E:$E))*100),2)</f>
        <v>86.67</v>
      </c>
      <c r="H18" s="7">
        <f>G18-F18</f>
        <v>13.340000000000003</v>
      </c>
    </row>
    <row r="19" spans="1:8" x14ac:dyDescent="0.25">
      <c r="A19" s="28" t="s">
        <v>46</v>
      </c>
      <c r="B19" s="28" t="s">
        <v>2445</v>
      </c>
      <c r="C19" s="28" t="s">
        <v>2466</v>
      </c>
      <c r="D19" s="3">
        <f>VLOOKUP($C19,科系!$C$2:$H$1116,2,0)</f>
        <v>51.2</v>
      </c>
      <c r="E19" s="3">
        <f>VLOOKUP($C19,科系!$C$2:$H$1139,3,0)</f>
        <v>40.83</v>
      </c>
      <c r="F19" s="3">
        <f>ROUND(IF(((COUNT($E:$E)-RANK(D19,D$2:D$46)+1)/COUNT($E:$E))*100=0,100,((COUNT($E:$E)-RANK(D19,D$2:D$46)+1)/COUNT($E:$E))*100),2)</f>
        <v>46.67</v>
      </c>
      <c r="G19" s="3">
        <f>ROUND(IF(((COUNT($E:$E)-RANK(E19,E$2:E$46)+1)/COUNT($E:$E))*100=0,100,((COUNT($E:$E)-RANK(E19,E$2:E$46)+1)/COUNT($E:$E))*100),2)</f>
        <v>60</v>
      </c>
      <c r="H19" s="7">
        <f>G19-F19</f>
        <v>13.329999999999998</v>
      </c>
    </row>
    <row r="20" spans="1:8" x14ac:dyDescent="0.25">
      <c r="A20" s="28" t="s">
        <v>59</v>
      </c>
      <c r="B20" s="28" t="s">
        <v>2467</v>
      </c>
      <c r="C20" s="28" t="s">
        <v>2468</v>
      </c>
      <c r="D20" s="3">
        <f>VLOOKUP($C20,科系!$C$2:$H$1116,2,0)</f>
        <v>67.14</v>
      </c>
      <c r="E20" s="3">
        <f>VLOOKUP($C20,科系!$C$2:$H$1139,3,0)</f>
        <v>43</v>
      </c>
      <c r="F20" s="3">
        <f>ROUND(IF(((COUNT($E:$E)-RANK(D20,D$2:D$46)+1)/COUNT($E:$E))*100=0,100,((COUNT($E:$E)-RANK(D20,D$2:D$46)+1)/COUNT($E:$E))*100),2)</f>
        <v>84.44</v>
      </c>
      <c r="G20" s="3">
        <f>ROUND(IF(((COUNT($E:$E)-RANK(E20,E$2:E$46)+1)/COUNT($E:$E))*100=0,100,((COUNT($E:$E)-RANK(E20,E$2:E$46)+1)/COUNT($E:$E))*100),2)</f>
        <v>95.56</v>
      </c>
      <c r="H20" s="7">
        <f>G20-F20</f>
        <v>11.120000000000005</v>
      </c>
    </row>
    <row r="21" spans="1:8" x14ac:dyDescent="0.25">
      <c r="A21" s="28" t="s">
        <v>37</v>
      </c>
      <c r="B21" s="28" t="s">
        <v>2435</v>
      </c>
      <c r="C21" s="28" t="s">
        <v>2469</v>
      </c>
      <c r="D21" s="3">
        <f>VLOOKUP($C21,科系!$C$2:$H$1116,2,0)</f>
        <v>56.31</v>
      </c>
      <c r="E21" s="3">
        <f>VLOOKUP($C21,科系!$C$2:$H$1139,3,0)</f>
        <v>42.75</v>
      </c>
      <c r="F21" s="3">
        <f>ROUND(IF(((COUNT($E:$E)-RANK(D21,D$2:D$46)+1)/COUNT($E:$E))*100=0,100,((COUNT($E:$E)-RANK(D21,D$2:D$46)+1)/COUNT($E:$E))*100),2)</f>
        <v>62.22</v>
      </c>
      <c r="G21" s="3">
        <f>ROUND(IF(((COUNT($E:$E)-RANK(E21,E$2:E$46)+1)/COUNT($E:$E))*100=0,100,((COUNT($E:$E)-RANK(E21,E$2:E$46)+1)/COUNT($E:$E))*100),2)</f>
        <v>73.33</v>
      </c>
      <c r="H21" s="7">
        <f>G21-F21</f>
        <v>11.11</v>
      </c>
    </row>
    <row r="22" spans="1:8" x14ac:dyDescent="0.25">
      <c r="A22" s="28" t="s">
        <v>46</v>
      </c>
      <c r="B22" s="28" t="s">
        <v>2470</v>
      </c>
      <c r="C22" s="28" t="s">
        <v>2471</v>
      </c>
      <c r="D22" s="3">
        <f>VLOOKUP($C22,科系!$C$2:$H$1116,2,0)</f>
        <v>52.04</v>
      </c>
      <c r="E22" s="3">
        <f>VLOOKUP($C22,科系!$C$2:$H$1139,3,0)</f>
        <v>40.83</v>
      </c>
      <c r="F22" s="3">
        <f>ROUND(IF(((COUNT($E:$E)-RANK(D22,D$2:D$46)+1)/COUNT($E:$E))*100=0,100,((COUNT($E:$E)-RANK(D22,D$2:D$46)+1)/COUNT($E:$E))*100),2)</f>
        <v>48.89</v>
      </c>
      <c r="G22" s="3">
        <f>ROUND(IF(((COUNT($E:$E)-RANK(E22,E$2:E$46)+1)/COUNT($E:$E))*100=0,100,((COUNT($E:$E)-RANK(E22,E$2:E$46)+1)/COUNT($E:$E))*100),2)</f>
        <v>60</v>
      </c>
      <c r="H22" s="7">
        <f>G22-F22</f>
        <v>11.11</v>
      </c>
    </row>
    <row r="23" spans="1:8" x14ac:dyDescent="0.25">
      <c r="A23" s="28" t="s">
        <v>30</v>
      </c>
      <c r="B23" s="28" t="s">
        <v>2435</v>
      </c>
      <c r="C23" s="28" t="s">
        <v>2472</v>
      </c>
      <c r="D23" s="3">
        <f>VLOOKUP($C23,科系!$C$2:$H$1116,2,0)</f>
        <v>40.83</v>
      </c>
      <c r="E23" s="3">
        <f>VLOOKUP($C23,科系!$C$2:$H$1139,3,0)</f>
        <v>38.020000000000003</v>
      </c>
      <c r="F23" s="3">
        <f>ROUND(IF(((COUNT($E:$E)-RANK(D23,D$2:D$46)+1)/COUNT($E:$E))*100=0,100,((COUNT($E:$E)-RANK(D23,D$2:D$46)+1)/COUNT($E:$E))*100),2)</f>
        <v>28.89</v>
      </c>
      <c r="G23" s="3">
        <f>ROUND(IF(((COUNT($E:$E)-RANK(E23,E$2:E$46)+1)/COUNT($E:$E))*100=0,100,((COUNT($E:$E)-RANK(E23,E$2:E$46)+1)/COUNT($E:$E))*100),2)</f>
        <v>40</v>
      </c>
      <c r="H23" s="7">
        <f>G23-F23</f>
        <v>11.11</v>
      </c>
    </row>
    <row r="24" spans="1:8" x14ac:dyDescent="0.25">
      <c r="A24" s="28" t="s">
        <v>58</v>
      </c>
      <c r="B24" s="28" t="s">
        <v>2473</v>
      </c>
      <c r="C24" s="28" t="s">
        <v>2474</v>
      </c>
      <c r="D24" s="3">
        <f>VLOOKUP($C24,科系!$C$2:$H$1116,2,0)</f>
        <v>38.61</v>
      </c>
      <c r="E24" s="3">
        <f>VLOOKUP($C24,科系!$C$2:$H$1139,3,0)</f>
        <v>34.78</v>
      </c>
      <c r="F24" s="3">
        <f>ROUND(IF(((COUNT($E:$E)-RANK(D24,D$2:D$46)+1)/COUNT($E:$E))*100=0,100,((COUNT($E:$E)-RANK(D24,D$2:D$46)+1)/COUNT($E:$E))*100),2)</f>
        <v>20</v>
      </c>
      <c r="G24" s="3">
        <f>ROUND(IF(((COUNT($E:$E)-RANK(E24,E$2:E$46)+1)/COUNT($E:$E))*100=0,100,((COUNT($E:$E)-RANK(E24,E$2:E$46)+1)/COUNT($E:$E))*100),2)</f>
        <v>31.11</v>
      </c>
      <c r="H24" s="7">
        <f>G24-F24</f>
        <v>11.11</v>
      </c>
    </row>
    <row r="25" spans="1:8" x14ac:dyDescent="0.25">
      <c r="A25" s="28" t="s">
        <v>59</v>
      </c>
      <c r="B25" s="28" t="s">
        <v>2475</v>
      </c>
      <c r="C25" s="28" t="s">
        <v>2476</v>
      </c>
      <c r="D25" s="3">
        <f>VLOOKUP($C25,科系!$C$2:$H$1116,2,0)</f>
        <v>68.25</v>
      </c>
      <c r="E25" s="3">
        <f>VLOOKUP($C25,科系!$C$2:$H$1139,3,0)</f>
        <v>43</v>
      </c>
      <c r="F25" s="3">
        <f>ROUND(IF(((COUNT($E:$E)-RANK(D25,D$2:D$46)+1)/COUNT($E:$E))*100=0,100,((COUNT($E:$E)-RANK(D25,D$2:D$46)+1)/COUNT($E:$E))*100),2)</f>
        <v>86.67</v>
      </c>
      <c r="G25" s="3">
        <f>ROUND(IF(((COUNT($E:$E)-RANK(E25,E$2:E$46)+1)/COUNT($E:$E))*100=0,100,((COUNT($E:$E)-RANK(E25,E$2:E$46)+1)/COUNT($E:$E))*100),2)</f>
        <v>95.56</v>
      </c>
      <c r="H25" s="7">
        <f>G25-F25</f>
        <v>8.89</v>
      </c>
    </row>
    <row r="26" spans="1:8" x14ac:dyDescent="0.25">
      <c r="A26" s="28" t="s">
        <v>60</v>
      </c>
      <c r="B26" s="28" t="s">
        <v>2477</v>
      </c>
      <c r="C26" s="28" t="s">
        <v>2478</v>
      </c>
      <c r="D26" s="3">
        <f>VLOOKUP($C26,科系!$C$2:$H$1116,2,0)</f>
        <v>63.77</v>
      </c>
      <c r="E26" s="3">
        <f>VLOOKUP($C26,科系!$C$2:$H$1139,3,0)</f>
        <v>42.85</v>
      </c>
      <c r="F26" s="3">
        <f>ROUND(IF(((COUNT($E:$E)-RANK(D26,D$2:D$46)+1)/COUNT($E:$E))*100=0,100,((COUNT($E:$E)-RANK(D26,D$2:D$46)+1)/COUNT($E:$E))*100),2)</f>
        <v>80</v>
      </c>
      <c r="G26" s="3">
        <f>ROUND(IF(((COUNT($E:$E)-RANK(E26,E$2:E$46)+1)/COUNT($E:$E))*100=0,100,((COUNT($E:$E)-RANK(E26,E$2:E$46)+1)/COUNT($E:$E))*100),2)</f>
        <v>86.67</v>
      </c>
      <c r="H26" s="7">
        <f>G26-F26</f>
        <v>6.6700000000000017</v>
      </c>
    </row>
    <row r="27" spans="1:8" x14ac:dyDescent="0.25">
      <c r="A27" s="28" t="s">
        <v>46</v>
      </c>
      <c r="B27" s="28" t="s">
        <v>2479</v>
      </c>
      <c r="C27" s="28" t="s">
        <v>2480</v>
      </c>
      <c r="D27" s="3">
        <f>VLOOKUP($C27,科系!$C$2:$H$1116,2,0)</f>
        <v>53.14</v>
      </c>
      <c r="E27" s="3">
        <f>VLOOKUP($C27,科系!$C$2:$H$1139,3,0)</f>
        <v>40.83</v>
      </c>
      <c r="F27" s="3">
        <f>ROUND(IF(((COUNT($E:$E)-RANK(D27,D$2:D$46)+1)/COUNT($E:$E))*100=0,100,((COUNT($E:$E)-RANK(D27,D$2:D$46)+1)/COUNT($E:$E))*100),2)</f>
        <v>53.33</v>
      </c>
      <c r="G27" s="3">
        <f>ROUND(IF(((COUNT($E:$E)-RANK(E27,E$2:E$46)+1)/COUNT($E:$E))*100=0,100,((COUNT($E:$E)-RANK(E27,E$2:E$46)+1)/COUNT($E:$E))*100),2)</f>
        <v>60</v>
      </c>
      <c r="H27" s="7">
        <f>G27-F27</f>
        <v>6.6700000000000017</v>
      </c>
    </row>
    <row r="28" spans="1:8" x14ac:dyDescent="0.25">
      <c r="A28" s="28" t="s">
        <v>57</v>
      </c>
      <c r="B28" s="28" t="s">
        <v>2481</v>
      </c>
      <c r="C28" s="28" t="s">
        <v>2482</v>
      </c>
      <c r="D28" s="3">
        <f>VLOOKUP($C28,科系!$C$2:$H$1116,2,0)</f>
        <v>32.159999999999997</v>
      </c>
      <c r="E28" s="3">
        <f>VLOOKUP($C28,科系!$C$2:$H$1139,3,0)</f>
        <v>33.11</v>
      </c>
      <c r="F28" s="3">
        <f>ROUND(IF(((COUNT($E:$E)-RANK(D28,D$2:D$46)+1)/COUNT($E:$E))*100=0,100,((COUNT($E:$E)-RANK(D28,D$2:D$46)+1)/COUNT($E:$E))*100),2)</f>
        <v>11.11</v>
      </c>
      <c r="G28" s="3">
        <f>ROUND(IF(((COUNT($E:$E)-RANK(E28,E$2:E$46)+1)/COUNT($E:$E))*100=0,100,((COUNT($E:$E)-RANK(E28,E$2:E$46)+1)/COUNT($E:$E))*100),2)</f>
        <v>17.78</v>
      </c>
      <c r="H28" s="7">
        <f>G28-F28</f>
        <v>6.6700000000000017</v>
      </c>
    </row>
    <row r="29" spans="1:8" x14ac:dyDescent="0.25">
      <c r="A29" s="28" t="s">
        <v>65</v>
      </c>
      <c r="B29" s="28" t="s">
        <v>2483</v>
      </c>
      <c r="C29" s="28" t="s">
        <v>2484</v>
      </c>
      <c r="D29" s="3">
        <f>VLOOKUP($C29,科系!$C$2:$H$1116,2,0)</f>
        <v>38.9</v>
      </c>
      <c r="E29" s="3">
        <f>VLOOKUP($C29,科系!$C$2:$H$1139,3,0)</f>
        <v>34.61</v>
      </c>
      <c r="F29" s="3">
        <f>ROUND(IF(((COUNT($E:$E)-RANK(D29,D$2:D$46)+1)/COUNT($E:$E))*100=0,100,((COUNT($E:$E)-RANK(D29,D$2:D$46)+1)/COUNT($E:$E))*100),2)</f>
        <v>22.22</v>
      </c>
      <c r="G29" s="3">
        <f>ROUND(IF(((COUNT($E:$E)-RANK(E29,E$2:E$46)+1)/COUNT($E:$E))*100=0,100,((COUNT($E:$E)-RANK(E29,E$2:E$46)+1)/COUNT($E:$E))*100),2)</f>
        <v>26.67</v>
      </c>
      <c r="H29" s="7">
        <f>G29-F29</f>
        <v>4.4500000000000028</v>
      </c>
    </row>
    <row r="30" spans="1:8" x14ac:dyDescent="0.25">
      <c r="A30" s="28" t="s">
        <v>47</v>
      </c>
      <c r="B30" s="28" t="s">
        <v>2481</v>
      </c>
      <c r="C30" s="28" t="s">
        <v>2485</v>
      </c>
      <c r="D30" s="3">
        <f>VLOOKUP($C30,科系!$C$2:$H$1116,2,0)</f>
        <v>29.38</v>
      </c>
      <c r="E30" s="3">
        <f>VLOOKUP($C30,科系!$C$2:$H$1139,3,0)</f>
        <v>29.18</v>
      </c>
      <c r="F30" s="3">
        <f>ROUND(IF(((COUNT($E:$E)-RANK(D30,D$2:D$46)+1)/COUNT($E:$E))*100=0,100,((COUNT($E:$E)-RANK(D30,D$2:D$46)+1)/COUNT($E:$E))*100),2)</f>
        <v>8.89</v>
      </c>
      <c r="G30" s="3">
        <f>ROUND(IF(((COUNT($E:$E)-RANK(E30,E$2:E$46)+1)/COUNT($E:$E))*100=0,100,((COUNT($E:$E)-RANK(E30,E$2:E$46)+1)/COUNT($E:$E))*100),2)</f>
        <v>8.89</v>
      </c>
      <c r="H30" s="7">
        <f>G30-F30</f>
        <v>0</v>
      </c>
    </row>
    <row r="31" spans="1:8" x14ac:dyDescent="0.25">
      <c r="A31" s="28" t="s">
        <v>48</v>
      </c>
      <c r="B31" s="28" t="s">
        <v>2435</v>
      </c>
      <c r="C31" s="28" t="s">
        <v>2486</v>
      </c>
      <c r="D31" s="3">
        <f>VLOOKUP($C31,科系!$C$2:$H$1116,2,0)</f>
        <v>33.770000000000003</v>
      </c>
      <c r="E31" s="3">
        <f>VLOOKUP($C31,科系!$C$2:$H$1139,3,0)</f>
        <v>30.86</v>
      </c>
      <c r="F31" s="3">
        <f>ROUND(IF(((COUNT($E:$E)-RANK(D31,D$2:D$46)+1)/COUNT($E:$E))*100=0,100,((COUNT($E:$E)-RANK(D31,D$2:D$46)+1)/COUNT($E:$E))*100),2)</f>
        <v>13.33</v>
      </c>
      <c r="G31" s="3">
        <f>ROUND(IF(((COUNT($E:$E)-RANK(E31,E$2:E$46)+1)/COUNT($E:$E))*100=0,100,((COUNT($E:$E)-RANK(E31,E$2:E$46)+1)/COUNT($E:$E))*100),2)</f>
        <v>11.11</v>
      </c>
      <c r="H31" s="7">
        <f>G31-F31</f>
        <v>-2.2200000000000006</v>
      </c>
    </row>
    <row r="32" spans="1:8" x14ac:dyDescent="0.25">
      <c r="A32" s="28" t="s">
        <v>37</v>
      </c>
      <c r="B32" s="28" t="s">
        <v>2449</v>
      </c>
      <c r="C32" s="28" t="s">
        <v>2487</v>
      </c>
      <c r="D32" s="3">
        <f>VLOOKUP($C32,科系!$C$2:$H$1116,2,0)</f>
        <v>62.11</v>
      </c>
      <c r="E32" s="3">
        <f>VLOOKUP($C32,科系!$C$2:$H$1139,3,0)</f>
        <v>42.75</v>
      </c>
      <c r="F32" s="3">
        <f>ROUND(IF(((COUNT($E:$E)-RANK(D32,D$2:D$46)+1)/COUNT($E:$E))*100=0,100,((COUNT($E:$E)-RANK(D32,D$2:D$46)+1)/COUNT($E:$E))*100),2)</f>
        <v>75.56</v>
      </c>
      <c r="G32" s="3">
        <f>ROUND(IF(((COUNT($E:$E)-RANK(E32,E$2:E$46)+1)/COUNT($E:$E))*100=0,100,((COUNT($E:$E)-RANK(E32,E$2:E$46)+1)/COUNT($E:$E))*100),2)</f>
        <v>73.33</v>
      </c>
      <c r="H32" s="7">
        <f>G32-F32</f>
        <v>-2.230000000000004</v>
      </c>
    </row>
    <row r="33" spans="1:8" x14ac:dyDescent="0.25">
      <c r="A33" s="28" t="s">
        <v>50</v>
      </c>
      <c r="B33" s="28" t="s">
        <v>2449</v>
      </c>
      <c r="C33" s="28" t="s">
        <v>2488</v>
      </c>
      <c r="D33" s="3">
        <f>VLOOKUP($C33,科系!$C$2:$H$1116,2,0)</f>
        <v>40.65</v>
      </c>
      <c r="E33" s="3">
        <f>VLOOKUP($C33,科系!$C$2:$H$1139,3,0)</f>
        <v>33.67</v>
      </c>
      <c r="F33" s="3">
        <f>ROUND(IF(((COUNT($E:$E)-RANK(D33,D$2:D$46)+1)/COUNT($E:$E))*100=0,100,((COUNT($E:$E)-RANK(D33,D$2:D$46)+1)/COUNT($E:$E))*100),2)</f>
        <v>26.67</v>
      </c>
      <c r="G33" s="3">
        <f>ROUND(IF(((COUNT($E:$E)-RANK(E33,E$2:E$46)+1)/COUNT($E:$E))*100=0,100,((COUNT($E:$E)-RANK(E33,E$2:E$46)+1)/COUNT($E:$E))*100),2)</f>
        <v>22.22</v>
      </c>
      <c r="H33" s="7">
        <f>G33-F33</f>
        <v>-4.4500000000000028</v>
      </c>
    </row>
    <row r="34" spans="1:8" x14ac:dyDescent="0.25">
      <c r="A34" s="28" t="s">
        <v>91</v>
      </c>
      <c r="B34" s="28" t="s">
        <v>1845</v>
      </c>
      <c r="C34" s="28" t="s">
        <v>1846</v>
      </c>
      <c r="D34" s="3">
        <f>VLOOKUP($C34,科系!$C$2:$H$1116,2,0)</f>
        <v>48.09</v>
      </c>
      <c r="E34" s="3">
        <f>VLOOKUP($C34,科系!$C$2:$H$1139,3,0)</f>
        <v>35.31</v>
      </c>
      <c r="F34" s="3">
        <f>ROUND(IF(((COUNT($E:$E)-RANK(D34,D$2:D$46)+1)/COUNT($E:$E))*100=0,100,((COUNT($E:$E)-RANK(D34,D$2:D$46)+1)/COUNT($E:$E))*100),2)</f>
        <v>40</v>
      </c>
      <c r="G34" s="3">
        <f>ROUND(IF(((COUNT($E:$E)-RANK(E34,E$2:E$46)+1)/COUNT($E:$E))*100=0,100,((COUNT($E:$E)-RANK(E34,E$2:E$46)+1)/COUNT($E:$E))*100),2)</f>
        <v>33.33</v>
      </c>
      <c r="H34" s="7">
        <f>G34-F34</f>
        <v>-6.6700000000000017</v>
      </c>
    </row>
    <row r="35" spans="1:8" x14ac:dyDescent="0.25">
      <c r="A35" s="28" t="s">
        <v>66</v>
      </c>
      <c r="B35" s="28" t="s">
        <v>2489</v>
      </c>
      <c r="C35" s="28" t="s">
        <v>2490</v>
      </c>
      <c r="D35" s="3">
        <f>VLOOKUP($C35,科系!$C$2:$H$1116,2,0)</f>
        <v>79.510000000000005</v>
      </c>
      <c r="E35" s="3">
        <f>VLOOKUP($C35,科系!$C$2:$H$1139,3,0)</f>
        <v>42.89</v>
      </c>
      <c r="F35" s="3">
        <f>ROUND(IF(((COUNT($E:$E)-RANK(D35,D$2:D$46)+1)/COUNT($E:$E))*100=0,100,((COUNT($E:$E)-RANK(D35,D$2:D$46)+1)/COUNT($E:$E))*100),2)</f>
        <v>97.78</v>
      </c>
      <c r="G35" s="3">
        <f>ROUND(IF(((COUNT($E:$E)-RANK(E35,E$2:E$46)+1)/COUNT($E:$E))*100=0,100,((COUNT($E:$E)-RANK(E35,E$2:E$46)+1)/COUNT($E:$E))*100),2)</f>
        <v>88.89</v>
      </c>
      <c r="H35" s="7">
        <f>G35-F35</f>
        <v>-8.89</v>
      </c>
    </row>
    <row r="36" spans="1:8" x14ac:dyDescent="0.25">
      <c r="A36" s="28" t="s">
        <v>56</v>
      </c>
      <c r="B36" s="28" t="s">
        <v>2439</v>
      </c>
      <c r="C36" s="28" t="s">
        <v>2491</v>
      </c>
      <c r="D36" s="3">
        <f>VLOOKUP($C36,科系!$C$2:$H$1116,2,0)</f>
        <v>39.119999999999997</v>
      </c>
      <c r="E36" s="3">
        <f>VLOOKUP($C36,科系!$C$2:$H$1139,3,0)</f>
        <v>28</v>
      </c>
      <c r="F36" s="3">
        <f>ROUND(IF(((COUNT($E:$E)-RANK(D36,D$2:D$46)+1)/COUNT($E:$E))*100=0,100,((COUNT($E:$E)-RANK(D36,D$2:D$46)+1)/COUNT($E:$E))*100),2)</f>
        <v>24.44</v>
      </c>
      <c r="G36" s="3">
        <f>ROUND(IF(((COUNT($E:$E)-RANK(E36,E$2:E$46)+1)/COUNT($E:$E))*100=0,100,((COUNT($E:$E)-RANK(E36,E$2:E$46)+1)/COUNT($E:$E))*100),2)</f>
        <v>4.4400000000000004</v>
      </c>
      <c r="H36" s="7">
        <f>G36-F36</f>
        <v>-20</v>
      </c>
    </row>
    <row r="37" spans="1:8" x14ac:dyDescent="0.25">
      <c r="A37" s="28" t="s">
        <v>44</v>
      </c>
      <c r="B37" s="28" t="s">
        <v>2449</v>
      </c>
      <c r="C37" s="28" t="s">
        <v>2492</v>
      </c>
      <c r="D37" s="3">
        <f>VLOOKUP($C37,科系!$C$2:$H$1116,2,0)</f>
        <v>45.84</v>
      </c>
      <c r="E37" s="3">
        <f>VLOOKUP($C37,科系!$C$2:$H$1139,3,0)</f>
        <v>31.59</v>
      </c>
      <c r="F37" s="3">
        <f>ROUND(IF(((COUNT($E:$E)-RANK(D37,D$2:D$46)+1)/COUNT($E:$E))*100=0,100,((COUNT($E:$E)-RANK(D37,D$2:D$46)+1)/COUNT($E:$E))*100),2)</f>
        <v>37.78</v>
      </c>
      <c r="G37" s="3">
        <f>ROUND(IF(((COUNT($E:$E)-RANK(E37,E$2:E$46)+1)/COUNT($E:$E))*100=0,100,((COUNT($E:$E)-RANK(E37,E$2:E$46)+1)/COUNT($E:$E))*100),2)</f>
        <v>13.33</v>
      </c>
      <c r="H37" s="7">
        <f>G37-F37</f>
        <v>-24.450000000000003</v>
      </c>
    </row>
    <row r="38" spans="1:8" x14ac:dyDescent="0.25">
      <c r="A38" s="28" t="s">
        <v>76</v>
      </c>
      <c r="B38" s="28" t="s">
        <v>2417</v>
      </c>
      <c r="C38" s="28" t="s">
        <v>2418</v>
      </c>
      <c r="D38" s="3">
        <f>VLOOKUP($C38,科系!$C$2:$H$1116,2,0)</f>
        <v>54.27</v>
      </c>
      <c r="E38" s="3">
        <f>VLOOKUP($C38,科系!$C$2:$H$1139,3,0)</f>
        <v>34.24</v>
      </c>
      <c r="F38" s="3">
        <f>ROUND(IF(((COUNT($E:$E)-RANK(D38,D$2:D$46)+1)/COUNT($E:$E))*100=0,100,((COUNT($E:$E)-RANK(D38,D$2:D$46)+1)/COUNT($E:$E))*100),2)</f>
        <v>55.56</v>
      </c>
      <c r="G38" s="3">
        <f>ROUND(IF(((COUNT($E:$E)-RANK(E38,E$2:E$46)+1)/COUNT($E:$E))*100=0,100,((COUNT($E:$E)-RANK(E38,E$2:E$46)+1)/COUNT($E:$E))*100),2)</f>
        <v>24.44</v>
      </c>
      <c r="H38" s="7">
        <f>G38-F38</f>
        <v>-31.12</v>
      </c>
    </row>
    <row r="39" spans="1:8" x14ac:dyDescent="0.25">
      <c r="A39" s="28" t="s">
        <v>56</v>
      </c>
      <c r="B39" s="28" t="s">
        <v>2449</v>
      </c>
      <c r="C39" s="28" t="s">
        <v>2493</v>
      </c>
      <c r="D39" s="3">
        <f>VLOOKUP($C39,科系!$C$2:$H$1116,2,0)</f>
        <v>43.41</v>
      </c>
      <c r="E39" s="3">
        <f>VLOOKUP($C39,科系!$C$2:$H$1139,3,0)</f>
        <v>28</v>
      </c>
      <c r="F39" s="3">
        <f>ROUND(IF(((COUNT($E:$E)-RANK(D39,D$2:D$46)+1)/COUNT($E:$E))*100=0,100,((COUNT($E:$E)-RANK(D39,D$2:D$46)+1)/COUNT($E:$E))*100),2)</f>
        <v>35.56</v>
      </c>
      <c r="G39" s="3">
        <f>ROUND(IF(((COUNT($E:$E)-RANK(E39,E$2:E$46)+1)/COUNT($E:$E))*100=0,100,((COUNT($E:$E)-RANK(E39,E$2:E$46)+1)/COUNT($E:$E))*100),2)</f>
        <v>4.4400000000000004</v>
      </c>
      <c r="H39" s="7">
        <f>G39-F39</f>
        <v>-31.12</v>
      </c>
    </row>
    <row r="40" spans="1:8" x14ac:dyDescent="0.25">
      <c r="A40" s="28" t="s">
        <v>83</v>
      </c>
      <c r="B40" s="28" t="s">
        <v>2479</v>
      </c>
      <c r="C40" s="28" t="s">
        <v>2494</v>
      </c>
      <c r="D40" s="3">
        <f>VLOOKUP($C40,科系!$C$2:$H$1116,2,0)</f>
        <v>74.430000000000007</v>
      </c>
      <c r="E40" s="3">
        <f>VLOOKUP($C40,科系!$C$2:$H$1139,3,0)</f>
        <v>39.57</v>
      </c>
      <c r="F40" s="3">
        <f>ROUND(IF(((COUNT($E:$E)-RANK(D40,D$2:D$46)+1)/COUNT($E:$E))*100=0,100,((COUNT($E:$E)-RANK(D40,D$2:D$46)+1)/COUNT($E:$E))*100),2)</f>
        <v>93.33</v>
      </c>
      <c r="G40" s="3">
        <f>ROUND(IF(((COUNT($E:$E)-RANK(E40,E$2:E$46)+1)/COUNT($E:$E))*100=0,100,((COUNT($E:$E)-RANK(E40,E$2:E$46)+1)/COUNT($E:$E))*100),2)</f>
        <v>46.67</v>
      </c>
      <c r="H40" s="7">
        <f>G40-F40</f>
        <v>-46.66</v>
      </c>
    </row>
    <row r="41" spans="1:8" x14ac:dyDescent="0.25">
      <c r="A41" s="28" t="s">
        <v>83</v>
      </c>
      <c r="B41" s="28" t="s">
        <v>2495</v>
      </c>
      <c r="C41" s="28" t="s">
        <v>2496</v>
      </c>
      <c r="D41" s="3">
        <f>VLOOKUP($C41,科系!$C$2:$H$1116,2,0)</f>
        <v>74.510000000000005</v>
      </c>
      <c r="E41" s="3">
        <f>VLOOKUP($C41,科系!$C$2:$H$1139,3,0)</f>
        <v>39.57</v>
      </c>
      <c r="F41" s="3">
        <f>ROUND(IF(((COUNT($E:$E)-RANK(D41,D$2:D$46)+1)/COUNT($E:$E))*100=0,100,((COUNT($E:$E)-RANK(D41,D$2:D$46)+1)/COUNT($E:$E))*100),2)</f>
        <v>95.56</v>
      </c>
      <c r="G41" s="3">
        <f>ROUND(IF(((COUNT($E:$E)-RANK(E41,E$2:E$46)+1)/COUNT($E:$E))*100=0,100,((COUNT($E:$E)-RANK(E41,E$2:E$46)+1)/COUNT($E:$E))*100),2)</f>
        <v>46.67</v>
      </c>
      <c r="H41" s="7">
        <f>G41-F41</f>
        <v>-48.89</v>
      </c>
    </row>
    <row r="42" spans="1:8" x14ac:dyDescent="0.25">
      <c r="A42" s="28" t="s">
        <v>83</v>
      </c>
      <c r="B42" s="28" t="s">
        <v>2497</v>
      </c>
      <c r="C42" s="28" t="s">
        <v>2498</v>
      </c>
      <c r="D42" s="3">
        <f>VLOOKUP($C42,科系!$C$2:$H$1116,2,0)</f>
        <v>72.66</v>
      </c>
      <c r="E42" s="3">
        <f>VLOOKUP($C42,科系!$C$2:$H$1139,3,0)</f>
        <v>38.25</v>
      </c>
      <c r="F42" s="3">
        <f>ROUND(IF(((COUNT($E:$E)-RANK(D42,D$2:D$46)+1)/COUNT($E:$E))*100=0,100,((COUNT($E:$E)-RANK(D42,D$2:D$46)+1)/COUNT($E:$E))*100),2)</f>
        <v>91.11</v>
      </c>
      <c r="G42" s="3">
        <f>ROUND(IF(((COUNT($E:$E)-RANK(E42,E$2:E$46)+1)/COUNT($E:$E))*100=0,100,((COUNT($E:$E)-RANK(E42,E$2:E$46)+1)/COUNT($E:$E))*100),2)</f>
        <v>42.22</v>
      </c>
      <c r="H42" s="7">
        <f>G42-F42</f>
        <v>-48.89</v>
      </c>
    </row>
    <row r="43" spans="1:8" x14ac:dyDescent="0.25">
      <c r="A43" s="28" t="s">
        <v>63</v>
      </c>
      <c r="B43" s="28" t="s">
        <v>2101</v>
      </c>
      <c r="C43" s="28" t="s">
        <v>2102</v>
      </c>
      <c r="D43" s="3">
        <f>VLOOKUP($C43,科系!$C$2:$H$1116,2,0)</f>
        <v>82.6</v>
      </c>
      <c r="E43" s="3">
        <f>VLOOKUP($C43,科系!$C$2:$H$1139,3,0)</f>
        <v>40.450000000000003</v>
      </c>
      <c r="F43" s="3">
        <f>ROUND(IF(((COUNT($E:$E)-RANK(D43,D$2:D$46)+1)/COUNT($E:$E))*100=0,100,((COUNT($E:$E)-RANK(D43,D$2:D$46)+1)/COUNT($E:$E))*100),2)</f>
        <v>100</v>
      </c>
      <c r="G43" s="3">
        <f>ROUND(IF(((COUNT($E:$E)-RANK(E43,E$2:E$46)+1)/COUNT($E:$E))*100=0,100,((COUNT($E:$E)-RANK(E43,E$2:E$46)+1)/COUNT($E:$E))*100),2)</f>
        <v>48.89</v>
      </c>
      <c r="H43" s="7">
        <f>G43-F43</f>
        <v>-51.11</v>
      </c>
    </row>
    <row r="44" spans="1:8" x14ac:dyDescent="0.25">
      <c r="A44" s="28" t="s">
        <v>75</v>
      </c>
      <c r="B44" s="28" t="s">
        <v>2481</v>
      </c>
      <c r="C44" s="28" t="s">
        <v>2499</v>
      </c>
      <c r="D44" s="3">
        <f>VLOOKUP($C44,科系!$C$2:$H$1116,2,0)</f>
        <v>72.05</v>
      </c>
      <c r="E44" s="3">
        <f>VLOOKUP($C44,科系!$C$2:$H$1139,3,0)</f>
        <v>37.619999999999997</v>
      </c>
      <c r="F44" s="3">
        <f>ROUND(IF(((COUNT($E:$E)-RANK(D44,D$2:D$46)+1)/COUNT($E:$E))*100=0,100,((COUNT($E:$E)-RANK(D44,D$2:D$46)+1)/COUNT($E:$E))*100),2)</f>
        <v>88.89</v>
      </c>
      <c r="G44" s="3">
        <f>ROUND(IF(((COUNT($E:$E)-RANK(E44,E$2:E$46)+1)/COUNT($E:$E))*100=0,100,((COUNT($E:$E)-RANK(E44,E$2:E$46)+1)/COUNT($E:$E))*100),2)</f>
        <v>37.78</v>
      </c>
      <c r="H44" s="7">
        <f>G44-F44</f>
        <v>-51.11</v>
      </c>
    </row>
    <row r="45" spans="1:8" x14ac:dyDescent="0.25">
      <c r="A45" s="28" t="s">
        <v>84</v>
      </c>
      <c r="B45" s="28" t="s">
        <v>2435</v>
      </c>
      <c r="C45" s="28" t="s">
        <v>2500</v>
      </c>
      <c r="D45" s="3">
        <f>VLOOKUP($C45,科系!$C$2:$H$1116,2,0)</f>
        <v>57.54</v>
      </c>
      <c r="E45" s="3">
        <f>VLOOKUP($C45,科系!$C$2:$H$1139,3,0)</f>
        <v>31.61</v>
      </c>
      <c r="F45" s="3">
        <f>ROUND(IF(((COUNT($E:$E)-RANK(D45,D$2:D$46)+1)/COUNT($E:$E))*100=0,100,((COUNT($E:$E)-RANK(D45,D$2:D$46)+1)/COUNT($E:$E))*100),2)</f>
        <v>66.67</v>
      </c>
      <c r="G45" s="3">
        <f>ROUND(IF(((COUNT($E:$E)-RANK(E45,E$2:E$46)+1)/COUNT($E:$E))*100=0,100,((COUNT($E:$E)-RANK(E45,E$2:E$46)+1)/COUNT($E:$E))*100),2)</f>
        <v>15.56</v>
      </c>
      <c r="H45" s="7">
        <f>G45-F45</f>
        <v>-51.11</v>
      </c>
    </row>
    <row r="46" spans="1:8" x14ac:dyDescent="0.25">
      <c r="A46" s="28" t="s">
        <v>42</v>
      </c>
      <c r="B46" s="28" t="s">
        <v>2501</v>
      </c>
      <c r="C46" s="28" t="s">
        <v>2502</v>
      </c>
      <c r="D46" s="3">
        <f>VLOOKUP($C46,科系!$C$2:$H$1116,2,0)</f>
        <v>54.8</v>
      </c>
      <c r="E46" s="3">
        <f>VLOOKUP($C46,科系!$C$2:$H$1139,3,0)</f>
        <v>28.67</v>
      </c>
      <c r="F46" s="3">
        <f>ROUND(IF(((COUNT($E:$E)-RANK(D46,D$2:D$46)+1)/COUNT($E:$E))*100=0,100,((COUNT($E:$E)-RANK(D46,D$2:D$46)+1)/COUNT($E:$E))*100),2)</f>
        <v>60</v>
      </c>
      <c r="G46" s="3">
        <f>ROUND(IF(((COUNT($E:$E)-RANK(E46,E$2:E$46)+1)/COUNT($E:$E))*100=0,100,((COUNT($E:$E)-RANK(E46,E$2:E$46)+1)/COUNT($E:$E))*100),2)</f>
        <v>6.67</v>
      </c>
      <c r="H46" s="7">
        <f>G46-F46</f>
        <v>-53.33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2503</v>
      </c>
      <c r="C2" s="28" t="s">
        <v>2504</v>
      </c>
      <c r="D2" s="3">
        <f>VLOOKUP($C2,科系!$C$2:$H$1116,2,0)</f>
        <v>28.64</v>
      </c>
      <c r="E2" s="3">
        <f>VLOOKUP($C2,科系!$C$2:$H$1139,3,0)</f>
        <v>39.71</v>
      </c>
      <c r="F2" s="3">
        <f>ROUND(IF(((COUNT($E:$E)-RANK(D2,D$2:D$94)+1)/COUNT($E:$E))*100=0,100,((COUNT($E:$E)-RANK(D2,D$2:D$94)+1)/COUNT($E:$E))*100),2)</f>
        <v>10.75</v>
      </c>
      <c r="G2" s="3">
        <f>ROUND(IF(((COUNT($E:$E)-RANK(E2,E$2:E$94)+1)/COUNT($E:$E))*100=0,100,((COUNT($E:$E)-RANK(E2,E$2:E$94)+1)/COUNT($E:$E))*100),2)</f>
        <v>67.739999999999995</v>
      </c>
      <c r="H2" s="7">
        <f>G2-F2</f>
        <v>56.989999999999995</v>
      </c>
    </row>
    <row r="3" spans="1:8" x14ac:dyDescent="0.25">
      <c r="A3" s="28" t="s">
        <v>41</v>
      </c>
      <c r="B3" s="28" t="s">
        <v>2505</v>
      </c>
      <c r="C3" s="28" t="s">
        <v>2506</v>
      </c>
      <c r="D3" s="3">
        <f>VLOOKUP($C3,科系!$C$2:$H$1116,2,0)</f>
        <v>20.99</v>
      </c>
      <c r="E3" s="3">
        <f>VLOOKUP($C3,科系!$C$2:$H$1139,3,0)</f>
        <v>38.29</v>
      </c>
      <c r="F3" s="3">
        <f>ROUND(IF(((COUNT($E:$E)-RANK(D3,D$2:D$94)+1)/COUNT($E:$E))*100=0,100,((COUNT($E:$E)-RANK(D3,D$2:D$94)+1)/COUNT($E:$E))*100),2)</f>
        <v>4.3</v>
      </c>
      <c r="G3" s="3">
        <f>ROUND(IF(((COUNT($E:$E)-RANK(E3,E$2:E$94)+1)/COUNT($E:$E))*100=0,100,((COUNT($E:$E)-RANK(E3,E$2:E$94)+1)/COUNT($E:$E))*100),2)</f>
        <v>59.14</v>
      </c>
      <c r="H3" s="7">
        <f>G3-F3</f>
        <v>54.84</v>
      </c>
    </row>
    <row r="4" spans="1:8" x14ac:dyDescent="0.25">
      <c r="A4" s="28" t="s">
        <v>37</v>
      </c>
      <c r="B4" s="28" t="s">
        <v>2507</v>
      </c>
      <c r="C4" s="28" t="s">
        <v>2508</v>
      </c>
      <c r="D4" s="3">
        <f>VLOOKUP($C4,科系!$C$2:$H$1116,2,0)</f>
        <v>45.2</v>
      </c>
      <c r="E4" s="3">
        <f>VLOOKUP($C4,科系!$C$2:$H$1139,3,0)</f>
        <v>40.6</v>
      </c>
      <c r="F4" s="3">
        <f>ROUND(IF(((COUNT($E:$E)-RANK(D4,D$2:D$94)+1)/COUNT($E:$E))*100=0,100,((COUNT($E:$E)-RANK(D4,D$2:D$94)+1)/COUNT($E:$E))*100),2)</f>
        <v>29.03</v>
      </c>
      <c r="G4" s="3">
        <f>ROUND(IF(((COUNT($E:$E)-RANK(E4,E$2:E$94)+1)/COUNT($E:$E))*100=0,100,((COUNT($E:$E)-RANK(E4,E$2:E$94)+1)/COUNT($E:$E))*100),2)</f>
        <v>76.34</v>
      </c>
      <c r="H4" s="7">
        <f>G4-F4</f>
        <v>47.31</v>
      </c>
    </row>
    <row r="5" spans="1:8" x14ac:dyDescent="0.25">
      <c r="A5" s="28" t="s">
        <v>36</v>
      </c>
      <c r="B5" s="28" t="s">
        <v>2509</v>
      </c>
      <c r="C5" s="28" t="s">
        <v>2510</v>
      </c>
      <c r="D5" s="3">
        <f>VLOOKUP($C5,科系!$C$2:$H$1116,2,0)</f>
        <v>38.69</v>
      </c>
      <c r="E5" s="3">
        <f>VLOOKUP($C5,科系!$C$2:$H$1139,3,0)</f>
        <v>39.71</v>
      </c>
      <c r="F5" s="3">
        <f>ROUND(IF(((COUNT($E:$E)-RANK(D5,D$2:D$94)+1)/COUNT($E:$E))*100=0,100,((COUNT($E:$E)-RANK(D5,D$2:D$94)+1)/COUNT($E:$E))*100),2)</f>
        <v>21.51</v>
      </c>
      <c r="G5" s="3">
        <f>ROUND(IF(((COUNT($E:$E)-RANK(E5,E$2:E$94)+1)/COUNT($E:$E))*100=0,100,((COUNT($E:$E)-RANK(E5,E$2:E$94)+1)/COUNT($E:$E))*100),2)</f>
        <v>67.739999999999995</v>
      </c>
      <c r="H5" s="7">
        <f>G5-F5</f>
        <v>46.22999999999999</v>
      </c>
    </row>
    <row r="6" spans="1:8" x14ac:dyDescent="0.25">
      <c r="A6" s="28" t="s">
        <v>36</v>
      </c>
      <c r="B6" s="28" t="s">
        <v>2511</v>
      </c>
      <c r="C6" s="28" t="s">
        <v>2512</v>
      </c>
      <c r="D6" s="3">
        <f>VLOOKUP($C6,科系!$C$2:$H$1116,2,0)</f>
        <v>40.450000000000003</v>
      </c>
      <c r="E6" s="3">
        <f>VLOOKUP($C6,科系!$C$2:$H$1139,3,0)</f>
        <v>39.71</v>
      </c>
      <c r="F6" s="3">
        <f>ROUND(IF(((COUNT($E:$E)-RANK(D6,D$2:D$94)+1)/COUNT($E:$E))*100=0,100,((COUNT($E:$E)-RANK(D6,D$2:D$94)+1)/COUNT($E:$E))*100),2)</f>
        <v>23.66</v>
      </c>
      <c r="G6" s="3">
        <f>ROUND(IF(((COUNT($E:$E)-RANK(E6,E$2:E$94)+1)/COUNT($E:$E))*100=0,100,((COUNT($E:$E)-RANK(E6,E$2:E$94)+1)/COUNT($E:$E))*100),2)</f>
        <v>67.739999999999995</v>
      </c>
      <c r="H6" s="7">
        <f>G6-F6</f>
        <v>44.08</v>
      </c>
    </row>
    <row r="7" spans="1:8" x14ac:dyDescent="0.25">
      <c r="A7" s="28" t="s">
        <v>36</v>
      </c>
      <c r="B7" s="28" t="s">
        <v>2513</v>
      </c>
      <c r="C7" s="28" t="s">
        <v>2514</v>
      </c>
      <c r="D7" s="3">
        <f>VLOOKUP($C7,科系!$C$2:$H$1116,2,0)</f>
        <v>43.85</v>
      </c>
      <c r="E7" s="3">
        <f>VLOOKUP($C7,科系!$C$2:$H$1139,3,0)</f>
        <v>39.71</v>
      </c>
      <c r="F7" s="3">
        <f>ROUND(IF(((COUNT($E:$E)-RANK(D7,D$2:D$94)+1)/COUNT($E:$E))*100=0,100,((COUNT($E:$E)-RANK(D7,D$2:D$94)+1)/COUNT($E:$E))*100),2)</f>
        <v>26.88</v>
      </c>
      <c r="G7" s="3">
        <f>ROUND(IF(((COUNT($E:$E)-RANK(E7,E$2:E$94)+1)/COUNT($E:$E))*100=0,100,((COUNT($E:$E)-RANK(E7,E$2:E$94)+1)/COUNT($E:$E))*100),2)</f>
        <v>67.739999999999995</v>
      </c>
      <c r="H7" s="7">
        <f>G7-F7</f>
        <v>40.86</v>
      </c>
    </row>
    <row r="8" spans="1:8" x14ac:dyDescent="0.25">
      <c r="A8" s="28" t="s">
        <v>43</v>
      </c>
      <c r="B8" s="28" t="s">
        <v>2515</v>
      </c>
      <c r="C8" s="28" t="s">
        <v>2516</v>
      </c>
      <c r="D8" s="3">
        <f>VLOOKUP($C8,科系!$C$2:$H$1116,2,0)</f>
        <v>31.56</v>
      </c>
      <c r="E8" s="3">
        <f>VLOOKUP($C8,科系!$C$2:$H$1139,3,0)</f>
        <v>38.1</v>
      </c>
      <c r="F8" s="3">
        <f>ROUND(IF(((COUNT($E:$E)-RANK(D8,D$2:D$94)+1)/COUNT($E:$E))*100=0,100,((COUNT($E:$E)-RANK(D8,D$2:D$94)+1)/COUNT($E:$E))*100),2)</f>
        <v>17.2</v>
      </c>
      <c r="G8" s="3">
        <f>ROUND(IF(((COUNT($E:$E)-RANK(E8,E$2:E$94)+1)/COUNT($E:$E))*100=0,100,((COUNT($E:$E)-RANK(E8,E$2:E$94)+1)/COUNT($E:$E))*100),2)</f>
        <v>56.99</v>
      </c>
      <c r="H8" s="7">
        <f>G8-F8</f>
        <v>39.790000000000006</v>
      </c>
    </row>
    <row r="9" spans="1:8" x14ac:dyDescent="0.25">
      <c r="A9" s="28" t="s">
        <v>36</v>
      </c>
      <c r="B9" s="28" t="s">
        <v>2517</v>
      </c>
      <c r="C9" s="28" t="s">
        <v>2518</v>
      </c>
      <c r="D9" s="3">
        <f>VLOOKUP($C9,科系!$C$2:$H$1116,2,0)</f>
        <v>47.37</v>
      </c>
      <c r="E9" s="3">
        <f>VLOOKUP($C9,科系!$C$2:$H$1139,3,0)</f>
        <v>39.71</v>
      </c>
      <c r="F9" s="3">
        <f>ROUND(IF(((COUNT($E:$E)-RANK(D9,D$2:D$94)+1)/COUNT($E:$E))*100=0,100,((COUNT($E:$E)-RANK(D9,D$2:D$94)+1)/COUNT($E:$E))*100),2)</f>
        <v>31.18</v>
      </c>
      <c r="G9" s="3">
        <f>ROUND(IF(((COUNT($E:$E)-RANK(E9,E$2:E$94)+1)/COUNT($E:$E))*100=0,100,((COUNT($E:$E)-RANK(E9,E$2:E$94)+1)/COUNT($E:$E))*100),2)</f>
        <v>67.739999999999995</v>
      </c>
      <c r="H9" s="7">
        <f>G9-F9</f>
        <v>36.559999999999995</v>
      </c>
    </row>
    <row r="10" spans="1:8" x14ac:dyDescent="0.25">
      <c r="A10" s="28" t="s">
        <v>49</v>
      </c>
      <c r="B10" s="28" t="s">
        <v>2519</v>
      </c>
      <c r="C10" s="28" t="s">
        <v>2520</v>
      </c>
      <c r="D10" s="3">
        <f>VLOOKUP($C10,科系!$C$2:$H$1116,2,0)</f>
        <v>64.36</v>
      </c>
      <c r="E10" s="3">
        <f>VLOOKUP($C10,科系!$C$2:$H$1139,3,0)</f>
        <v>45.09</v>
      </c>
      <c r="F10" s="3">
        <f>ROUND(IF(((COUNT($E:$E)-RANK(D10,D$2:D$94)+1)/COUNT($E:$E))*100=0,100,((COUNT($E:$E)-RANK(D10,D$2:D$94)+1)/COUNT($E:$E))*100),2)</f>
        <v>63.44</v>
      </c>
      <c r="G10" s="3">
        <f>ROUND(IF(((COUNT($E:$E)-RANK(E10,E$2:E$94)+1)/COUNT($E:$E))*100=0,100,((COUNT($E:$E)-RANK(E10,E$2:E$94)+1)/COUNT($E:$E))*100),2)</f>
        <v>98.92</v>
      </c>
      <c r="H10" s="7">
        <f>G10-F10</f>
        <v>35.480000000000004</v>
      </c>
    </row>
    <row r="11" spans="1:8" x14ac:dyDescent="0.25">
      <c r="A11" s="28" t="s">
        <v>39</v>
      </c>
      <c r="B11" s="28" t="s">
        <v>2521</v>
      </c>
      <c r="C11" s="28" t="s">
        <v>2522</v>
      </c>
      <c r="D11" s="3">
        <f>VLOOKUP($C11,科系!$C$2:$H$1116,2,0)</f>
        <v>28.31</v>
      </c>
      <c r="E11" s="3">
        <f>VLOOKUP($C11,科系!$C$2:$H$1139,3,0)</f>
        <v>36.42</v>
      </c>
      <c r="F11" s="3">
        <f>ROUND(IF(((COUNT($E:$E)-RANK(D11,D$2:D$94)+1)/COUNT($E:$E))*100=0,100,((COUNT($E:$E)-RANK(D11,D$2:D$94)+1)/COUNT($E:$E))*100),2)</f>
        <v>9.68</v>
      </c>
      <c r="G11" s="3">
        <f>ROUND(IF(((COUNT($E:$E)-RANK(E11,E$2:E$94)+1)/COUNT($E:$E))*100=0,100,((COUNT($E:$E)-RANK(E11,E$2:E$94)+1)/COUNT($E:$E))*100),2)</f>
        <v>45.16</v>
      </c>
      <c r="H11" s="7">
        <f>G11-F11</f>
        <v>35.479999999999997</v>
      </c>
    </row>
    <row r="12" spans="1:8" x14ac:dyDescent="0.25">
      <c r="A12" s="28" t="s">
        <v>33</v>
      </c>
      <c r="B12" s="28" t="s">
        <v>2523</v>
      </c>
      <c r="C12" s="28" t="s">
        <v>2524</v>
      </c>
      <c r="D12" s="3">
        <f>VLOOKUP($C12,科系!$C$2:$H$1116,2,0)</f>
        <v>28</v>
      </c>
      <c r="E12" s="3">
        <f>VLOOKUP($C12,科系!$C$2:$H$1139,3,0)</f>
        <v>36.369999999999997</v>
      </c>
      <c r="F12" s="3">
        <f>ROUND(IF(((COUNT($E:$E)-RANK(D12,D$2:D$94)+1)/COUNT($E:$E))*100=0,100,((COUNT($E:$E)-RANK(D12,D$2:D$94)+1)/COUNT($E:$E))*100),2)</f>
        <v>8.6</v>
      </c>
      <c r="G12" s="3">
        <f>ROUND(IF(((COUNT($E:$E)-RANK(E12,E$2:E$94)+1)/COUNT($E:$E))*100=0,100,((COUNT($E:$E)-RANK(E12,E$2:E$94)+1)/COUNT($E:$E))*100),2)</f>
        <v>43.01</v>
      </c>
      <c r="H12" s="7">
        <f>G12-F12</f>
        <v>34.409999999999997</v>
      </c>
    </row>
    <row r="13" spans="1:8" x14ac:dyDescent="0.25">
      <c r="A13" s="28" t="s">
        <v>36</v>
      </c>
      <c r="B13" s="28" t="s">
        <v>2525</v>
      </c>
      <c r="C13" s="28" t="s">
        <v>2526</v>
      </c>
      <c r="D13" s="3">
        <f>VLOOKUP($C13,科系!$C$2:$H$1116,2,0)</f>
        <v>48.61</v>
      </c>
      <c r="E13" s="3">
        <f>VLOOKUP($C13,科系!$C$2:$H$1139,3,0)</f>
        <v>39.71</v>
      </c>
      <c r="F13" s="3">
        <f>ROUND(IF(((COUNT($E:$E)-RANK(D13,D$2:D$94)+1)/COUNT($E:$E))*100=0,100,((COUNT($E:$E)-RANK(D13,D$2:D$94)+1)/COUNT($E:$E))*100),2)</f>
        <v>34.409999999999997</v>
      </c>
      <c r="G13" s="3">
        <f>ROUND(IF(((COUNT($E:$E)-RANK(E13,E$2:E$94)+1)/COUNT($E:$E))*100=0,100,((COUNT($E:$E)-RANK(E13,E$2:E$94)+1)/COUNT($E:$E))*100),2)</f>
        <v>67.739999999999995</v>
      </c>
      <c r="H13" s="7">
        <f>G13-F13</f>
        <v>33.33</v>
      </c>
    </row>
    <row r="14" spans="1:8" x14ac:dyDescent="0.25">
      <c r="A14" s="28" t="s">
        <v>37</v>
      </c>
      <c r="B14" s="28" t="s">
        <v>2511</v>
      </c>
      <c r="C14" s="28" t="s">
        <v>2527</v>
      </c>
      <c r="D14" s="3">
        <f>VLOOKUP($C14,科系!$C$2:$H$1116,2,0)</f>
        <v>53.76</v>
      </c>
      <c r="E14" s="3">
        <f>VLOOKUP($C14,科系!$C$2:$H$1139,3,0)</f>
        <v>40.6</v>
      </c>
      <c r="F14" s="3">
        <f>ROUND(IF(((COUNT($E:$E)-RANK(D14,D$2:D$94)+1)/COUNT($E:$E))*100=0,100,((COUNT($E:$E)-RANK(D14,D$2:D$94)+1)/COUNT($E:$E))*100),2)</f>
        <v>45.16</v>
      </c>
      <c r="G14" s="3">
        <f>ROUND(IF(((COUNT($E:$E)-RANK(E14,E$2:E$94)+1)/COUNT($E:$E))*100=0,100,((COUNT($E:$E)-RANK(E14,E$2:E$94)+1)/COUNT($E:$E))*100),2)</f>
        <v>76.34</v>
      </c>
      <c r="H14" s="7">
        <f>G14-F14</f>
        <v>31.180000000000007</v>
      </c>
    </row>
    <row r="15" spans="1:8" x14ac:dyDescent="0.25">
      <c r="A15" s="28" t="s">
        <v>39</v>
      </c>
      <c r="B15" s="28" t="s">
        <v>2528</v>
      </c>
      <c r="C15" s="28" t="s">
        <v>2529</v>
      </c>
      <c r="D15" s="3">
        <f>VLOOKUP($C15,科系!$C$2:$H$1116,2,0)</f>
        <v>30.34</v>
      </c>
      <c r="E15" s="3">
        <f>VLOOKUP($C15,科系!$C$2:$H$1139,3,0)</f>
        <v>36.42</v>
      </c>
      <c r="F15" s="3">
        <f>ROUND(IF(((COUNT($E:$E)-RANK(D15,D$2:D$94)+1)/COUNT($E:$E))*100=0,100,((COUNT($E:$E)-RANK(D15,D$2:D$94)+1)/COUNT($E:$E))*100),2)</f>
        <v>13.98</v>
      </c>
      <c r="G15" s="3">
        <f>ROUND(IF(((COUNT($E:$E)-RANK(E15,E$2:E$94)+1)/COUNT($E:$E))*100=0,100,((COUNT($E:$E)-RANK(E15,E$2:E$94)+1)/COUNT($E:$E))*100),2)</f>
        <v>45.16</v>
      </c>
      <c r="H15" s="7">
        <f>G15-F15</f>
        <v>31.179999999999996</v>
      </c>
    </row>
    <row r="16" spans="1:8" x14ac:dyDescent="0.25">
      <c r="A16" s="28" t="s">
        <v>37</v>
      </c>
      <c r="B16" s="28" t="s">
        <v>2513</v>
      </c>
      <c r="C16" s="28" t="s">
        <v>2530</v>
      </c>
      <c r="D16" s="3">
        <f>VLOOKUP($C16,科系!$C$2:$H$1116,2,0)</f>
        <v>55.32</v>
      </c>
      <c r="E16" s="3">
        <f>VLOOKUP($C16,科系!$C$2:$H$1139,3,0)</f>
        <v>40.6</v>
      </c>
      <c r="F16" s="3">
        <f>ROUND(IF(((COUNT($E:$E)-RANK(D16,D$2:D$94)+1)/COUNT($E:$E))*100=0,100,((COUNT($E:$E)-RANK(D16,D$2:D$94)+1)/COUNT($E:$E))*100),2)</f>
        <v>47.31</v>
      </c>
      <c r="G16" s="3">
        <f>ROUND(IF(((COUNT($E:$E)-RANK(E16,E$2:E$94)+1)/COUNT($E:$E))*100=0,100,((COUNT($E:$E)-RANK(E16,E$2:E$94)+1)/COUNT($E:$E))*100),2)</f>
        <v>76.34</v>
      </c>
      <c r="H16" s="7">
        <f>G16-F16</f>
        <v>29.03</v>
      </c>
    </row>
    <row r="17" spans="1:8" x14ac:dyDescent="0.25">
      <c r="A17" s="28" t="s">
        <v>56</v>
      </c>
      <c r="B17" s="28" t="s">
        <v>2503</v>
      </c>
      <c r="C17" s="28" t="s">
        <v>2531</v>
      </c>
      <c r="D17" s="3">
        <f>VLOOKUP($C17,科系!$C$2:$H$1116,2,0)</f>
        <v>39.28</v>
      </c>
      <c r="E17" s="3">
        <f>VLOOKUP($C17,科系!$C$2:$H$1139,3,0)</f>
        <v>37.19</v>
      </c>
      <c r="F17" s="3">
        <f>ROUND(IF(((COUNT($E:$E)-RANK(D17,D$2:D$94)+1)/COUNT($E:$E))*100=0,100,((COUNT($E:$E)-RANK(D17,D$2:D$94)+1)/COUNT($E:$E))*100),2)</f>
        <v>22.58</v>
      </c>
      <c r="G17" s="3">
        <f>ROUND(IF(((COUNT($E:$E)-RANK(E17,E$2:E$94)+1)/COUNT($E:$E))*100=0,100,((COUNT($E:$E)-RANK(E17,E$2:E$94)+1)/COUNT($E:$E))*100),2)</f>
        <v>49.46</v>
      </c>
      <c r="H17" s="7">
        <f>G17-F17</f>
        <v>26.880000000000003</v>
      </c>
    </row>
    <row r="18" spans="1:8" x14ac:dyDescent="0.25">
      <c r="A18" s="28" t="s">
        <v>37</v>
      </c>
      <c r="B18" s="28" t="s">
        <v>2532</v>
      </c>
      <c r="C18" s="28" t="s">
        <v>2533</v>
      </c>
      <c r="D18" s="3">
        <f>VLOOKUP($C18,科系!$C$2:$H$1116,2,0)</f>
        <v>57.2</v>
      </c>
      <c r="E18" s="3">
        <f>VLOOKUP($C18,科系!$C$2:$H$1139,3,0)</f>
        <v>40.6</v>
      </c>
      <c r="F18" s="3">
        <f>ROUND(IF(((COUNT($E:$E)-RANK(D18,D$2:D$94)+1)/COUNT($E:$E))*100=0,100,((COUNT($E:$E)-RANK(D18,D$2:D$94)+1)/COUNT($E:$E))*100),2)</f>
        <v>52.69</v>
      </c>
      <c r="G18" s="3">
        <f>ROUND(IF(((COUNT($E:$E)-RANK(E18,E$2:E$94)+1)/COUNT($E:$E))*100=0,100,((COUNT($E:$E)-RANK(E18,E$2:E$94)+1)/COUNT($E:$E))*100),2)</f>
        <v>76.34</v>
      </c>
      <c r="H18" s="7">
        <f>G18-F18</f>
        <v>23.650000000000006</v>
      </c>
    </row>
    <row r="19" spans="1:8" x14ac:dyDescent="0.25">
      <c r="A19" s="28" t="s">
        <v>46</v>
      </c>
      <c r="B19" s="28" t="s">
        <v>2515</v>
      </c>
      <c r="C19" s="28" t="s">
        <v>2534</v>
      </c>
      <c r="D19" s="3">
        <f>VLOOKUP($C19,科系!$C$2:$H$1116,2,0)</f>
        <v>46.92</v>
      </c>
      <c r="E19" s="3">
        <f>VLOOKUP($C19,科系!$C$2:$H$1139,3,0)</f>
        <v>37.69</v>
      </c>
      <c r="F19" s="3">
        <f>ROUND(IF(((COUNT($E:$E)-RANK(D19,D$2:D$94)+1)/COUNT($E:$E))*100=0,100,((COUNT($E:$E)-RANK(D19,D$2:D$94)+1)/COUNT($E:$E))*100),2)</f>
        <v>30.11</v>
      </c>
      <c r="G19" s="3">
        <f>ROUND(IF(((COUNT($E:$E)-RANK(E19,E$2:E$94)+1)/COUNT($E:$E))*100=0,100,((COUNT($E:$E)-RANK(E19,E$2:E$94)+1)/COUNT($E:$E))*100),2)</f>
        <v>53.76</v>
      </c>
      <c r="H19" s="7">
        <f>G19-F19</f>
        <v>23.65</v>
      </c>
    </row>
    <row r="20" spans="1:8" x14ac:dyDescent="0.25">
      <c r="A20" s="28" t="s">
        <v>37</v>
      </c>
      <c r="B20" s="28" t="s">
        <v>2525</v>
      </c>
      <c r="C20" s="28" t="s">
        <v>2535</v>
      </c>
      <c r="D20" s="3">
        <f>VLOOKUP($C20,科系!$C$2:$H$1116,2,0)</f>
        <v>57.95</v>
      </c>
      <c r="E20" s="3">
        <f>VLOOKUP($C20,科系!$C$2:$H$1139,3,0)</f>
        <v>40.6</v>
      </c>
      <c r="F20" s="3">
        <f>ROUND(IF(((COUNT($E:$E)-RANK(D20,D$2:D$94)+1)/COUNT($E:$E))*100=0,100,((COUNT($E:$E)-RANK(D20,D$2:D$94)+1)/COUNT($E:$E))*100),2)</f>
        <v>53.76</v>
      </c>
      <c r="G20" s="3">
        <f>ROUND(IF(((COUNT($E:$E)-RANK(E20,E$2:E$94)+1)/COUNT($E:$E))*100=0,100,((COUNT($E:$E)-RANK(E20,E$2:E$94)+1)/COUNT($E:$E))*100),2)</f>
        <v>76.34</v>
      </c>
      <c r="H20" s="7">
        <f>G20-F20</f>
        <v>22.580000000000005</v>
      </c>
    </row>
    <row r="21" spans="1:8" x14ac:dyDescent="0.25">
      <c r="A21" s="28" t="s">
        <v>31</v>
      </c>
      <c r="B21" s="28" t="s">
        <v>2523</v>
      </c>
      <c r="C21" s="28" t="s">
        <v>2536</v>
      </c>
      <c r="D21" s="3">
        <f>VLOOKUP($C21,科系!$C$2:$H$1116,2,0)</f>
        <v>27.93</v>
      </c>
      <c r="E21" s="3">
        <f>VLOOKUP($C21,科系!$C$2:$H$1139,3,0)</f>
        <v>33.799999999999997</v>
      </c>
      <c r="F21" s="3">
        <f>ROUND(IF(((COUNT($E:$E)-RANK(D21,D$2:D$94)+1)/COUNT($E:$E))*100=0,100,((COUNT($E:$E)-RANK(D21,D$2:D$94)+1)/COUNT($E:$E))*100),2)</f>
        <v>7.53</v>
      </c>
      <c r="G21" s="3">
        <f>ROUND(IF(((COUNT($E:$E)-RANK(E21,E$2:E$94)+1)/COUNT($E:$E))*100=0,100,((COUNT($E:$E)-RANK(E21,E$2:E$94)+1)/COUNT($E:$E))*100),2)</f>
        <v>30.11</v>
      </c>
      <c r="H21" s="7">
        <f>G21-F21</f>
        <v>22.58</v>
      </c>
    </row>
    <row r="22" spans="1:8" x14ac:dyDescent="0.25">
      <c r="A22" s="28" t="s">
        <v>43</v>
      </c>
      <c r="B22" s="28" t="s">
        <v>2505</v>
      </c>
      <c r="C22" s="28" t="s">
        <v>2537</v>
      </c>
      <c r="D22" s="3">
        <f>VLOOKUP($C22,科系!$C$2:$H$1116,2,0)</f>
        <v>48.88</v>
      </c>
      <c r="E22" s="3">
        <f>VLOOKUP($C22,科系!$C$2:$H$1139,3,0)</f>
        <v>38.1</v>
      </c>
      <c r="F22" s="3">
        <f>ROUND(IF(((COUNT($E:$E)-RANK(D22,D$2:D$94)+1)/COUNT($E:$E))*100=0,100,((COUNT($E:$E)-RANK(D22,D$2:D$94)+1)/COUNT($E:$E))*100),2)</f>
        <v>35.479999999999997</v>
      </c>
      <c r="G22" s="3">
        <f>ROUND(IF(((COUNT($E:$E)-RANK(E22,E$2:E$94)+1)/COUNT($E:$E))*100=0,100,((COUNT($E:$E)-RANK(E22,E$2:E$94)+1)/COUNT($E:$E))*100),2)</f>
        <v>56.99</v>
      </c>
      <c r="H22" s="7">
        <f>G22-F22</f>
        <v>21.510000000000005</v>
      </c>
    </row>
    <row r="23" spans="1:8" x14ac:dyDescent="0.25">
      <c r="A23" s="28" t="s">
        <v>37</v>
      </c>
      <c r="B23" s="28" t="s">
        <v>2538</v>
      </c>
      <c r="C23" s="28" t="s">
        <v>2539</v>
      </c>
      <c r="D23" s="3">
        <f>VLOOKUP($C23,科系!$C$2:$H$1116,2,0)</f>
        <v>58.1</v>
      </c>
      <c r="E23" s="3">
        <f>VLOOKUP($C23,科系!$C$2:$H$1139,3,0)</f>
        <v>40.6</v>
      </c>
      <c r="F23" s="3">
        <f>ROUND(IF(((COUNT($E:$E)-RANK(D23,D$2:D$94)+1)/COUNT($E:$E))*100=0,100,((COUNT($E:$E)-RANK(D23,D$2:D$94)+1)/COUNT($E:$E))*100),2)</f>
        <v>54.84</v>
      </c>
      <c r="G23" s="3">
        <f>ROUND(IF(((COUNT($E:$E)-RANK(E23,E$2:E$94)+1)/COUNT($E:$E))*100=0,100,((COUNT($E:$E)-RANK(E23,E$2:E$94)+1)/COUNT($E:$E))*100),2)</f>
        <v>76.34</v>
      </c>
      <c r="H23" s="7">
        <f>G23-F23</f>
        <v>21.5</v>
      </c>
    </row>
    <row r="24" spans="1:8" x14ac:dyDescent="0.25">
      <c r="A24" s="28" t="s">
        <v>56</v>
      </c>
      <c r="B24" s="28" t="s">
        <v>2538</v>
      </c>
      <c r="C24" s="28" t="s">
        <v>2540</v>
      </c>
      <c r="D24" s="3">
        <f>VLOOKUP($C24,科系!$C$2:$H$1116,2,0)</f>
        <v>45</v>
      </c>
      <c r="E24" s="3">
        <f>VLOOKUP($C24,科系!$C$2:$H$1139,3,0)</f>
        <v>37.19</v>
      </c>
      <c r="F24" s="3">
        <f>ROUND(IF(((COUNT($E:$E)-RANK(D24,D$2:D$94)+1)/COUNT($E:$E))*100=0,100,((COUNT($E:$E)-RANK(D24,D$2:D$94)+1)/COUNT($E:$E))*100),2)</f>
        <v>27.96</v>
      </c>
      <c r="G24" s="3">
        <f>ROUND(IF(((COUNT($E:$E)-RANK(E24,E$2:E$94)+1)/COUNT($E:$E))*100=0,100,((COUNT($E:$E)-RANK(E24,E$2:E$94)+1)/COUNT($E:$E))*100),2)</f>
        <v>49.46</v>
      </c>
      <c r="H24" s="7">
        <f>G24-F24</f>
        <v>21.5</v>
      </c>
    </row>
    <row r="25" spans="1:8" x14ac:dyDescent="0.25">
      <c r="A25" s="28" t="s">
        <v>43</v>
      </c>
      <c r="B25" s="28" t="s">
        <v>2541</v>
      </c>
      <c r="C25" s="28" t="s">
        <v>2542</v>
      </c>
      <c r="D25" s="3">
        <f>VLOOKUP($C25,科系!$C$2:$H$1116,2,0)</f>
        <v>50.54</v>
      </c>
      <c r="E25" s="3">
        <f>VLOOKUP($C25,科系!$C$2:$H$1139,3,0)</f>
        <v>38.1</v>
      </c>
      <c r="F25" s="3">
        <f>ROUND(IF(((COUNT($E:$E)-RANK(D25,D$2:D$94)+1)/COUNT($E:$E))*100=0,100,((COUNT($E:$E)-RANK(D25,D$2:D$94)+1)/COUNT($E:$E))*100),2)</f>
        <v>37.630000000000003</v>
      </c>
      <c r="G25" s="3">
        <f>ROUND(IF(((COUNT($E:$E)-RANK(E25,E$2:E$94)+1)/COUNT($E:$E))*100=0,100,((COUNT($E:$E)-RANK(E25,E$2:E$94)+1)/COUNT($E:$E))*100),2)</f>
        <v>56.99</v>
      </c>
      <c r="H25" s="7">
        <f>G25-F25</f>
        <v>19.36</v>
      </c>
    </row>
    <row r="26" spans="1:8" x14ac:dyDescent="0.25">
      <c r="A26" s="28" t="s">
        <v>59</v>
      </c>
      <c r="B26" s="28" t="s">
        <v>2525</v>
      </c>
      <c r="C26" s="28" t="s">
        <v>2543</v>
      </c>
      <c r="D26" s="3">
        <f>VLOOKUP($C26,科系!$C$2:$H$1116,2,0)</f>
        <v>64.91</v>
      </c>
      <c r="E26" s="3">
        <f>VLOOKUP($C26,科系!$C$2:$H$1139,3,0)</f>
        <v>42.38</v>
      </c>
      <c r="F26" s="3">
        <f>ROUND(IF(((COUNT($E:$E)-RANK(D26,D$2:D$94)+1)/COUNT($E:$E))*100=0,100,((COUNT($E:$E)-RANK(D26,D$2:D$94)+1)/COUNT($E:$E))*100),2)</f>
        <v>66.67</v>
      </c>
      <c r="G26" s="3">
        <f>ROUND(IF(((COUNT($E:$E)-RANK(E26,E$2:E$94)+1)/COUNT($E:$E))*100=0,100,((COUNT($E:$E)-RANK(E26,E$2:E$94)+1)/COUNT($E:$E))*100),2)</f>
        <v>86.02</v>
      </c>
      <c r="H26" s="7">
        <f>G26-F26</f>
        <v>19.349999999999994</v>
      </c>
    </row>
    <row r="27" spans="1:8" x14ac:dyDescent="0.25">
      <c r="A27" s="28" t="s">
        <v>37</v>
      </c>
      <c r="B27" s="28" t="s">
        <v>2509</v>
      </c>
      <c r="C27" s="28" t="s">
        <v>2544</v>
      </c>
      <c r="D27" s="3">
        <f>VLOOKUP($C27,科系!$C$2:$H$1116,2,0)</f>
        <v>60.64</v>
      </c>
      <c r="E27" s="3">
        <f>VLOOKUP($C27,科系!$C$2:$H$1139,3,0)</f>
        <v>40.6</v>
      </c>
      <c r="F27" s="3">
        <f>ROUND(IF(((COUNT($E:$E)-RANK(D27,D$2:D$94)+1)/COUNT($E:$E))*100=0,100,((COUNT($E:$E)-RANK(D27,D$2:D$94)+1)/COUNT($E:$E))*100),2)</f>
        <v>58.06</v>
      </c>
      <c r="G27" s="3">
        <f>ROUND(IF(((COUNT($E:$E)-RANK(E27,E$2:E$94)+1)/COUNT($E:$E))*100=0,100,((COUNT($E:$E)-RANK(E27,E$2:E$94)+1)/COUNT($E:$E))*100),2)</f>
        <v>76.34</v>
      </c>
      <c r="H27" s="7">
        <f>G27-F27</f>
        <v>18.28</v>
      </c>
    </row>
    <row r="28" spans="1:8" x14ac:dyDescent="0.25">
      <c r="A28" s="28" t="s">
        <v>47</v>
      </c>
      <c r="B28" s="28" t="s">
        <v>2528</v>
      </c>
      <c r="C28" s="28" t="s">
        <v>2545</v>
      </c>
      <c r="D28" s="3">
        <f>VLOOKUP($C28,科系!$C$2:$H$1116,2,0)</f>
        <v>20</v>
      </c>
      <c r="E28" s="3">
        <f>VLOOKUP($C28,科系!$C$2:$H$1139,3,0)</f>
        <v>32.090000000000003</v>
      </c>
      <c r="F28" s="3">
        <f>ROUND(IF(((COUNT($E:$E)-RANK(D28,D$2:D$94)+1)/COUNT($E:$E))*100=0,100,((COUNT($E:$E)-RANK(D28,D$2:D$94)+1)/COUNT($E:$E))*100),2)</f>
        <v>3.23</v>
      </c>
      <c r="G28" s="3">
        <f>ROUND(IF(((COUNT($E:$E)-RANK(E28,E$2:E$94)+1)/COUNT($E:$E))*100=0,100,((COUNT($E:$E)-RANK(E28,E$2:E$94)+1)/COUNT($E:$E))*100),2)</f>
        <v>21.51</v>
      </c>
      <c r="H28" s="7">
        <f>G28-F28</f>
        <v>18.28</v>
      </c>
    </row>
    <row r="29" spans="1:8" x14ac:dyDescent="0.25">
      <c r="A29" s="28" t="s">
        <v>49</v>
      </c>
      <c r="B29" s="28" t="s">
        <v>2532</v>
      </c>
      <c r="C29" s="28" t="s">
        <v>2546</v>
      </c>
      <c r="D29" s="3">
        <f>VLOOKUP($C29,科系!$C$2:$H$1116,2,0)</f>
        <v>61.94</v>
      </c>
      <c r="E29" s="3">
        <f>VLOOKUP($C29,科系!$C$2:$H$1139,3,0)</f>
        <v>41.69</v>
      </c>
      <c r="F29" s="3">
        <f>ROUND(IF(((COUNT($E:$E)-RANK(D29,D$2:D$94)+1)/COUNT($E:$E))*100=0,100,((COUNT($E:$E)-RANK(D29,D$2:D$94)+1)/COUNT($E:$E))*100),2)</f>
        <v>61.29</v>
      </c>
      <c r="G29" s="3">
        <f>ROUND(IF(((COUNT($E:$E)-RANK(E29,E$2:E$94)+1)/COUNT($E:$E))*100=0,100,((COUNT($E:$E)-RANK(E29,E$2:E$94)+1)/COUNT($E:$E))*100),2)</f>
        <v>79.569999999999993</v>
      </c>
      <c r="H29" s="7">
        <f>G29-F29</f>
        <v>18.279999999999994</v>
      </c>
    </row>
    <row r="30" spans="1:8" x14ac:dyDescent="0.25">
      <c r="A30" s="28" t="s">
        <v>59</v>
      </c>
      <c r="B30" s="28" t="s">
        <v>2547</v>
      </c>
      <c r="C30" s="28" t="s">
        <v>2548</v>
      </c>
      <c r="D30" s="3">
        <f>VLOOKUP($C30,科系!$C$2:$H$1116,2,0)</f>
        <v>66.180000000000007</v>
      </c>
      <c r="E30" s="3">
        <f>VLOOKUP($C30,科系!$C$2:$H$1139,3,0)</f>
        <v>42.38</v>
      </c>
      <c r="F30" s="3">
        <f>ROUND(IF(((COUNT($E:$E)-RANK(D30,D$2:D$94)+1)/COUNT($E:$E))*100=0,100,((COUNT($E:$E)-RANK(D30,D$2:D$94)+1)/COUNT($E:$E))*100),2)</f>
        <v>68.819999999999993</v>
      </c>
      <c r="G30" s="3">
        <f>ROUND(IF(((COUNT($E:$E)-RANK(E30,E$2:E$94)+1)/COUNT($E:$E))*100=0,100,((COUNT($E:$E)-RANK(E30,E$2:E$94)+1)/COUNT($E:$E))*100),2)</f>
        <v>86.02</v>
      </c>
      <c r="H30" s="7">
        <f>G30-F30</f>
        <v>17.200000000000003</v>
      </c>
    </row>
    <row r="31" spans="1:8" x14ac:dyDescent="0.25">
      <c r="A31" s="28" t="s">
        <v>30</v>
      </c>
      <c r="B31" s="28" t="s">
        <v>2505</v>
      </c>
      <c r="C31" s="28" t="s">
        <v>2549</v>
      </c>
      <c r="D31" s="3">
        <f>VLOOKUP($C31,科系!$C$2:$H$1116,2,0)</f>
        <v>52.59</v>
      </c>
      <c r="E31" s="3">
        <f>VLOOKUP($C31,科系!$C$2:$H$1139,3,0)</f>
        <v>38.81</v>
      </c>
      <c r="F31" s="3">
        <f>ROUND(IF(((COUNT($E:$E)-RANK(D31,D$2:D$94)+1)/COUNT($E:$E))*100=0,100,((COUNT($E:$E)-RANK(D31,D$2:D$94)+1)/COUNT($E:$E))*100),2)</f>
        <v>44.09</v>
      </c>
      <c r="G31" s="3">
        <f>ROUND(IF(((COUNT($E:$E)-RANK(E31,E$2:E$94)+1)/COUNT($E:$E))*100=0,100,((COUNT($E:$E)-RANK(E31,E$2:E$94)+1)/COUNT($E:$E))*100),2)</f>
        <v>60.22</v>
      </c>
      <c r="H31" s="7">
        <f>G31-F31</f>
        <v>16.129999999999995</v>
      </c>
    </row>
    <row r="32" spans="1:8" x14ac:dyDescent="0.25">
      <c r="A32" s="28" t="s">
        <v>31</v>
      </c>
      <c r="B32" s="28" t="s">
        <v>2521</v>
      </c>
      <c r="C32" s="28" t="s">
        <v>2550</v>
      </c>
      <c r="D32" s="3">
        <f>VLOOKUP($C32,科系!$C$2:$H$1116,2,0)</f>
        <v>30.68</v>
      </c>
      <c r="E32" s="3">
        <f>VLOOKUP($C32,科系!$C$2:$H$1139,3,0)</f>
        <v>33.799999999999997</v>
      </c>
      <c r="F32" s="3">
        <f>ROUND(IF(((COUNT($E:$E)-RANK(D32,D$2:D$94)+1)/COUNT($E:$E))*100=0,100,((COUNT($E:$E)-RANK(D32,D$2:D$94)+1)/COUNT($E:$E))*100),2)</f>
        <v>15.05</v>
      </c>
      <c r="G32" s="3">
        <f>ROUND(IF(((COUNT($E:$E)-RANK(E32,E$2:E$94)+1)/COUNT($E:$E))*100=0,100,((COUNT($E:$E)-RANK(E32,E$2:E$94)+1)/COUNT($E:$E))*100),2)</f>
        <v>30.11</v>
      </c>
      <c r="H32" s="7">
        <f>G32-F32</f>
        <v>15.059999999999999</v>
      </c>
    </row>
    <row r="33" spans="1:8" x14ac:dyDescent="0.25">
      <c r="A33" s="28" t="s">
        <v>59</v>
      </c>
      <c r="B33" s="28" t="s">
        <v>2513</v>
      </c>
      <c r="C33" s="28" t="s">
        <v>2551</v>
      </c>
      <c r="D33" s="3">
        <f>VLOOKUP($C33,科系!$C$2:$H$1116,2,0)</f>
        <v>68.25</v>
      </c>
      <c r="E33" s="3">
        <f>VLOOKUP($C33,科系!$C$2:$H$1139,3,0)</f>
        <v>42.38</v>
      </c>
      <c r="F33" s="3">
        <f>ROUND(IF(((COUNT($E:$E)-RANK(D33,D$2:D$94)+1)/COUNT($E:$E))*100=0,100,((COUNT($E:$E)-RANK(D33,D$2:D$94)+1)/COUNT($E:$E))*100),2)</f>
        <v>72.040000000000006</v>
      </c>
      <c r="G33" s="3">
        <f>ROUND(IF(((COUNT($E:$E)-RANK(E33,E$2:E$94)+1)/COUNT($E:$E))*100=0,100,((COUNT($E:$E)-RANK(E33,E$2:E$94)+1)/COUNT($E:$E))*100),2)</f>
        <v>86.02</v>
      </c>
      <c r="H33" s="7">
        <f>G33-F33</f>
        <v>13.97999999999999</v>
      </c>
    </row>
    <row r="34" spans="1:8" x14ac:dyDescent="0.25">
      <c r="A34" s="28" t="s">
        <v>48</v>
      </c>
      <c r="B34" s="28" t="s">
        <v>2515</v>
      </c>
      <c r="C34" s="28" t="s">
        <v>2552</v>
      </c>
      <c r="D34" s="3">
        <f>VLOOKUP($C34,科系!$C$2:$H$1116,2,0)</f>
        <v>18.559999999999999</v>
      </c>
      <c r="E34" s="3">
        <f>VLOOKUP($C34,科系!$C$2:$H$1139,3,0)</f>
        <v>30.89</v>
      </c>
      <c r="F34" s="3">
        <f>ROUND(IF(((COUNT($E:$E)-RANK(D34,D$2:D$94)+1)/COUNT($E:$E))*100=0,100,((COUNT($E:$E)-RANK(D34,D$2:D$94)+1)/COUNT($E:$E))*100),2)</f>
        <v>1.08</v>
      </c>
      <c r="G34" s="3">
        <f>ROUND(IF(((COUNT($E:$E)-RANK(E34,E$2:E$94)+1)/COUNT($E:$E))*100=0,100,((COUNT($E:$E)-RANK(E34,E$2:E$94)+1)/COUNT($E:$E))*100),2)</f>
        <v>15.05</v>
      </c>
      <c r="H34" s="7">
        <f>G34-F34</f>
        <v>13.97</v>
      </c>
    </row>
    <row r="35" spans="1:8" x14ac:dyDescent="0.25">
      <c r="A35" s="28" t="s">
        <v>48</v>
      </c>
      <c r="B35" s="28" t="s">
        <v>2521</v>
      </c>
      <c r="C35" s="28" t="s">
        <v>2553</v>
      </c>
      <c r="D35" s="3">
        <f>VLOOKUP($C35,科系!$C$2:$H$1116,2,0)</f>
        <v>19.04</v>
      </c>
      <c r="E35" s="3">
        <f>VLOOKUP($C35,科系!$C$2:$H$1139,3,0)</f>
        <v>30.89</v>
      </c>
      <c r="F35" s="3">
        <f>ROUND(IF(((COUNT($E:$E)-RANK(D35,D$2:D$94)+1)/COUNT($E:$E))*100=0,100,((COUNT($E:$E)-RANK(D35,D$2:D$94)+1)/COUNT($E:$E))*100),2)</f>
        <v>2.15</v>
      </c>
      <c r="G35" s="3">
        <f>ROUND(IF(((COUNT($E:$E)-RANK(E35,E$2:E$94)+1)/COUNT($E:$E))*100=0,100,((COUNT($E:$E)-RANK(E35,E$2:E$94)+1)/COUNT($E:$E))*100),2)</f>
        <v>15.05</v>
      </c>
      <c r="H35" s="7">
        <f>G35-F35</f>
        <v>12.9</v>
      </c>
    </row>
    <row r="36" spans="1:8" x14ac:dyDescent="0.25">
      <c r="A36" s="28" t="s">
        <v>59</v>
      </c>
      <c r="B36" s="28" t="s">
        <v>2538</v>
      </c>
      <c r="C36" s="28" t="s">
        <v>2554</v>
      </c>
      <c r="D36" s="3">
        <f>VLOOKUP($C36,科系!$C$2:$H$1116,2,0)</f>
        <v>68.63</v>
      </c>
      <c r="E36" s="3">
        <f>VLOOKUP($C36,科系!$C$2:$H$1139,3,0)</f>
        <v>42.38</v>
      </c>
      <c r="F36" s="3">
        <f>ROUND(IF(((COUNT($E:$E)-RANK(D36,D$2:D$94)+1)/COUNT($E:$E))*100=0,100,((COUNT($E:$E)-RANK(D36,D$2:D$94)+1)/COUNT($E:$E))*100),2)</f>
        <v>73.12</v>
      </c>
      <c r="G36" s="3">
        <f>ROUND(IF(((COUNT($E:$E)-RANK(E36,E$2:E$94)+1)/COUNT($E:$E))*100=0,100,((COUNT($E:$E)-RANK(E36,E$2:E$94)+1)/COUNT($E:$E))*100),2)</f>
        <v>86.02</v>
      </c>
      <c r="H36" s="7">
        <f>G36-F36</f>
        <v>12.899999999999991</v>
      </c>
    </row>
    <row r="37" spans="1:8" x14ac:dyDescent="0.25">
      <c r="A37" s="28" t="s">
        <v>46</v>
      </c>
      <c r="B37" s="28" t="s">
        <v>2521</v>
      </c>
      <c r="C37" s="28" t="s">
        <v>2555</v>
      </c>
      <c r="D37" s="3">
        <f>VLOOKUP($C37,科系!$C$2:$H$1116,2,0)</f>
        <v>51.77</v>
      </c>
      <c r="E37" s="3">
        <f>VLOOKUP($C37,科系!$C$2:$H$1139,3,0)</f>
        <v>37.69</v>
      </c>
      <c r="F37" s="3">
        <f>ROUND(IF(((COUNT($E:$E)-RANK(D37,D$2:D$94)+1)/COUNT($E:$E))*100=0,100,((COUNT($E:$E)-RANK(D37,D$2:D$94)+1)/COUNT($E:$E))*100),2)</f>
        <v>41.94</v>
      </c>
      <c r="G37" s="3">
        <f>ROUND(IF(((COUNT($E:$E)-RANK(E37,E$2:E$94)+1)/COUNT($E:$E))*100=0,100,((COUNT($E:$E)-RANK(E37,E$2:E$94)+1)/COUNT($E:$E))*100),2)</f>
        <v>53.76</v>
      </c>
      <c r="H37" s="7">
        <f>G37-F37</f>
        <v>11.82</v>
      </c>
    </row>
    <row r="38" spans="1:8" x14ac:dyDescent="0.25">
      <c r="A38" s="28" t="s">
        <v>56</v>
      </c>
      <c r="B38" s="28" t="s">
        <v>2525</v>
      </c>
      <c r="C38" s="28" t="s">
        <v>2556</v>
      </c>
      <c r="D38" s="3">
        <f>VLOOKUP($C38,科系!$C$2:$H$1116,2,0)</f>
        <v>50.63</v>
      </c>
      <c r="E38" s="3">
        <f>VLOOKUP($C38,科系!$C$2:$H$1139,3,0)</f>
        <v>37.19</v>
      </c>
      <c r="F38" s="3">
        <f>ROUND(IF(((COUNT($E:$E)-RANK(D38,D$2:D$94)+1)/COUNT($E:$E))*100=0,100,((COUNT($E:$E)-RANK(D38,D$2:D$94)+1)/COUNT($E:$E))*100),2)</f>
        <v>38.71</v>
      </c>
      <c r="G38" s="3">
        <f>ROUND(IF(((COUNT($E:$E)-RANK(E38,E$2:E$94)+1)/COUNT($E:$E))*100=0,100,((COUNT($E:$E)-RANK(E38,E$2:E$94)+1)/COUNT($E:$E))*100),2)</f>
        <v>49.46</v>
      </c>
      <c r="H38" s="7">
        <f>G38-F38</f>
        <v>10.75</v>
      </c>
    </row>
    <row r="39" spans="1:8" x14ac:dyDescent="0.25">
      <c r="A39" s="28" t="s">
        <v>66</v>
      </c>
      <c r="B39" s="28" t="s">
        <v>2557</v>
      </c>
      <c r="C39" s="28" t="s">
        <v>2558</v>
      </c>
      <c r="D39" s="3">
        <f>VLOOKUP($C39,科系!$C$2:$H$1116,2,0)</f>
        <v>76.17</v>
      </c>
      <c r="E39" s="3">
        <f>VLOOKUP($C39,科系!$C$2:$H$1139,3,0)</f>
        <v>43.98</v>
      </c>
      <c r="F39" s="3">
        <f>ROUND(IF(((COUNT($E:$E)-RANK(D39,D$2:D$94)+1)/COUNT($E:$E))*100=0,100,((COUNT($E:$E)-RANK(D39,D$2:D$94)+1)/COUNT($E:$E))*100),2)</f>
        <v>86.02</v>
      </c>
      <c r="G39" s="3">
        <f>ROUND(IF(((COUNT($E:$E)-RANK(E39,E$2:E$94)+1)/COUNT($E:$E))*100=0,100,((COUNT($E:$E)-RANK(E39,E$2:E$94)+1)/COUNT($E:$E))*100),2)</f>
        <v>95.7</v>
      </c>
      <c r="H39" s="7">
        <f>G39-F39</f>
        <v>9.6800000000000068</v>
      </c>
    </row>
    <row r="40" spans="1:8" x14ac:dyDescent="0.25">
      <c r="A40" s="28" t="s">
        <v>59</v>
      </c>
      <c r="B40" s="28" t="s">
        <v>2559</v>
      </c>
      <c r="C40" s="28" t="s">
        <v>2560</v>
      </c>
      <c r="D40" s="3">
        <f>VLOOKUP($C40,科系!$C$2:$H$1116,2,0)</f>
        <v>70.44</v>
      </c>
      <c r="E40" s="3">
        <f>VLOOKUP($C40,科系!$C$2:$H$1139,3,0)</f>
        <v>42.38</v>
      </c>
      <c r="F40" s="3">
        <f>ROUND(IF(((COUNT($E:$E)-RANK(D40,D$2:D$94)+1)/COUNT($E:$E))*100=0,100,((COUNT($E:$E)-RANK(D40,D$2:D$94)+1)/COUNT($E:$E))*100),2)</f>
        <v>76.34</v>
      </c>
      <c r="G40" s="3">
        <f>ROUND(IF(((COUNT($E:$E)-RANK(E40,E$2:E$94)+1)/COUNT($E:$E))*100=0,100,((COUNT($E:$E)-RANK(E40,E$2:E$94)+1)/COUNT($E:$E))*100),2)</f>
        <v>86.02</v>
      </c>
      <c r="H40" s="7">
        <f>G40-F40</f>
        <v>9.6799999999999926</v>
      </c>
    </row>
    <row r="41" spans="1:8" x14ac:dyDescent="0.25">
      <c r="A41" s="28" t="s">
        <v>49</v>
      </c>
      <c r="B41" s="28" t="s">
        <v>2525</v>
      </c>
      <c r="C41" s="28" t="s">
        <v>2561</v>
      </c>
      <c r="D41" s="3">
        <f>VLOOKUP($C41,科系!$C$2:$H$1116,2,0)</f>
        <v>66.28</v>
      </c>
      <c r="E41" s="3">
        <f>VLOOKUP($C41,科系!$C$2:$H$1139,3,0)</f>
        <v>41.69</v>
      </c>
      <c r="F41" s="3">
        <f>ROUND(IF(((COUNT($E:$E)-RANK(D41,D$2:D$94)+1)/COUNT($E:$E))*100=0,100,((COUNT($E:$E)-RANK(D41,D$2:D$94)+1)/COUNT($E:$E))*100),2)</f>
        <v>69.89</v>
      </c>
      <c r="G41" s="3">
        <f>ROUND(IF(((COUNT($E:$E)-RANK(E41,E$2:E$94)+1)/COUNT($E:$E))*100=0,100,((COUNT($E:$E)-RANK(E41,E$2:E$94)+1)/COUNT($E:$E))*100),2)</f>
        <v>79.569999999999993</v>
      </c>
      <c r="H41" s="7">
        <f>G41-F41</f>
        <v>9.6799999999999926</v>
      </c>
    </row>
    <row r="42" spans="1:8" x14ac:dyDescent="0.25">
      <c r="A42" s="28" t="s">
        <v>59</v>
      </c>
      <c r="B42" s="28" t="s">
        <v>2503</v>
      </c>
      <c r="C42" s="28" t="s">
        <v>2562</v>
      </c>
      <c r="D42" s="3">
        <f>VLOOKUP($C42,科系!$C$2:$H$1116,2,0)</f>
        <v>73.23</v>
      </c>
      <c r="E42" s="3">
        <f>VLOOKUP($C42,科系!$C$2:$H$1139,3,0)</f>
        <v>42.38</v>
      </c>
      <c r="F42" s="3">
        <f>ROUND(IF(((COUNT($E:$E)-RANK(D42,D$2:D$94)+1)/COUNT($E:$E))*100=0,100,((COUNT($E:$E)-RANK(D42,D$2:D$94)+1)/COUNT($E:$E))*100),2)</f>
        <v>77.42</v>
      </c>
      <c r="G42" s="3">
        <f>ROUND(IF(((COUNT($E:$E)-RANK(E42,E$2:E$94)+1)/COUNT($E:$E))*100=0,100,((COUNT($E:$E)-RANK(E42,E$2:E$94)+1)/COUNT($E:$E))*100),2)</f>
        <v>86.02</v>
      </c>
      <c r="H42" s="7">
        <f>G42-F42</f>
        <v>8.5999999999999943</v>
      </c>
    </row>
    <row r="43" spans="1:8" x14ac:dyDescent="0.25">
      <c r="A43" s="28" t="s">
        <v>66</v>
      </c>
      <c r="B43" s="28" t="s">
        <v>2563</v>
      </c>
      <c r="C43" s="28" t="s">
        <v>2564</v>
      </c>
      <c r="D43" s="3">
        <f>VLOOKUP($C43,科系!$C$2:$H$1116,2,0)</f>
        <v>77.010000000000005</v>
      </c>
      <c r="E43" s="3">
        <f>VLOOKUP($C43,科系!$C$2:$H$1139,3,0)</f>
        <v>43.98</v>
      </c>
      <c r="F43" s="3">
        <f>ROUND(IF(((COUNT($E:$E)-RANK(D43,D$2:D$94)+1)/COUNT($E:$E))*100=0,100,((COUNT($E:$E)-RANK(D43,D$2:D$94)+1)/COUNT($E:$E))*100),2)</f>
        <v>88.17</v>
      </c>
      <c r="G43" s="3">
        <f>ROUND(IF(((COUNT($E:$E)-RANK(E43,E$2:E$94)+1)/COUNT($E:$E))*100=0,100,((COUNT($E:$E)-RANK(E43,E$2:E$94)+1)/COUNT($E:$E))*100),2)</f>
        <v>95.7</v>
      </c>
      <c r="H43" s="7">
        <f>G43-F43</f>
        <v>7.5300000000000011</v>
      </c>
    </row>
    <row r="44" spans="1:8" x14ac:dyDescent="0.25">
      <c r="A44" s="28" t="s">
        <v>66</v>
      </c>
      <c r="B44" s="28" t="s">
        <v>2565</v>
      </c>
      <c r="C44" s="28" t="s">
        <v>2566</v>
      </c>
      <c r="D44" s="3">
        <f>VLOOKUP($C44,科系!$C$2:$H$1116,2,0)</f>
        <v>77.03</v>
      </c>
      <c r="E44" s="3">
        <f>VLOOKUP($C44,科系!$C$2:$H$1139,3,0)</f>
        <v>43.98</v>
      </c>
      <c r="F44" s="3">
        <f>ROUND(IF(((COUNT($E:$E)-RANK(D44,D$2:D$94)+1)/COUNT($E:$E))*100=0,100,((COUNT($E:$E)-RANK(D44,D$2:D$94)+1)/COUNT($E:$E))*100),2)</f>
        <v>89.25</v>
      </c>
      <c r="G44" s="3">
        <f>ROUND(IF(((COUNT($E:$E)-RANK(E44,E$2:E$94)+1)/COUNT($E:$E))*100=0,100,((COUNT($E:$E)-RANK(E44,E$2:E$94)+1)/COUNT($E:$E))*100),2)</f>
        <v>95.7</v>
      </c>
      <c r="H44" s="7">
        <f>G44-F44</f>
        <v>6.4500000000000028</v>
      </c>
    </row>
    <row r="45" spans="1:8" x14ac:dyDescent="0.25">
      <c r="A45" s="28" t="s">
        <v>70</v>
      </c>
      <c r="B45" s="28" t="s">
        <v>2523</v>
      </c>
      <c r="C45" s="28" t="s">
        <v>2567</v>
      </c>
      <c r="D45" s="3">
        <f>VLOOKUP($C45,科系!$C$2:$H$1116,2,0)</f>
        <v>38.659999999999997</v>
      </c>
      <c r="E45" s="3">
        <f>VLOOKUP($C45,科系!$C$2:$H$1139,3,0)</f>
        <v>33.21</v>
      </c>
      <c r="F45" s="3">
        <f>ROUND(IF(((COUNT($E:$E)-RANK(D45,D$2:D$94)+1)/COUNT($E:$E))*100=0,100,((COUNT($E:$E)-RANK(D45,D$2:D$94)+1)/COUNT($E:$E))*100),2)</f>
        <v>20.43</v>
      </c>
      <c r="G45" s="3">
        <f>ROUND(IF(((COUNT($E:$E)-RANK(E45,E$2:E$94)+1)/COUNT($E:$E))*100=0,100,((COUNT($E:$E)-RANK(E45,E$2:E$94)+1)/COUNT($E:$E))*100),2)</f>
        <v>25.81</v>
      </c>
      <c r="H45" s="7">
        <f>G45-F45</f>
        <v>5.379999999999999</v>
      </c>
    </row>
    <row r="46" spans="1:8" x14ac:dyDescent="0.25">
      <c r="A46" s="28" t="s">
        <v>84</v>
      </c>
      <c r="B46" s="28" t="s">
        <v>2523</v>
      </c>
      <c r="C46" s="28" t="s">
        <v>2568</v>
      </c>
      <c r="D46" s="3">
        <f>VLOOKUP($C46,科系!$C$2:$H$1116,2,0)</f>
        <v>42.15</v>
      </c>
      <c r="E46" s="3">
        <f>VLOOKUP($C46,科系!$C$2:$H$1139,3,0)</f>
        <v>34</v>
      </c>
      <c r="F46" s="3">
        <f>ROUND(IF(((COUNT($E:$E)-RANK(D46,D$2:D$94)+1)/COUNT($E:$E))*100=0,100,((COUNT($E:$E)-RANK(D46,D$2:D$94)+1)/COUNT($E:$E))*100),2)</f>
        <v>25.81</v>
      </c>
      <c r="G46" s="3">
        <f>ROUND(IF(((COUNT($E:$E)-RANK(E46,E$2:E$94)+1)/COUNT($E:$E))*100=0,100,((COUNT($E:$E)-RANK(E46,E$2:E$94)+1)/COUNT($E:$E))*100),2)</f>
        <v>31.18</v>
      </c>
      <c r="H46" s="7">
        <f>G46-F46</f>
        <v>5.370000000000001</v>
      </c>
    </row>
    <row r="47" spans="1:8" x14ac:dyDescent="0.25">
      <c r="A47" s="28" t="s">
        <v>47</v>
      </c>
      <c r="B47" s="28" t="s">
        <v>2569</v>
      </c>
      <c r="C47" s="28" t="s">
        <v>2570</v>
      </c>
      <c r="D47" s="3">
        <f>VLOOKUP($C47,科系!$C$2:$H$1116,2,0)</f>
        <v>31.56</v>
      </c>
      <c r="E47" s="3">
        <f>VLOOKUP($C47,科系!$C$2:$H$1139,3,0)</f>
        <v>32.090000000000003</v>
      </c>
      <c r="F47" s="3">
        <f>ROUND(IF(((COUNT($E:$E)-RANK(D47,D$2:D$94)+1)/COUNT($E:$E))*100=0,100,((COUNT($E:$E)-RANK(D47,D$2:D$94)+1)/COUNT($E:$E))*100),2)</f>
        <v>17.2</v>
      </c>
      <c r="G47" s="3">
        <f>ROUND(IF(((COUNT($E:$E)-RANK(E47,E$2:E$94)+1)/COUNT($E:$E))*100=0,100,((COUNT($E:$E)-RANK(E47,E$2:E$94)+1)/COUNT($E:$E))*100),2)</f>
        <v>21.51</v>
      </c>
      <c r="H47" s="7">
        <f>G47-F47</f>
        <v>4.3100000000000023</v>
      </c>
    </row>
    <row r="48" spans="1:8" x14ac:dyDescent="0.25">
      <c r="A48" s="28" t="s">
        <v>38</v>
      </c>
      <c r="B48" s="28" t="s">
        <v>2571</v>
      </c>
      <c r="C48" s="28" t="s">
        <v>2572</v>
      </c>
      <c r="D48" s="3">
        <f>VLOOKUP($C48,科系!$C$2:$H$1116,2,0)</f>
        <v>27.57</v>
      </c>
      <c r="E48" s="3">
        <f>VLOOKUP($C48,科系!$C$2:$H$1139,3,0)</f>
        <v>30.47</v>
      </c>
      <c r="F48" s="3">
        <f>ROUND(IF(((COUNT($E:$E)-RANK(D48,D$2:D$94)+1)/COUNT($E:$E))*100=0,100,((COUNT($E:$E)-RANK(D48,D$2:D$94)+1)/COUNT($E:$E))*100),2)</f>
        <v>5.38</v>
      </c>
      <c r="G48" s="3">
        <f>ROUND(IF(((COUNT($E:$E)-RANK(E48,E$2:E$94)+1)/COUNT($E:$E))*100=0,100,((COUNT($E:$E)-RANK(E48,E$2:E$94)+1)/COUNT($E:$E))*100),2)</f>
        <v>9.68</v>
      </c>
      <c r="H48" s="7">
        <f>G48-F48</f>
        <v>4.3</v>
      </c>
    </row>
    <row r="49" spans="1:8" x14ac:dyDescent="0.25">
      <c r="A49" s="28" t="s">
        <v>50</v>
      </c>
      <c r="B49" s="28" t="s">
        <v>2573</v>
      </c>
      <c r="C49" s="28" t="s">
        <v>2574</v>
      </c>
      <c r="D49" s="3">
        <f>VLOOKUP($C49,科系!$C$2:$H$1116,2,0)</f>
        <v>29.38</v>
      </c>
      <c r="E49" s="3">
        <f>VLOOKUP($C49,科系!$C$2:$H$1139,3,0)</f>
        <v>30.99</v>
      </c>
      <c r="F49" s="3">
        <f>ROUND(IF(((COUNT($E:$E)-RANK(D49,D$2:D$94)+1)/COUNT($E:$E))*100=0,100,((COUNT($E:$E)-RANK(D49,D$2:D$94)+1)/COUNT($E:$E))*100),2)</f>
        <v>12.9</v>
      </c>
      <c r="G49" s="3">
        <f>ROUND(IF(((COUNT($E:$E)-RANK(E49,E$2:E$94)+1)/COUNT($E:$E))*100=0,100,((COUNT($E:$E)-RANK(E49,E$2:E$94)+1)/COUNT($E:$E))*100),2)</f>
        <v>17.2</v>
      </c>
      <c r="H49" s="7">
        <f>G49-F49</f>
        <v>4.2999999999999989</v>
      </c>
    </row>
    <row r="50" spans="1:8" x14ac:dyDescent="0.25">
      <c r="A50" s="28" t="s">
        <v>66</v>
      </c>
      <c r="B50" s="28" t="s">
        <v>2517</v>
      </c>
      <c r="C50" s="28" t="s">
        <v>2575</v>
      </c>
      <c r="D50" s="3">
        <f>VLOOKUP($C50,科系!$C$2:$H$1116,2,0)</f>
        <v>77.94</v>
      </c>
      <c r="E50" s="3">
        <f>VLOOKUP($C50,科系!$C$2:$H$1139,3,0)</f>
        <v>43.98</v>
      </c>
      <c r="F50" s="3">
        <f>ROUND(IF(((COUNT($E:$E)-RANK(D50,D$2:D$94)+1)/COUNT($E:$E))*100=0,100,((COUNT($E:$E)-RANK(D50,D$2:D$94)+1)/COUNT($E:$E))*100),2)</f>
        <v>92.47</v>
      </c>
      <c r="G50" s="3">
        <f>ROUND(IF(((COUNT($E:$E)-RANK(E50,E$2:E$94)+1)/COUNT($E:$E))*100=0,100,((COUNT($E:$E)-RANK(E50,E$2:E$94)+1)/COUNT($E:$E))*100),2)</f>
        <v>95.7</v>
      </c>
      <c r="H50" s="7">
        <f>G50-F50</f>
        <v>3.230000000000004</v>
      </c>
    </row>
    <row r="51" spans="1:8" x14ac:dyDescent="0.25">
      <c r="A51" s="28" t="s">
        <v>66</v>
      </c>
      <c r="B51" s="28" t="s">
        <v>2576</v>
      </c>
      <c r="C51" s="28" t="s">
        <v>2577</v>
      </c>
      <c r="D51" s="3">
        <f>VLOOKUP($C51,科系!$C$2:$H$1116,2,0)</f>
        <v>80.14</v>
      </c>
      <c r="E51" s="3">
        <f>VLOOKUP($C51,科系!$C$2:$H$1139,3,0)</f>
        <v>46.88</v>
      </c>
      <c r="F51" s="3">
        <f>ROUND(IF(((COUNT($E:$E)-RANK(D51,D$2:D$94)+1)/COUNT($E:$E))*100=0,100,((COUNT($E:$E)-RANK(D51,D$2:D$94)+1)/COUNT($E:$E))*100),2)</f>
        <v>97.85</v>
      </c>
      <c r="G51" s="3">
        <f>ROUND(IF(((COUNT($E:$E)-RANK(E51,E$2:E$94)+1)/COUNT($E:$E))*100=0,100,((COUNT($E:$E)-RANK(E51,E$2:E$94)+1)/COUNT($E:$E))*100),2)</f>
        <v>100</v>
      </c>
      <c r="H51" s="7">
        <f>G51-F51</f>
        <v>2.1500000000000057</v>
      </c>
    </row>
    <row r="52" spans="1:8" x14ac:dyDescent="0.25">
      <c r="A52" s="28" t="s">
        <v>66</v>
      </c>
      <c r="B52" s="28" t="s">
        <v>2525</v>
      </c>
      <c r="C52" s="28" t="s">
        <v>2578</v>
      </c>
      <c r="D52" s="3">
        <f>VLOOKUP($C52,科系!$C$2:$H$1116,2,0)</f>
        <v>78.48</v>
      </c>
      <c r="E52" s="3">
        <f>VLOOKUP($C52,科系!$C$2:$H$1139,3,0)</f>
        <v>43.98</v>
      </c>
      <c r="F52" s="3">
        <f>ROUND(IF(((COUNT($E:$E)-RANK(D52,D$2:D$94)+1)/COUNT($E:$E))*100=0,100,((COUNT($E:$E)-RANK(D52,D$2:D$94)+1)/COUNT($E:$E))*100),2)</f>
        <v>93.55</v>
      </c>
      <c r="G52" s="3">
        <f>ROUND(IF(((COUNT($E:$E)-RANK(E52,E$2:E$94)+1)/COUNT($E:$E))*100=0,100,((COUNT($E:$E)-RANK(E52,E$2:E$94)+1)/COUNT($E:$E))*100),2)</f>
        <v>95.7</v>
      </c>
      <c r="H52" s="7">
        <f>G52-F52</f>
        <v>2.1500000000000057</v>
      </c>
    </row>
    <row r="53" spans="1:8" x14ac:dyDescent="0.25">
      <c r="A53" s="28" t="s">
        <v>57</v>
      </c>
      <c r="B53" s="28" t="s">
        <v>2523</v>
      </c>
      <c r="C53" s="28" t="s">
        <v>2579</v>
      </c>
      <c r="D53" s="3">
        <f>VLOOKUP($C53,科系!$C$2:$H$1116,2,0)</f>
        <v>27.68</v>
      </c>
      <c r="E53" s="3">
        <f>VLOOKUP($C53,科系!$C$2:$H$1139,3,0)</f>
        <v>30.42</v>
      </c>
      <c r="F53" s="3">
        <f>ROUND(IF(((COUNT($E:$E)-RANK(D53,D$2:D$94)+1)/COUNT($E:$E))*100=0,100,((COUNT($E:$E)-RANK(D53,D$2:D$94)+1)/COUNT($E:$E))*100),2)</f>
        <v>6.45</v>
      </c>
      <c r="G53" s="3">
        <f>ROUND(IF(((COUNT($E:$E)-RANK(E53,E$2:E$94)+1)/COUNT($E:$E))*100=0,100,((COUNT($E:$E)-RANK(E53,E$2:E$94)+1)/COUNT($E:$E))*100),2)</f>
        <v>7.53</v>
      </c>
      <c r="H53" s="7">
        <f>G53-F53</f>
        <v>1.08</v>
      </c>
    </row>
    <row r="54" spans="1:8" x14ac:dyDescent="0.25">
      <c r="A54" s="28" t="s">
        <v>66</v>
      </c>
      <c r="B54" s="28" t="s">
        <v>2580</v>
      </c>
      <c r="C54" s="28" t="s">
        <v>2581</v>
      </c>
      <c r="D54" s="3">
        <f>VLOOKUP($C54,科系!$C$2:$H$1116,2,0)</f>
        <v>78.680000000000007</v>
      </c>
      <c r="E54" s="3">
        <f>VLOOKUP($C54,科系!$C$2:$H$1139,3,0)</f>
        <v>43.98</v>
      </c>
      <c r="F54" s="3">
        <f>ROUND(IF(((COUNT($E:$E)-RANK(D54,D$2:D$94)+1)/COUNT($E:$E))*100=0,100,((COUNT($E:$E)-RANK(D54,D$2:D$94)+1)/COUNT($E:$E))*100),2)</f>
        <v>94.62</v>
      </c>
      <c r="G54" s="3">
        <f>ROUND(IF(((COUNT($E:$E)-RANK(E54,E$2:E$94)+1)/COUNT($E:$E))*100=0,100,((COUNT($E:$E)-RANK(E54,E$2:E$94)+1)/COUNT($E:$E))*100),2)</f>
        <v>95.7</v>
      </c>
      <c r="H54" s="7">
        <f>G54-F54</f>
        <v>1.0799999999999983</v>
      </c>
    </row>
    <row r="55" spans="1:8" x14ac:dyDescent="0.25">
      <c r="A55" s="28" t="s">
        <v>66</v>
      </c>
      <c r="B55" s="28" t="s">
        <v>2503</v>
      </c>
      <c r="C55" s="28" t="s">
        <v>2582</v>
      </c>
      <c r="D55" s="3">
        <f>VLOOKUP($C55,科系!$C$2:$H$1116,2,0)</f>
        <v>79.22</v>
      </c>
      <c r="E55" s="3">
        <f>VLOOKUP($C55,科系!$C$2:$H$1139,3,0)</f>
        <v>43.98</v>
      </c>
      <c r="F55" s="3">
        <f>ROUND(IF(((COUNT($E:$E)-RANK(D55,D$2:D$94)+1)/COUNT($E:$E))*100=0,100,((COUNT($E:$E)-RANK(D55,D$2:D$94)+1)/COUNT($E:$E))*100),2)</f>
        <v>96.77</v>
      </c>
      <c r="G55" s="3">
        <f>ROUND(IF(((COUNT($E:$E)-RANK(E55,E$2:E$94)+1)/COUNT($E:$E))*100=0,100,((COUNT($E:$E)-RANK(E55,E$2:E$94)+1)/COUNT($E:$E))*100),2)</f>
        <v>95.7</v>
      </c>
      <c r="H55" s="7">
        <f>G55-F55</f>
        <v>-1.0699999999999932</v>
      </c>
    </row>
    <row r="56" spans="1:8" x14ac:dyDescent="0.25">
      <c r="A56" s="28" t="s">
        <v>63</v>
      </c>
      <c r="B56" s="28" t="s">
        <v>2525</v>
      </c>
      <c r="C56" s="28" t="s">
        <v>2583</v>
      </c>
      <c r="D56" s="3">
        <f>VLOOKUP($C56,科系!$C$2:$H$1116,2,0)</f>
        <v>80.540000000000006</v>
      </c>
      <c r="E56" s="3">
        <f>VLOOKUP($C56,科系!$C$2:$H$1139,3,0)</f>
        <v>45.04</v>
      </c>
      <c r="F56" s="3">
        <f>ROUND(IF(((COUNT($E:$E)-RANK(D56,D$2:D$94)+1)/COUNT($E:$E))*100=0,100,((COUNT($E:$E)-RANK(D56,D$2:D$94)+1)/COUNT($E:$E))*100),2)</f>
        <v>98.92</v>
      </c>
      <c r="G56" s="3">
        <f>ROUND(IF(((COUNT($E:$E)-RANK(E56,E$2:E$94)+1)/COUNT($E:$E))*100=0,100,((COUNT($E:$E)-RANK(E56,E$2:E$94)+1)/COUNT($E:$E))*100),2)</f>
        <v>97.85</v>
      </c>
      <c r="H56" s="7">
        <f>G56-F56</f>
        <v>-1.0700000000000074</v>
      </c>
    </row>
    <row r="57" spans="1:8" x14ac:dyDescent="0.25">
      <c r="A57" s="28" t="s">
        <v>38</v>
      </c>
      <c r="B57" s="28" t="s">
        <v>2521</v>
      </c>
      <c r="C57" s="28" t="s">
        <v>2584</v>
      </c>
      <c r="D57" s="3">
        <f>VLOOKUP($C57,科系!$C$2:$H$1116,2,0)</f>
        <v>29.29</v>
      </c>
      <c r="E57" s="3">
        <f>VLOOKUP($C57,科系!$C$2:$H$1139,3,0)</f>
        <v>30.47</v>
      </c>
      <c r="F57" s="3">
        <f>ROUND(IF(((COUNT($E:$E)-RANK(D57,D$2:D$94)+1)/COUNT($E:$E))*100=0,100,((COUNT($E:$E)-RANK(D57,D$2:D$94)+1)/COUNT($E:$E))*100),2)</f>
        <v>11.83</v>
      </c>
      <c r="G57" s="3">
        <f>ROUND(IF(((COUNT($E:$E)-RANK(E57,E$2:E$94)+1)/COUNT($E:$E))*100=0,100,((COUNT($E:$E)-RANK(E57,E$2:E$94)+1)/COUNT($E:$E))*100),2)</f>
        <v>9.68</v>
      </c>
      <c r="H57" s="7">
        <f>G57-F57</f>
        <v>-2.1500000000000004</v>
      </c>
    </row>
    <row r="58" spans="1:8" x14ac:dyDescent="0.25">
      <c r="A58" s="28" t="s">
        <v>63</v>
      </c>
      <c r="B58" s="28" t="s">
        <v>2523</v>
      </c>
      <c r="C58" s="28" t="s">
        <v>2585</v>
      </c>
      <c r="D58" s="3">
        <f>VLOOKUP($C58,科系!$C$2:$H$1116,2,0)</f>
        <v>83.32</v>
      </c>
      <c r="E58" s="3">
        <f>VLOOKUP($C58,科系!$C$2:$H$1139,3,0)</f>
        <v>45.04</v>
      </c>
      <c r="F58" s="3">
        <f>ROUND(IF(((COUNT($E:$E)-RANK(D58,D$2:D$94)+1)/COUNT($E:$E))*100=0,100,((COUNT($E:$E)-RANK(D58,D$2:D$94)+1)/COUNT($E:$E))*100),2)</f>
        <v>100</v>
      </c>
      <c r="G58" s="3">
        <f>ROUND(IF(((COUNT($E:$E)-RANK(E58,E$2:E$94)+1)/COUNT($E:$E))*100=0,100,((COUNT($E:$E)-RANK(E58,E$2:E$94)+1)/COUNT($E:$E))*100),2)</f>
        <v>97.85</v>
      </c>
      <c r="H58" s="7">
        <f>G58-F58</f>
        <v>-2.1500000000000057</v>
      </c>
    </row>
    <row r="59" spans="1:8" x14ac:dyDescent="0.25">
      <c r="A59" s="28" t="s">
        <v>54</v>
      </c>
      <c r="B59" s="28" t="s">
        <v>2523</v>
      </c>
      <c r="C59" s="28" t="s">
        <v>2586</v>
      </c>
      <c r="D59" s="3">
        <f>VLOOKUP($C59,科系!$C$2:$H$1116,2,0)</f>
        <v>77.17</v>
      </c>
      <c r="E59" s="3">
        <f>VLOOKUP($C59,科系!$C$2:$H$1139,3,0)</f>
        <v>42.68</v>
      </c>
      <c r="F59" s="3">
        <f>ROUND(IF(((COUNT($E:$E)-RANK(D59,D$2:D$94)+1)/COUNT($E:$E))*100=0,100,((COUNT($E:$E)-RANK(D59,D$2:D$94)+1)/COUNT($E:$E))*100),2)</f>
        <v>91.4</v>
      </c>
      <c r="G59" s="3">
        <f>ROUND(IF(((COUNT($E:$E)-RANK(E59,E$2:E$94)+1)/COUNT($E:$E))*100=0,100,((COUNT($E:$E)-RANK(E59,E$2:E$94)+1)/COUNT($E:$E))*100),2)</f>
        <v>88.17</v>
      </c>
      <c r="H59" s="7">
        <f>G59-F59</f>
        <v>-3.230000000000004</v>
      </c>
    </row>
    <row r="60" spans="1:8" x14ac:dyDescent="0.25">
      <c r="A60" s="28" t="s">
        <v>45</v>
      </c>
      <c r="B60" s="28" t="s">
        <v>2587</v>
      </c>
      <c r="C60" s="28" t="s">
        <v>2588</v>
      </c>
      <c r="D60" s="3">
        <f>VLOOKUP($C60,科系!$C$2:$H$1116,2,0)</f>
        <v>55.08</v>
      </c>
      <c r="E60" s="3">
        <f>VLOOKUP($C60,科系!$C$2:$H$1139,3,0)</f>
        <v>36.04</v>
      </c>
      <c r="F60" s="3">
        <f>ROUND(IF(((COUNT($E:$E)-RANK(D60,D$2:D$94)+1)/COUNT($E:$E))*100=0,100,((COUNT($E:$E)-RANK(D60,D$2:D$94)+1)/COUNT($E:$E))*100),2)</f>
        <v>46.24</v>
      </c>
      <c r="G60" s="3">
        <f>ROUND(IF(((COUNT($E:$E)-RANK(E60,E$2:E$94)+1)/COUNT($E:$E))*100=0,100,((COUNT($E:$E)-RANK(E60,E$2:E$94)+1)/COUNT($E:$E))*100),2)</f>
        <v>41.94</v>
      </c>
      <c r="H60" s="7">
        <f>G60-F60</f>
        <v>-4.3000000000000043</v>
      </c>
    </row>
    <row r="61" spans="1:8" x14ac:dyDescent="0.25">
      <c r="A61" s="28" t="s">
        <v>60</v>
      </c>
      <c r="B61" s="28" t="s">
        <v>2571</v>
      </c>
      <c r="C61" s="28" t="s">
        <v>2589</v>
      </c>
      <c r="D61" s="3">
        <f>VLOOKUP($C61,科系!$C$2:$H$1116,2,0)</f>
        <v>48</v>
      </c>
      <c r="E61" s="3">
        <f>VLOOKUP($C61,科系!$C$2:$H$1139,3,0)</f>
        <v>33.39</v>
      </c>
      <c r="F61" s="3">
        <f>ROUND(IF(((COUNT($E:$E)-RANK(D61,D$2:D$94)+1)/COUNT($E:$E))*100=0,100,((COUNT($E:$E)-RANK(D61,D$2:D$94)+1)/COUNT($E:$E))*100),2)</f>
        <v>33.33</v>
      </c>
      <c r="G61" s="3">
        <f>ROUND(IF(((COUNT($E:$E)-RANK(E61,E$2:E$94)+1)/COUNT($E:$E))*100=0,100,((COUNT($E:$E)-RANK(E61,E$2:E$94)+1)/COUNT($E:$E))*100),2)</f>
        <v>27.96</v>
      </c>
      <c r="H61" s="7">
        <f>G61-F61</f>
        <v>-5.3699999999999974</v>
      </c>
    </row>
    <row r="62" spans="1:8" x14ac:dyDescent="0.25">
      <c r="A62" s="28" t="s">
        <v>44</v>
      </c>
      <c r="B62" s="28" t="s">
        <v>2515</v>
      </c>
      <c r="C62" s="28" t="s">
        <v>2590</v>
      </c>
      <c r="D62" s="3">
        <f>VLOOKUP($C62,科系!$C$2:$H$1116,2,0)</f>
        <v>32.58</v>
      </c>
      <c r="E62" s="3">
        <f>VLOOKUP($C62,科系!$C$2:$H$1139,3,0)</f>
        <v>30.84</v>
      </c>
      <c r="F62" s="3">
        <f>ROUND(IF(((COUNT($E:$E)-RANK(D62,D$2:D$94)+1)/COUNT($E:$E))*100=0,100,((COUNT($E:$E)-RANK(D62,D$2:D$94)+1)/COUNT($E:$E))*100),2)</f>
        <v>19.350000000000001</v>
      </c>
      <c r="G62" s="3">
        <f>ROUND(IF(((COUNT($E:$E)-RANK(E62,E$2:E$94)+1)/COUNT($E:$E))*100=0,100,((COUNT($E:$E)-RANK(E62,E$2:E$94)+1)/COUNT($E:$E))*100),2)</f>
        <v>12.9</v>
      </c>
      <c r="H62" s="7">
        <f>G62-F62</f>
        <v>-6.4500000000000011</v>
      </c>
    </row>
    <row r="63" spans="1:8" x14ac:dyDescent="0.25">
      <c r="A63" s="28" t="s">
        <v>50</v>
      </c>
      <c r="B63" s="28" t="s">
        <v>2521</v>
      </c>
      <c r="C63" s="28" t="s">
        <v>2591</v>
      </c>
      <c r="D63" s="3">
        <f>VLOOKUP($C63,科系!$C$2:$H$1116,2,0)</f>
        <v>41.4</v>
      </c>
      <c r="E63" s="3">
        <f>VLOOKUP($C63,科系!$C$2:$H$1139,3,0)</f>
        <v>30.99</v>
      </c>
      <c r="F63" s="3">
        <f>ROUND(IF(((COUNT($E:$E)-RANK(D63,D$2:D$94)+1)/COUNT($E:$E))*100=0,100,((COUNT($E:$E)-RANK(D63,D$2:D$94)+1)/COUNT($E:$E))*100),2)</f>
        <v>24.73</v>
      </c>
      <c r="G63" s="3">
        <f>ROUND(IF(((COUNT($E:$E)-RANK(E63,E$2:E$94)+1)/COUNT($E:$E))*100=0,100,((COUNT($E:$E)-RANK(E63,E$2:E$94)+1)/COUNT($E:$E))*100),2)</f>
        <v>17.2</v>
      </c>
      <c r="H63" s="7">
        <f>G63-F63</f>
        <v>-7.5300000000000011</v>
      </c>
    </row>
    <row r="64" spans="1:8" x14ac:dyDescent="0.25">
      <c r="A64" s="28" t="s">
        <v>58</v>
      </c>
      <c r="B64" s="28" t="s">
        <v>2505</v>
      </c>
      <c r="C64" s="28" t="s">
        <v>2592</v>
      </c>
      <c r="D64" s="3">
        <f>VLOOKUP($C64,科系!$C$2:$H$1116,2,0)</f>
        <v>32.369999999999997</v>
      </c>
      <c r="E64" s="3">
        <f>VLOOKUP($C64,科系!$C$2:$H$1139,3,0)</f>
        <v>30.67</v>
      </c>
      <c r="F64" s="3">
        <f>ROUND(IF(((COUNT($E:$E)-RANK(D64,D$2:D$94)+1)/COUNT($E:$E))*100=0,100,((COUNT($E:$E)-RANK(D64,D$2:D$94)+1)/COUNT($E:$E))*100),2)</f>
        <v>18.28</v>
      </c>
      <c r="G64" s="3">
        <f>ROUND(IF(((COUNT($E:$E)-RANK(E64,E$2:E$94)+1)/COUNT($E:$E))*100=0,100,((COUNT($E:$E)-RANK(E64,E$2:E$94)+1)/COUNT($E:$E))*100),2)</f>
        <v>10.75</v>
      </c>
      <c r="H64" s="7">
        <f>G64-F64</f>
        <v>-7.5300000000000011</v>
      </c>
    </row>
    <row r="65" spans="1:8" x14ac:dyDescent="0.25">
      <c r="A65" s="28" t="s">
        <v>73</v>
      </c>
      <c r="B65" s="28" t="s">
        <v>2523</v>
      </c>
      <c r="C65" s="28" t="s">
        <v>2593</v>
      </c>
      <c r="D65" s="3">
        <f>VLOOKUP($C65,科系!$C$2:$H$1116,2,0)</f>
        <v>78.8</v>
      </c>
      <c r="E65" s="3">
        <f>VLOOKUP($C65,科系!$C$2:$H$1139,3,0)</f>
        <v>42.46</v>
      </c>
      <c r="F65" s="3">
        <f>ROUND(IF(((COUNT($E:$E)-RANK(D65,D$2:D$94)+1)/COUNT($E:$E))*100=0,100,((COUNT($E:$E)-RANK(D65,D$2:D$94)+1)/COUNT($E:$E))*100),2)</f>
        <v>95.7</v>
      </c>
      <c r="G65" s="3">
        <f>ROUND(IF(((COUNT($E:$E)-RANK(E65,E$2:E$94)+1)/COUNT($E:$E))*100=0,100,((COUNT($E:$E)-RANK(E65,E$2:E$94)+1)/COUNT($E:$E))*100),2)</f>
        <v>87.1</v>
      </c>
      <c r="H65" s="7">
        <f>G65-F65</f>
        <v>-8.6000000000000085</v>
      </c>
    </row>
    <row r="66" spans="1:8" x14ac:dyDescent="0.25">
      <c r="A66" s="28" t="s">
        <v>45</v>
      </c>
      <c r="B66" s="28" t="s">
        <v>2523</v>
      </c>
      <c r="C66" s="28" t="s">
        <v>2594</v>
      </c>
      <c r="D66" s="3">
        <f>VLOOKUP($C66,科系!$C$2:$H$1116,2,0)</f>
        <v>57.16</v>
      </c>
      <c r="E66" s="3">
        <f>VLOOKUP($C66,科系!$C$2:$H$1139,3,0)</f>
        <v>36.04</v>
      </c>
      <c r="F66" s="3">
        <f>ROUND(IF(((COUNT($E:$E)-RANK(D66,D$2:D$94)+1)/COUNT($E:$E))*100=0,100,((COUNT($E:$E)-RANK(D66,D$2:D$94)+1)/COUNT($E:$E))*100),2)</f>
        <v>51.61</v>
      </c>
      <c r="G66" s="3">
        <f>ROUND(IF(((COUNT($E:$E)-RANK(E66,E$2:E$94)+1)/COUNT($E:$E))*100=0,100,((COUNT($E:$E)-RANK(E66,E$2:E$94)+1)/COUNT($E:$E))*100),2)</f>
        <v>41.94</v>
      </c>
      <c r="H66" s="7">
        <f>G66-F66</f>
        <v>-9.6700000000000017</v>
      </c>
    </row>
    <row r="67" spans="1:8" x14ac:dyDescent="0.25">
      <c r="A67" s="28" t="s">
        <v>55</v>
      </c>
      <c r="B67" s="28" t="s">
        <v>2523</v>
      </c>
      <c r="C67" s="28" t="s">
        <v>2595</v>
      </c>
      <c r="D67" s="3">
        <f>VLOOKUP($C67,科系!$C$2:$H$1116,2,0)</f>
        <v>76.55</v>
      </c>
      <c r="E67" s="3">
        <f>VLOOKUP($C67,科系!$C$2:$H$1139,3,0)</f>
        <v>40.93</v>
      </c>
      <c r="F67" s="3">
        <f>ROUND(IF(((COUNT($E:$E)-RANK(D67,D$2:D$94)+1)/COUNT($E:$E))*100=0,100,((COUNT($E:$E)-RANK(D67,D$2:D$94)+1)/COUNT($E:$E))*100),2)</f>
        <v>87.1</v>
      </c>
      <c r="G67" s="3">
        <f>ROUND(IF(((COUNT($E:$E)-RANK(E67,E$2:E$94)+1)/COUNT($E:$E))*100=0,100,((COUNT($E:$E)-RANK(E67,E$2:E$94)+1)/COUNT($E:$E))*100),2)</f>
        <v>77.42</v>
      </c>
      <c r="H67" s="7">
        <f>G67-F67</f>
        <v>-9.6799999999999926</v>
      </c>
    </row>
    <row r="68" spans="1:8" x14ac:dyDescent="0.25">
      <c r="A68" s="28" t="s">
        <v>35</v>
      </c>
      <c r="B68" s="28" t="s">
        <v>2596</v>
      </c>
      <c r="C68" s="28" t="s">
        <v>2597</v>
      </c>
      <c r="D68" s="3">
        <f>VLOOKUP($C68,科系!$C$2:$H$1116,2,0)</f>
        <v>55.53</v>
      </c>
      <c r="E68" s="3">
        <f>VLOOKUP($C68,科系!$C$2:$H$1139,3,0)</f>
        <v>35.799999999999997</v>
      </c>
      <c r="F68" s="3">
        <f>ROUND(IF(((COUNT($E:$E)-RANK(D68,D$2:D$94)+1)/COUNT($E:$E))*100=0,100,((COUNT($E:$E)-RANK(D68,D$2:D$94)+1)/COUNT($E:$E))*100),2)</f>
        <v>48.39</v>
      </c>
      <c r="G68" s="3">
        <f>ROUND(IF(((COUNT($E:$E)-RANK(E68,E$2:E$94)+1)/COUNT($E:$E))*100=0,100,((COUNT($E:$E)-RANK(E68,E$2:E$94)+1)/COUNT($E:$E))*100),2)</f>
        <v>38.71</v>
      </c>
      <c r="H68" s="7">
        <f>G68-F68</f>
        <v>-9.68</v>
      </c>
    </row>
    <row r="69" spans="1:8" x14ac:dyDescent="0.25">
      <c r="A69" s="28" t="s">
        <v>68</v>
      </c>
      <c r="B69" s="28" t="s">
        <v>2523</v>
      </c>
      <c r="C69" s="28" t="s">
        <v>2598</v>
      </c>
      <c r="D69" s="3">
        <f>VLOOKUP($C69,科系!$C$2:$H$1116,2,0)</f>
        <v>74.97</v>
      </c>
      <c r="E69" s="3">
        <f>VLOOKUP($C69,科系!$C$2:$H$1139,3,0)</f>
        <v>40.369999999999997</v>
      </c>
      <c r="F69" s="3">
        <f>ROUND(IF(((COUNT($E:$E)-RANK(D69,D$2:D$94)+1)/COUNT($E:$E))*100=0,100,((COUNT($E:$E)-RANK(D69,D$2:D$94)+1)/COUNT($E:$E))*100),2)</f>
        <v>80.650000000000006</v>
      </c>
      <c r="G69" s="3">
        <f>ROUND(IF(((COUNT($E:$E)-RANK(E69,E$2:E$94)+1)/COUNT($E:$E))*100=0,100,((COUNT($E:$E)-RANK(E69,E$2:E$94)+1)/COUNT($E:$E))*100),2)</f>
        <v>68.819999999999993</v>
      </c>
      <c r="H69" s="7">
        <f>G69-F69</f>
        <v>-11.830000000000013</v>
      </c>
    </row>
    <row r="70" spans="1:8" x14ac:dyDescent="0.25">
      <c r="A70" s="28" t="s">
        <v>85</v>
      </c>
      <c r="B70" s="28" t="s">
        <v>2599</v>
      </c>
      <c r="C70" s="28" t="s">
        <v>2600</v>
      </c>
      <c r="D70" s="3">
        <f>VLOOKUP($C70,科系!$C$2:$H$1116,2,0)</f>
        <v>69</v>
      </c>
      <c r="E70" s="3">
        <f>VLOOKUP($C70,科系!$C$2:$H$1139,3,0)</f>
        <v>39.659999999999997</v>
      </c>
      <c r="F70" s="3">
        <f>ROUND(IF(((COUNT($E:$E)-RANK(D70,D$2:D$94)+1)/COUNT($E:$E))*100=0,100,((COUNT($E:$E)-RANK(D70,D$2:D$94)+1)/COUNT($E:$E))*100),2)</f>
        <v>75.27</v>
      </c>
      <c r="G70" s="3">
        <f>ROUND(IF(((COUNT($E:$E)-RANK(E70,E$2:E$94)+1)/COUNT($E:$E))*100=0,100,((COUNT($E:$E)-RANK(E70,E$2:E$94)+1)/COUNT($E:$E))*100),2)</f>
        <v>61.29</v>
      </c>
      <c r="H70" s="7">
        <f>G70-F70</f>
        <v>-13.979999999999997</v>
      </c>
    </row>
    <row r="71" spans="1:8" x14ac:dyDescent="0.25">
      <c r="A71" s="28" t="s">
        <v>80</v>
      </c>
      <c r="B71" s="28" t="s">
        <v>2523</v>
      </c>
      <c r="C71" s="28" t="s">
        <v>2601</v>
      </c>
      <c r="D71" s="3">
        <f>VLOOKUP($C71,科系!$C$2:$H$1116,2,0)</f>
        <v>61.3</v>
      </c>
      <c r="E71" s="3">
        <f>VLOOKUP($C71,科系!$C$2:$H$1139,3,0)</f>
        <v>36.96</v>
      </c>
      <c r="F71" s="3">
        <f>ROUND(IF(((COUNT($E:$E)-RANK(D71,D$2:D$94)+1)/COUNT($E:$E))*100=0,100,((COUNT($E:$E)-RANK(D71,D$2:D$94)+1)/COUNT($E:$E))*100),2)</f>
        <v>60.22</v>
      </c>
      <c r="G71" s="3">
        <f>ROUND(IF(((COUNT($E:$E)-RANK(E71,E$2:E$94)+1)/COUNT($E:$E))*100=0,100,((COUNT($E:$E)-RANK(E71,E$2:E$94)+1)/COUNT($E:$E))*100),2)</f>
        <v>46.24</v>
      </c>
      <c r="H71" s="7">
        <f>G71-F71</f>
        <v>-13.979999999999997</v>
      </c>
    </row>
    <row r="72" spans="1:8" x14ac:dyDescent="0.25">
      <c r="A72" s="28" t="s">
        <v>60</v>
      </c>
      <c r="B72" s="28" t="s">
        <v>2525</v>
      </c>
      <c r="C72" s="28" t="s">
        <v>2602</v>
      </c>
      <c r="D72" s="3">
        <f>VLOOKUP($C72,科系!$C$2:$H$1116,2,0)</f>
        <v>52.19</v>
      </c>
      <c r="E72" s="3">
        <f>VLOOKUP($C72,科系!$C$2:$H$1139,3,0)</f>
        <v>33.39</v>
      </c>
      <c r="F72" s="3">
        <f>ROUND(IF(((COUNT($E:$E)-RANK(D72,D$2:D$94)+1)/COUNT($E:$E))*100=0,100,((COUNT($E:$E)-RANK(D72,D$2:D$94)+1)/COUNT($E:$E))*100),2)</f>
        <v>43.01</v>
      </c>
      <c r="G72" s="3">
        <f>ROUND(IF(((COUNT($E:$E)-RANK(E72,E$2:E$94)+1)/COUNT($E:$E))*100=0,100,((COUNT($E:$E)-RANK(E72,E$2:E$94)+1)/COUNT($E:$E))*100),2)</f>
        <v>27.96</v>
      </c>
      <c r="H72" s="7">
        <f>G72-F72</f>
        <v>-15.049999999999997</v>
      </c>
    </row>
    <row r="73" spans="1:8" x14ac:dyDescent="0.25">
      <c r="A73" s="28" t="s">
        <v>82</v>
      </c>
      <c r="B73" s="28" t="s">
        <v>2603</v>
      </c>
      <c r="C73" s="28" t="s">
        <v>2604</v>
      </c>
      <c r="D73" s="3">
        <f>VLOOKUP($C73,科系!$C$2:$H$1116,2,0)</f>
        <v>57.13</v>
      </c>
      <c r="E73" s="3">
        <f>VLOOKUP($C73,科系!$C$2:$H$1139,3,0)</f>
        <v>34.049999999999997</v>
      </c>
      <c r="F73" s="3">
        <f>ROUND(IF(((COUNT($E:$E)-RANK(D73,D$2:D$94)+1)/COUNT($E:$E))*100=0,100,((COUNT($E:$E)-RANK(D73,D$2:D$94)+1)/COUNT($E:$E))*100),2)</f>
        <v>50.54</v>
      </c>
      <c r="G73" s="3">
        <f>ROUND(IF(((COUNT($E:$E)-RANK(E73,E$2:E$94)+1)/COUNT($E:$E))*100=0,100,((COUNT($E:$E)-RANK(E73,E$2:E$94)+1)/COUNT($E:$E))*100),2)</f>
        <v>32.26</v>
      </c>
      <c r="H73" s="7">
        <f>G73-F73</f>
        <v>-18.28</v>
      </c>
    </row>
    <row r="74" spans="1:8" x14ac:dyDescent="0.25">
      <c r="A74" s="28" t="s">
        <v>44</v>
      </c>
      <c r="B74" s="28" t="s">
        <v>2521</v>
      </c>
      <c r="C74" s="28" t="s">
        <v>2605</v>
      </c>
      <c r="D74" s="3">
        <f>VLOOKUP($C74,科系!$C$2:$H$1116,2,0)</f>
        <v>47.93</v>
      </c>
      <c r="E74" s="3">
        <f>VLOOKUP($C74,科系!$C$2:$H$1139,3,0)</f>
        <v>30.84</v>
      </c>
      <c r="F74" s="3">
        <f>ROUND(IF(((COUNT($E:$E)-RANK(D74,D$2:D$94)+1)/COUNT($E:$E))*100=0,100,((COUNT($E:$E)-RANK(D74,D$2:D$94)+1)/COUNT($E:$E))*100),2)</f>
        <v>32.26</v>
      </c>
      <c r="G74" s="3">
        <f>ROUND(IF(((COUNT($E:$E)-RANK(E74,E$2:E$94)+1)/COUNT($E:$E))*100=0,100,((COUNT($E:$E)-RANK(E74,E$2:E$94)+1)/COUNT($E:$E))*100),2)</f>
        <v>12.9</v>
      </c>
      <c r="H74" s="7">
        <f>G74-F74</f>
        <v>-19.36</v>
      </c>
    </row>
    <row r="75" spans="1:8" x14ac:dyDescent="0.25">
      <c r="A75" s="28" t="s">
        <v>34</v>
      </c>
      <c r="B75" s="28" t="s">
        <v>2523</v>
      </c>
      <c r="C75" s="28" t="s">
        <v>2606</v>
      </c>
      <c r="D75" s="3">
        <f>VLOOKUP($C75,科系!$C$2:$H$1116,2,0)</f>
        <v>51.68</v>
      </c>
      <c r="E75" s="3">
        <f>VLOOKUP($C75,科系!$C$2:$H$1139,3,0)</f>
        <v>31.9</v>
      </c>
      <c r="F75" s="3">
        <f>ROUND(IF(((COUNT($E:$E)-RANK(D75,D$2:D$94)+1)/COUNT($E:$E))*100=0,100,((COUNT($E:$E)-RANK(D75,D$2:D$94)+1)/COUNT($E:$E))*100),2)</f>
        <v>40.86</v>
      </c>
      <c r="G75" s="3">
        <f>ROUND(IF(((COUNT($E:$E)-RANK(E75,E$2:E$94)+1)/COUNT($E:$E))*100=0,100,((COUNT($E:$E)-RANK(E75,E$2:E$94)+1)/COUNT($E:$E))*100),2)</f>
        <v>19.350000000000001</v>
      </c>
      <c r="H75" s="7">
        <f>G75-F75</f>
        <v>-21.509999999999998</v>
      </c>
    </row>
    <row r="76" spans="1:8" x14ac:dyDescent="0.25">
      <c r="A76" s="28" t="s">
        <v>76</v>
      </c>
      <c r="B76" s="28" t="s">
        <v>2528</v>
      </c>
      <c r="C76" s="28" t="s">
        <v>2607</v>
      </c>
      <c r="D76" s="3">
        <f>VLOOKUP($C76,科系!$C$2:$H$1116,2,0)</f>
        <v>59.81</v>
      </c>
      <c r="E76" s="3">
        <f>VLOOKUP($C76,科系!$C$2:$H$1139,3,0)</f>
        <v>34.24</v>
      </c>
      <c r="F76" s="3">
        <f>ROUND(IF(((COUNT($E:$E)-RANK(D76,D$2:D$94)+1)/COUNT($E:$E))*100=0,100,((COUNT($E:$E)-RANK(D76,D$2:D$94)+1)/COUNT($E:$E))*100),2)</f>
        <v>55.91</v>
      </c>
      <c r="G76" s="3">
        <f>ROUND(IF(((COUNT($E:$E)-RANK(E76,E$2:E$94)+1)/COUNT($E:$E))*100=0,100,((COUNT($E:$E)-RANK(E76,E$2:E$94)+1)/COUNT($E:$E))*100),2)</f>
        <v>33.33</v>
      </c>
      <c r="H76" s="7">
        <f>G76-F76</f>
        <v>-22.58</v>
      </c>
    </row>
    <row r="77" spans="1:8" x14ac:dyDescent="0.25">
      <c r="A77" s="28" t="s">
        <v>74</v>
      </c>
      <c r="B77" s="28" t="s">
        <v>2608</v>
      </c>
      <c r="C77" s="28" t="s">
        <v>2609</v>
      </c>
      <c r="D77" s="3">
        <f>VLOOKUP($C77,科系!$C$2:$H$1116,2,0)</f>
        <v>56.8</v>
      </c>
      <c r="E77" s="3">
        <f>VLOOKUP($C77,科系!$C$2:$H$1139,3,0)</f>
        <v>33.01</v>
      </c>
      <c r="F77" s="3">
        <f>ROUND(IF(((COUNT($E:$E)-RANK(D77,D$2:D$94)+1)/COUNT($E:$E))*100=0,100,((COUNT($E:$E)-RANK(D77,D$2:D$94)+1)/COUNT($E:$E))*100),2)</f>
        <v>49.46</v>
      </c>
      <c r="G77" s="3">
        <f>ROUND(IF(((COUNT($E:$E)-RANK(E77,E$2:E$94)+1)/COUNT($E:$E))*100=0,100,((COUNT($E:$E)-RANK(E77,E$2:E$94)+1)/COUNT($E:$E))*100),2)</f>
        <v>24.73</v>
      </c>
      <c r="H77" s="7">
        <f>G77-F77</f>
        <v>-24.73</v>
      </c>
    </row>
    <row r="78" spans="1:8" x14ac:dyDescent="0.25">
      <c r="A78" s="28" t="s">
        <v>64</v>
      </c>
      <c r="B78" s="28" t="s">
        <v>2523</v>
      </c>
      <c r="C78" s="28" t="s">
        <v>2610</v>
      </c>
      <c r="D78" s="3">
        <f>VLOOKUP($C78,科系!$C$2:$H$1116,2,0)</f>
        <v>75.260000000000005</v>
      </c>
      <c r="E78" s="3">
        <f>VLOOKUP($C78,科系!$C$2:$H$1139,3,0)</f>
        <v>38.29</v>
      </c>
      <c r="F78" s="3">
        <f>ROUND(IF(((COUNT($E:$E)-RANK(D78,D$2:D$94)+1)/COUNT($E:$E))*100=0,100,((COUNT($E:$E)-RANK(D78,D$2:D$94)+1)/COUNT($E:$E))*100),2)</f>
        <v>83.87</v>
      </c>
      <c r="G78" s="3">
        <f>ROUND(IF(((COUNT($E:$E)-RANK(E78,E$2:E$94)+1)/COUNT($E:$E))*100=0,100,((COUNT($E:$E)-RANK(E78,E$2:E$94)+1)/COUNT($E:$E))*100),2)</f>
        <v>59.14</v>
      </c>
      <c r="H78" s="7">
        <f>G78-F78</f>
        <v>-24.730000000000004</v>
      </c>
    </row>
    <row r="79" spans="1:8" x14ac:dyDescent="0.25">
      <c r="A79" s="28" t="s">
        <v>53</v>
      </c>
      <c r="B79" s="28" t="s">
        <v>2513</v>
      </c>
      <c r="C79" s="28" t="s">
        <v>2611</v>
      </c>
      <c r="D79" s="3">
        <f>VLOOKUP($C79,科系!$C$2:$H$1116,2,0)</f>
        <v>75.11</v>
      </c>
      <c r="E79" s="3">
        <f>VLOOKUP($C79,科系!$C$2:$H$1139,3,0)</f>
        <v>37.36</v>
      </c>
      <c r="F79" s="3">
        <f>ROUND(IF(((COUNT($E:$E)-RANK(D79,D$2:D$94)+1)/COUNT($E:$E))*100=0,100,((COUNT($E:$E)-RANK(D79,D$2:D$94)+1)/COUNT($E:$E))*100),2)</f>
        <v>81.72</v>
      </c>
      <c r="G79" s="3">
        <f>ROUND(IF(((COUNT($E:$E)-RANK(E79,E$2:E$94)+1)/COUNT($E:$E))*100=0,100,((COUNT($E:$E)-RANK(E79,E$2:E$94)+1)/COUNT($E:$E))*100),2)</f>
        <v>51.61</v>
      </c>
      <c r="H79" s="7">
        <f>G79-F79</f>
        <v>-30.11</v>
      </c>
    </row>
    <row r="80" spans="1:8" x14ac:dyDescent="0.25">
      <c r="A80" s="28" t="s">
        <v>53</v>
      </c>
      <c r="B80" s="28" t="s">
        <v>2528</v>
      </c>
      <c r="C80" s="28" t="s">
        <v>2612</v>
      </c>
      <c r="D80" s="3">
        <f>VLOOKUP($C80,科系!$C$2:$H$1116,2,0)</f>
        <v>75.709999999999994</v>
      </c>
      <c r="E80" s="3">
        <f>VLOOKUP($C80,科系!$C$2:$H$1139,3,0)</f>
        <v>37.36</v>
      </c>
      <c r="F80" s="3">
        <f>ROUND(IF(((COUNT($E:$E)-RANK(D80,D$2:D$94)+1)/COUNT($E:$E))*100=0,100,((COUNT($E:$E)-RANK(D80,D$2:D$94)+1)/COUNT($E:$E))*100),2)</f>
        <v>84.95</v>
      </c>
      <c r="G80" s="3">
        <f>ROUND(IF(((COUNT($E:$E)-RANK(E80,E$2:E$94)+1)/COUNT($E:$E))*100=0,100,((COUNT($E:$E)-RANK(E80,E$2:E$94)+1)/COUNT($E:$E))*100),2)</f>
        <v>51.61</v>
      </c>
      <c r="H80" s="7">
        <f>G80-F80</f>
        <v>-33.340000000000003</v>
      </c>
    </row>
    <row r="81" spans="1:8" x14ac:dyDescent="0.25">
      <c r="A81" s="28" t="s">
        <v>87</v>
      </c>
      <c r="B81" s="28" t="s">
        <v>2515</v>
      </c>
      <c r="C81" s="28" t="s">
        <v>2613</v>
      </c>
      <c r="D81" s="3">
        <f>VLOOKUP($C81,科系!$C$2:$H$1116,2,0)</f>
        <v>48.93</v>
      </c>
      <c r="E81" s="3">
        <f>VLOOKUP($C81,科系!$C$2:$H$1139,3,0)</f>
        <v>23.77</v>
      </c>
      <c r="F81" s="3">
        <f>ROUND(IF(((COUNT($E:$E)-RANK(D81,D$2:D$94)+1)/COUNT($E:$E))*100=0,100,((COUNT($E:$E)-RANK(D81,D$2:D$94)+1)/COUNT($E:$E))*100),2)</f>
        <v>36.56</v>
      </c>
      <c r="G81" s="3">
        <f>ROUND(IF(((COUNT($E:$E)-RANK(E81,E$2:E$94)+1)/COUNT($E:$E))*100=0,100,((COUNT($E:$E)-RANK(E81,E$2:E$94)+1)/COUNT($E:$E))*100),2)</f>
        <v>1.08</v>
      </c>
      <c r="H81" s="7">
        <f>G81-F81</f>
        <v>-35.480000000000004</v>
      </c>
    </row>
    <row r="82" spans="1:8" x14ac:dyDescent="0.25">
      <c r="A82" s="28" t="s">
        <v>77</v>
      </c>
      <c r="B82" s="28" t="s">
        <v>2528</v>
      </c>
      <c r="C82" s="28" t="s">
        <v>2614</v>
      </c>
      <c r="D82" s="3">
        <f>VLOOKUP($C82,科系!$C$2:$H$1116,2,0)</f>
        <v>51.41</v>
      </c>
      <c r="E82" s="3">
        <f>VLOOKUP($C82,科系!$C$2:$H$1139,3,0)</f>
        <v>27.08</v>
      </c>
      <c r="F82" s="3">
        <f>ROUND(IF(((COUNT($E:$E)-RANK(D82,D$2:D$94)+1)/COUNT($E:$E))*100=0,100,((COUNT($E:$E)-RANK(D82,D$2:D$94)+1)/COUNT($E:$E))*100),2)</f>
        <v>39.78</v>
      </c>
      <c r="G82" s="3">
        <f>ROUND(IF(((COUNT($E:$E)-RANK(E82,E$2:E$94)+1)/COUNT($E:$E))*100=0,100,((COUNT($E:$E)-RANK(E82,E$2:E$94)+1)/COUNT($E:$E))*100),2)</f>
        <v>2.15</v>
      </c>
      <c r="H82" s="7">
        <f>G82-F82</f>
        <v>-37.630000000000003</v>
      </c>
    </row>
    <row r="83" spans="1:8" x14ac:dyDescent="0.25">
      <c r="A83" s="28" t="s">
        <v>78</v>
      </c>
      <c r="B83" s="28" t="s">
        <v>2615</v>
      </c>
      <c r="C83" s="28" t="s">
        <v>2616</v>
      </c>
      <c r="D83" s="3">
        <f>VLOOKUP($C83,科系!$C$2:$H$1116,2,0)</f>
        <v>63.45</v>
      </c>
      <c r="E83" s="3">
        <f>VLOOKUP($C83,科系!$C$2:$H$1139,3,0)</f>
        <v>32.369999999999997</v>
      </c>
      <c r="F83" s="3">
        <f>ROUND(IF(((COUNT($E:$E)-RANK(D83,D$2:D$94)+1)/COUNT($E:$E))*100=0,100,((COUNT($E:$E)-RANK(D83,D$2:D$94)+1)/COUNT($E:$E))*100),2)</f>
        <v>62.37</v>
      </c>
      <c r="G83" s="3">
        <f>ROUND(IF(((COUNT($E:$E)-RANK(E83,E$2:E$94)+1)/COUNT($E:$E))*100=0,100,((COUNT($E:$E)-RANK(E83,E$2:E$94)+1)/COUNT($E:$E))*100),2)</f>
        <v>23.66</v>
      </c>
      <c r="H83" s="7">
        <f>G83-F83</f>
        <v>-38.709999999999994</v>
      </c>
    </row>
    <row r="84" spans="1:8" x14ac:dyDescent="0.25">
      <c r="A84" s="28" t="s">
        <v>86</v>
      </c>
      <c r="B84" s="28" t="s">
        <v>2571</v>
      </c>
      <c r="C84" s="28" t="s">
        <v>2617</v>
      </c>
      <c r="D84" s="3">
        <f>VLOOKUP($C84,科系!$C$2:$H$1116,2,0)</f>
        <v>68.88</v>
      </c>
      <c r="E84" s="3">
        <f>VLOOKUP($C84,科系!$C$2:$H$1139,3,0)</f>
        <v>34.4</v>
      </c>
      <c r="F84" s="3">
        <f>ROUND(IF(((COUNT($E:$E)-RANK(D84,D$2:D$94)+1)/COUNT($E:$E))*100=0,100,((COUNT($E:$E)-RANK(D84,D$2:D$94)+1)/COUNT($E:$E))*100),2)</f>
        <v>74.19</v>
      </c>
      <c r="G84" s="3">
        <f>ROUND(IF(((COUNT($E:$E)-RANK(E84,E$2:E$94)+1)/COUNT($E:$E))*100=0,100,((COUNT($E:$E)-RANK(E84,E$2:E$94)+1)/COUNT($E:$E))*100),2)</f>
        <v>34.409999999999997</v>
      </c>
      <c r="H84" s="7">
        <f>G84-F84</f>
        <v>-39.78</v>
      </c>
    </row>
    <row r="85" spans="1:8" x14ac:dyDescent="0.25">
      <c r="A85" s="28" t="s">
        <v>75</v>
      </c>
      <c r="B85" s="28" t="s">
        <v>2523</v>
      </c>
      <c r="C85" s="28" t="s">
        <v>2618</v>
      </c>
      <c r="D85" s="3">
        <f>VLOOKUP($C85,科系!$C$2:$H$1116,2,0)</f>
        <v>73.78</v>
      </c>
      <c r="E85" s="3">
        <f>VLOOKUP($C85,科系!$C$2:$H$1139,3,0)</f>
        <v>35.729999999999997</v>
      </c>
      <c r="F85" s="3">
        <f>ROUND(IF(((COUNT($E:$E)-RANK(D85,D$2:D$94)+1)/COUNT($E:$E))*100=0,100,((COUNT($E:$E)-RANK(D85,D$2:D$94)+1)/COUNT($E:$E))*100),2)</f>
        <v>79.569999999999993</v>
      </c>
      <c r="G85" s="3">
        <f>ROUND(IF(((COUNT($E:$E)-RANK(E85,E$2:E$94)+1)/COUNT($E:$E))*100=0,100,((COUNT($E:$E)-RANK(E85,E$2:E$94)+1)/COUNT($E:$E))*100),2)</f>
        <v>37.630000000000003</v>
      </c>
      <c r="H85" s="7">
        <f>G85-F85</f>
        <v>-41.939999999999991</v>
      </c>
    </row>
    <row r="86" spans="1:8" x14ac:dyDescent="0.25">
      <c r="A86" s="28" t="s">
        <v>73</v>
      </c>
      <c r="B86" s="28" t="s">
        <v>2619</v>
      </c>
      <c r="C86" s="28" t="s">
        <v>2620</v>
      </c>
      <c r="D86" s="3">
        <f>VLOOKUP($C86,科系!$C$2:$H$1116,2,0)</f>
        <v>73.48</v>
      </c>
      <c r="E86" s="3">
        <f>VLOOKUP($C86,科系!$C$2:$H$1139,3,0)</f>
        <v>34.68</v>
      </c>
      <c r="F86" s="3">
        <f>ROUND(IF(((COUNT($E:$E)-RANK(D86,D$2:D$94)+1)/COUNT($E:$E))*100=0,100,((COUNT($E:$E)-RANK(D86,D$2:D$94)+1)/COUNT($E:$E))*100),2)</f>
        <v>78.489999999999995</v>
      </c>
      <c r="G86" s="3">
        <f>ROUND(IF(((COUNT($E:$E)-RANK(E86,E$2:E$94)+1)/COUNT($E:$E))*100=0,100,((COUNT($E:$E)-RANK(E86,E$2:E$94)+1)/COUNT($E:$E))*100),2)</f>
        <v>35.479999999999997</v>
      </c>
      <c r="H86" s="7">
        <f>G86-F86</f>
        <v>-43.01</v>
      </c>
    </row>
    <row r="87" spans="1:8" x14ac:dyDescent="0.25">
      <c r="A87" s="28" t="s">
        <v>81</v>
      </c>
      <c r="B87" s="28" t="s">
        <v>2505</v>
      </c>
      <c r="C87" s="28" t="s">
        <v>2621</v>
      </c>
      <c r="D87" s="3">
        <f>VLOOKUP($C87,科系!$C$2:$H$1116,2,0)</f>
        <v>75.239999999999995</v>
      </c>
      <c r="E87" s="3">
        <f>VLOOKUP($C87,科系!$C$2:$H$1139,3,0)</f>
        <v>35.200000000000003</v>
      </c>
      <c r="F87" s="3">
        <f>ROUND(IF(((COUNT($E:$E)-RANK(D87,D$2:D$94)+1)/COUNT($E:$E))*100=0,100,((COUNT($E:$E)-RANK(D87,D$2:D$94)+1)/COUNT($E:$E))*100),2)</f>
        <v>82.8</v>
      </c>
      <c r="G87" s="3">
        <f>ROUND(IF(((COUNT($E:$E)-RANK(E87,E$2:E$94)+1)/COUNT($E:$E))*100=0,100,((COUNT($E:$E)-RANK(E87,E$2:E$94)+1)/COUNT($E:$E))*100),2)</f>
        <v>36.56</v>
      </c>
      <c r="H87" s="7">
        <f>G87-F87</f>
        <v>-46.239999999999995</v>
      </c>
    </row>
    <row r="88" spans="1:8" x14ac:dyDescent="0.25">
      <c r="A88" s="28" t="s">
        <v>78</v>
      </c>
      <c r="B88" s="28" t="s">
        <v>2622</v>
      </c>
      <c r="C88" s="28" t="s">
        <v>2623</v>
      </c>
      <c r="D88" s="3">
        <f>VLOOKUP($C88,科系!$C$2:$H$1116,2,0)</f>
        <v>68.150000000000006</v>
      </c>
      <c r="E88" s="3">
        <f>VLOOKUP($C88,科系!$C$2:$H$1139,3,0)</f>
        <v>32.369999999999997</v>
      </c>
      <c r="F88" s="3">
        <f>ROUND(IF(((COUNT($E:$E)-RANK(D88,D$2:D$94)+1)/COUNT($E:$E))*100=0,100,((COUNT($E:$E)-RANK(D88,D$2:D$94)+1)/COUNT($E:$E))*100),2)</f>
        <v>70.97</v>
      </c>
      <c r="G88" s="3">
        <f>ROUND(IF(((COUNT($E:$E)-RANK(E88,E$2:E$94)+1)/COUNT($E:$E))*100=0,100,((COUNT($E:$E)-RANK(E88,E$2:E$94)+1)/COUNT($E:$E))*100),2)</f>
        <v>23.66</v>
      </c>
      <c r="H88" s="7">
        <f>G88-F88</f>
        <v>-47.31</v>
      </c>
    </row>
    <row r="89" spans="1:8" x14ac:dyDescent="0.25">
      <c r="A89" s="28" t="s">
        <v>91</v>
      </c>
      <c r="B89" s="28" t="s">
        <v>2571</v>
      </c>
      <c r="C89" s="28" t="s">
        <v>2624</v>
      </c>
      <c r="D89" s="3">
        <f>VLOOKUP($C89,科系!$C$2:$H$1116,2,0)</f>
        <v>65.099999999999994</v>
      </c>
      <c r="E89" s="3">
        <f>VLOOKUP($C89,科系!$C$2:$H$1139,3,0)</f>
        <v>31.74</v>
      </c>
      <c r="F89" s="3">
        <f>ROUND(IF(((COUNT($E:$E)-RANK(D89,D$2:D$94)+1)/COUNT($E:$E))*100=0,100,((COUNT($E:$E)-RANK(D89,D$2:D$94)+1)/COUNT($E:$E))*100),2)</f>
        <v>67.739999999999995</v>
      </c>
      <c r="G89" s="3">
        <f>ROUND(IF(((COUNT($E:$E)-RANK(E89,E$2:E$94)+1)/COUNT($E:$E))*100=0,100,((COUNT($E:$E)-RANK(E89,E$2:E$94)+1)/COUNT($E:$E))*100),2)</f>
        <v>18.28</v>
      </c>
      <c r="H89" s="7">
        <f>G89-F89</f>
        <v>-49.459999999999994</v>
      </c>
    </row>
    <row r="90" spans="1:8" x14ac:dyDescent="0.25">
      <c r="A90" s="28" t="s">
        <v>79</v>
      </c>
      <c r="B90" s="28" t="s">
        <v>2571</v>
      </c>
      <c r="C90" s="28" t="s">
        <v>2625</v>
      </c>
      <c r="D90" s="3">
        <f>VLOOKUP($C90,科系!$C$2:$H$1116,2,0)</f>
        <v>77.12</v>
      </c>
      <c r="E90" s="3">
        <f>VLOOKUP($C90,科系!$C$2:$H$1139,3,0)</f>
        <v>35.82</v>
      </c>
      <c r="F90" s="3">
        <f>ROUND(IF(((COUNT($E:$E)-RANK(D90,D$2:D$94)+1)/COUNT($E:$E))*100=0,100,((COUNT($E:$E)-RANK(D90,D$2:D$94)+1)/COUNT($E:$E))*100),2)</f>
        <v>90.32</v>
      </c>
      <c r="G90" s="3">
        <f>ROUND(IF(((COUNT($E:$E)-RANK(E90,E$2:E$94)+1)/COUNT($E:$E))*100=0,100,((COUNT($E:$E)-RANK(E90,E$2:E$94)+1)/COUNT($E:$E))*100),2)</f>
        <v>39.78</v>
      </c>
      <c r="H90" s="7">
        <f>G90-F90</f>
        <v>-50.539999999999992</v>
      </c>
    </row>
    <row r="91" spans="1:8" x14ac:dyDescent="0.25">
      <c r="A91" s="28" t="s">
        <v>89</v>
      </c>
      <c r="B91" s="28" t="s">
        <v>2571</v>
      </c>
      <c r="C91" s="28" t="s">
        <v>2626</v>
      </c>
      <c r="D91" s="3">
        <f>VLOOKUP($C91,科系!$C$2:$H$1116,2,0)</f>
        <v>60.6</v>
      </c>
      <c r="E91" s="3">
        <f>VLOOKUP($C91,科系!$C$2:$H$1139,3,0)</f>
        <v>27.69</v>
      </c>
      <c r="F91" s="3">
        <f>ROUND(IF(((COUNT($E:$E)-RANK(D91,D$2:D$94)+1)/COUNT($E:$E))*100=0,100,((COUNT($E:$E)-RANK(D91,D$2:D$94)+1)/COUNT($E:$E))*100),2)</f>
        <v>56.99</v>
      </c>
      <c r="G91" s="3">
        <f>ROUND(IF(((COUNT($E:$E)-RANK(E91,E$2:E$94)+1)/COUNT($E:$E))*100=0,100,((COUNT($E:$E)-RANK(E91,E$2:E$94)+1)/COUNT($E:$E))*100),2)</f>
        <v>5.38</v>
      </c>
      <c r="H91" s="7">
        <f>G91-F91</f>
        <v>-51.61</v>
      </c>
    </row>
    <row r="92" spans="1:8" x14ac:dyDescent="0.25">
      <c r="A92" s="28" t="s">
        <v>89</v>
      </c>
      <c r="B92" s="28" t="s">
        <v>2515</v>
      </c>
      <c r="C92" s="28" t="s">
        <v>2627</v>
      </c>
      <c r="D92" s="3">
        <f>VLOOKUP($C92,科系!$C$2:$H$1116,2,0)</f>
        <v>61.24</v>
      </c>
      <c r="E92" s="3">
        <f>VLOOKUP($C92,科系!$C$2:$H$1139,3,0)</f>
        <v>27.69</v>
      </c>
      <c r="F92" s="3">
        <f>ROUND(IF(((COUNT($E:$E)-RANK(D92,D$2:D$94)+1)/COUNT($E:$E))*100=0,100,((COUNT($E:$E)-RANK(D92,D$2:D$94)+1)/COUNT($E:$E))*100),2)</f>
        <v>59.14</v>
      </c>
      <c r="G92" s="3">
        <f>ROUND(IF(((COUNT($E:$E)-RANK(E92,E$2:E$94)+1)/COUNT($E:$E))*100=0,100,((COUNT($E:$E)-RANK(E92,E$2:E$94)+1)/COUNT($E:$E))*100),2)</f>
        <v>5.38</v>
      </c>
      <c r="H92" s="7">
        <f>G92-F92</f>
        <v>-53.76</v>
      </c>
    </row>
    <row r="93" spans="1:8" x14ac:dyDescent="0.25">
      <c r="A93" s="28" t="s">
        <v>89</v>
      </c>
      <c r="B93" s="28" t="s">
        <v>2521</v>
      </c>
      <c r="C93" s="28" t="s">
        <v>2628</v>
      </c>
      <c r="D93" s="3">
        <f>VLOOKUP($C93,科系!$C$2:$H$1116,2,0)</f>
        <v>64.599999999999994</v>
      </c>
      <c r="E93" s="3">
        <f>VLOOKUP($C93,科系!$C$2:$H$1139,3,0)</f>
        <v>27.69</v>
      </c>
      <c r="F93" s="3">
        <f>ROUND(IF(((COUNT($E:$E)-RANK(D93,D$2:D$94)+1)/COUNT($E:$E))*100=0,100,((COUNT($E:$E)-RANK(D93,D$2:D$94)+1)/COUNT($E:$E))*100),2)</f>
        <v>64.52</v>
      </c>
      <c r="G93" s="3">
        <f>ROUND(IF(((COUNT($E:$E)-RANK(E93,E$2:E$94)+1)/COUNT($E:$E))*100=0,100,((COUNT($E:$E)-RANK(E93,E$2:E$94)+1)/COUNT($E:$E))*100),2)</f>
        <v>5.38</v>
      </c>
      <c r="H93" s="7">
        <f>G93-F93</f>
        <v>-59.139999999999993</v>
      </c>
    </row>
    <row r="94" spans="1:8" x14ac:dyDescent="0.25">
      <c r="A94" s="28" t="s">
        <v>88</v>
      </c>
      <c r="B94" s="28" t="s">
        <v>2571</v>
      </c>
      <c r="C94" s="28" t="s">
        <v>2629</v>
      </c>
      <c r="D94" s="3">
        <f>VLOOKUP($C94,科系!$C$2:$H$1116,2,0)</f>
        <v>64.67</v>
      </c>
      <c r="E94" s="3">
        <f>VLOOKUP($C94,科系!$C$2:$H$1139,3,0)</f>
        <v>29.39</v>
      </c>
      <c r="F94" s="3">
        <f>ROUND(IF(((COUNT($E:$E)-RANK(D94,D$2:D$94)+1)/COUNT($E:$E))*100=0,100,((COUNT($E:$E)-RANK(D94,D$2:D$94)+1)/COUNT($E:$E))*100),2)</f>
        <v>65.59</v>
      </c>
      <c r="G94" s="3">
        <f>ROUND(IF(((COUNT($E:$E)-RANK(E94,E$2:E$94)+1)/COUNT($E:$E))*100=0,100,((COUNT($E:$E)-RANK(E94,E$2:E$94)+1)/COUNT($E:$E))*100),2)</f>
        <v>6.45</v>
      </c>
      <c r="H94" s="7">
        <f>G94-F94</f>
        <v>-59.14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37</v>
      </c>
      <c r="B2" s="28" t="s">
        <v>2630</v>
      </c>
      <c r="C2" s="28" t="s">
        <v>2631</v>
      </c>
      <c r="D2" s="3">
        <f>VLOOKUP($C2,科系!$C$2:$H$1116,2,0)</f>
        <v>47.31</v>
      </c>
      <c r="E2" s="3">
        <f>VLOOKUP($C2,科系!$C$2:$H$1139,3,0)</f>
        <v>42.75</v>
      </c>
      <c r="F2" s="3">
        <f>ROUND(IF(((COUNT($E:$E)-RANK(D2,D$2:D$86)+1)/COUNT($E:$E))*100=0,100,((COUNT($E:$E)-RANK(D2,D$2:D$86)+1)/COUNT($E:$E))*100),2)</f>
        <v>18.82</v>
      </c>
      <c r="G2" s="3">
        <f>ROUND(IF(((COUNT($E:$E)-RANK(E2,E$2:E$86)+1)/COUNT($E:$E))*100=0,100,((COUNT($E:$E)-RANK(E2,E$2:E$86)+1)/COUNT($E:$E))*100),2)</f>
        <v>89.41</v>
      </c>
      <c r="H2" s="7">
        <f>G2-F2</f>
        <v>70.59</v>
      </c>
    </row>
    <row r="3" spans="1:8" x14ac:dyDescent="0.25">
      <c r="A3" s="28" t="s">
        <v>43</v>
      </c>
      <c r="B3" s="28" t="s">
        <v>2632</v>
      </c>
      <c r="C3" s="28" t="s">
        <v>2633</v>
      </c>
      <c r="D3" s="3">
        <f>VLOOKUP($C3,科系!$C$2:$H$1116,2,0)</f>
        <v>31.3</v>
      </c>
      <c r="E3" s="3">
        <f>VLOOKUP($C3,科系!$C$2:$H$1139,3,0)</f>
        <v>38.1</v>
      </c>
      <c r="F3" s="3">
        <f>ROUND(IF(((COUNT($E:$E)-RANK(D3,D$2:D$86)+1)/COUNT($E:$E))*100=0,100,((COUNT($E:$E)-RANK(D3,D$2:D$86)+1)/COUNT($E:$E))*100),2)</f>
        <v>4.71</v>
      </c>
      <c r="G3" s="3">
        <f>ROUND(IF(((COUNT($E:$E)-RANK(E3,E$2:E$86)+1)/COUNT($E:$E))*100=0,100,((COUNT($E:$E)-RANK(E3,E$2:E$86)+1)/COUNT($E:$E))*100),2)</f>
        <v>62.35</v>
      </c>
      <c r="H3" s="7">
        <f>G3-F3</f>
        <v>57.64</v>
      </c>
    </row>
    <row r="4" spans="1:8" x14ac:dyDescent="0.25">
      <c r="A4" s="28" t="s">
        <v>36</v>
      </c>
      <c r="B4" s="28" t="s">
        <v>2634</v>
      </c>
      <c r="C4" s="28" t="s">
        <v>2635</v>
      </c>
      <c r="D4" s="3">
        <f>VLOOKUP($C4,科系!$C$2:$H$1116,2,0)</f>
        <v>38.51</v>
      </c>
      <c r="E4" s="3">
        <f>VLOOKUP($C4,科系!$C$2:$H$1139,3,0)</f>
        <v>39.71</v>
      </c>
      <c r="F4" s="3">
        <f>ROUND(IF(((COUNT($E:$E)-RANK(D4,D$2:D$86)+1)/COUNT($E:$E))*100=0,100,((COUNT($E:$E)-RANK(D4,D$2:D$86)+1)/COUNT($E:$E))*100),2)</f>
        <v>14.12</v>
      </c>
      <c r="G4" s="3">
        <f>ROUND(IF(((COUNT($E:$E)-RANK(E4,E$2:E$86)+1)/COUNT($E:$E))*100=0,100,((COUNT($E:$E)-RANK(E4,E$2:E$86)+1)/COUNT($E:$E))*100),2)</f>
        <v>68.239999999999995</v>
      </c>
      <c r="H4" s="7">
        <f>G4-F4</f>
        <v>54.12</v>
      </c>
    </row>
    <row r="5" spans="1:8" x14ac:dyDescent="0.25">
      <c r="A5" s="28" t="s">
        <v>59</v>
      </c>
      <c r="B5" s="28" t="s">
        <v>2363</v>
      </c>
      <c r="C5" s="28" t="s">
        <v>2364</v>
      </c>
      <c r="D5" s="3">
        <f>VLOOKUP($C5,科系!$C$2:$H$1116,2,0)</f>
        <v>52.72</v>
      </c>
      <c r="E5" s="3">
        <f>VLOOKUP($C5,科系!$C$2:$H$1139,3,0)</f>
        <v>42.38</v>
      </c>
      <c r="F5" s="3">
        <f>ROUND(IF(((COUNT($E:$E)-RANK(D5,D$2:D$86)+1)/COUNT($E:$E))*100=0,100,((COUNT($E:$E)-RANK(D5,D$2:D$86)+1)/COUNT($E:$E))*100),2)</f>
        <v>31.76</v>
      </c>
      <c r="G5" s="3">
        <f>ROUND(IF(((COUNT($E:$E)-RANK(E5,E$2:E$86)+1)/COUNT($E:$E))*100=0,100,((COUNT($E:$E)-RANK(E5,E$2:E$86)+1)/COUNT($E:$E))*100),2)</f>
        <v>85.88</v>
      </c>
      <c r="H5" s="7">
        <f>G5-F5</f>
        <v>54.11999999999999</v>
      </c>
    </row>
    <row r="6" spans="1:8" x14ac:dyDescent="0.25">
      <c r="A6" s="28" t="s">
        <v>36</v>
      </c>
      <c r="B6" s="28" t="s">
        <v>2636</v>
      </c>
      <c r="C6" s="28" t="s">
        <v>2637</v>
      </c>
      <c r="D6" s="3">
        <f>VLOOKUP($C6,科系!$C$2:$H$1116,2,0)</f>
        <v>39.29</v>
      </c>
      <c r="E6" s="3">
        <f>VLOOKUP($C6,科系!$C$2:$H$1139,3,0)</f>
        <v>39.71</v>
      </c>
      <c r="F6" s="3">
        <f>ROUND(IF(((COUNT($E:$E)-RANK(D6,D$2:D$86)+1)/COUNT($E:$E))*100=0,100,((COUNT($E:$E)-RANK(D6,D$2:D$86)+1)/COUNT($E:$E))*100),2)</f>
        <v>16.47</v>
      </c>
      <c r="G6" s="3">
        <f>ROUND(IF(((COUNT($E:$E)-RANK(E6,E$2:E$86)+1)/COUNT($E:$E))*100=0,100,((COUNT($E:$E)-RANK(E6,E$2:E$86)+1)/COUNT($E:$E))*100),2)</f>
        <v>68.239999999999995</v>
      </c>
      <c r="H6" s="7">
        <f>G6-F6</f>
        <v>51.769999999999996</v>
      </c>
    </row>
    <row r="7" spans="1:8" x14ac:dyDescent="0.25">
      <c r="A7" s="28" t="s">
        <v>36</v>
      </c>
      <c r="B7" s="28" t="s">
        <v>2638</v>
      </c>
      <c r="C7" s="28" t="s">
        <v>2639</v>
      </c>
      <c r="D7" s="3">
        <f>VLOOKUP($C7,科系!$C$2:$H$1116,2,0)</f>
        <v>43.05</v>
      </c>
      <c r="E7" s="3">
        <f>VLOOKUP($C7,科系!$C$2:$H$1139,3,0)</f>
        <v>39.71</v>
      </c>
      <c r="F7" s="3">
        <f>ROUND(IF(((COUNT($E:$E)-RANK(D7,D$2:D$86)+1)/COUNT($E:$E))*100=0,100,((COUNT($E:$E)-RANK(D7,D$2:D$86)+1)/COUNT($E:$E))*100),2)</f>
        <v>17.649999999999999</v>
      </c>
      <c r="G7" s="3">
        <f>ROUND(IF(((COUNT($E:$E)-RANK(E7,E$2:E$86)+1)/COUNT($E:$E))*100=0,100,((COUNT($E:$E)-RANK(E7,E$2:E$86)+1)/COUNT($E:$E))*100),2)</f>
        <v>68.239999999999995</v>
      </c>
      <c r="H7" s="7">
        <f>G7-F7</f>
        <v>50.589999999999996</v>
      </c>
    </row>
    <row r="8" spans="1:8" x14ac:dyDescent="0.25">
      <c r="A8" s="28" t="s">
        <v>33</v>
      </c>
      <c r="B8" s="28" t="s">
        <v>2634</v>
      </c>
      <c r="C8" s="28" t="s">
        <v>2640</v>
      </c>
      <c r="D8" s="3">
        <f>VLOOKUP($C8,科系!$C$2:$H$1116,2,0)</f>
        <v>30.64</v>
      </c>
      <c r="E8" s="3">
        <f>VLOOKUP($C8,科系!$C$2:$H$1139,3,0)</f>
        <v>36.369999999999997</v>
      </c>
      <c r="F8" s="3">
        <f>ROUND(IF(((COUNT($E:$E)-RANK(D8,D$2:D$86)+1)/COUNT($E:$E))*100=0,100,((COUNT($E:$E)-RANK(D8,D$2:D$86)+1)/COUNT($E:$E))*100),2)</f>
        <v>2.35</v>
      </c>
      <c r="G8" s="3">
        <f>ROUND(IF(((COUNT($E:$E)-RANK(E8,E$2:E$86)+1)/COUNT($E:$E))*100=0,100,((COUNT($E:$E)-RANK(E8,E$2:E$86)+1)/COUNT($E:$E))*100),2)</f>
        <v>51.76</v>
      </c>
      <c r="H8" s="7">
        <f>G8-F8</f>
        <v>49.41</v>
      </c>
    </row>
    <row r="9" spans="1:8" x14ac:dyDescent="0.25">
      <c r="A9" s="28" t="s">
        <v>39</v>
      </c>
      <c r="B9" s="28" t="s">
        <v>2641</v>
      </c>
      <c r="C9" s="28" t="s">
        <v>2642</v>
      </c>
      <c r="D9" s="3">
        <f>VLOOKUP($C9,科系!$C$2:$H$1116,2,0)</f>
        <v>31.44</v>
      </c>
      <c r="E9" s="3">
        <f>VLOOKUP($C9,科系!$C$2:$H$1139,3,0)</f>
        <v>36.42</v>
      </c>
      <c r="F9" s="3">
        <f>ROUND(IF(((COUNT($E:$E)-RANK(D9,D$2:D$86)+1)/COUNT($E:$E))*100=0,100,((COUNT($E:$E)-RANK(D9,D$2:D$86)+1)/COUNT($E:$E))*100),2)</f>
        <v>5.88</v>
      </c>
      <c r="G9" s="3">
        <f>ROUND(IF(((COUNT($E:$E)-RANK(E9,E$2:E$86)+1)/COUNT($E:$E))*100=0,100,((COUNT($E:$E)-RANK(E9,E$2:E$86)+1)/COUNT($E:$E))*100),2)</f>
        <v>54.12</v>
      </c>
      <c r="H9" s="7">
        <f>G9-F9</f>
        <v>48.239999999999995</v>
      </c>
    </row>
    <row r="10" spans="1:8" x14ac:dyDescent="0.25">
      <c r="A10" s="28" t="s">
        <v>59</v>
      </c>
      <c r="B10" s="28" t="s">
        <v>2636</v>
      </c>
      <c r="C10" s="28" t="s">
        <v>2643</v>
      </c>
      <c r="D10" s="3">
        <f>VLOOKUP($C10,科系!$C$2:$H$1116,2,0)</f>
        <v>53.05</v>
      </c>
      <c r="E10" s="3">
        <f>VLOOKUP($C10,科系!$C$2:$H$1139,3,0)</f>
        <v>42.38</v>
      </c>
      <c r="F10" s="3">
        <f>ROUND(IF(((COUNT($E:$E)-RANK(D10,D$2:D$86)+1)/COUNT($E:$E))*100=0,100,((COUNT($E:$E)-RANK(D10,D$2:D$86)+1)/COUNT($E:$E))*100),2)</f>
        <v>37.65</v>
      </c>
      <c r="G10" s="3">
        <f>ROUND(IF(((COUNT($E:$E)-RANK(E10,E$2:E$86)+1)/COUNT($E:$E))*100=0,100,((COUNT($E:$E)-RANK(E10,E$2:E$86)+1)/COUNT($E:$E))*100),2)</f>
        <v>85.88</v>
      </c>
      <c r="H10" s="7">
        <f>G10-F10</f>
        <v>48.23</v>
      </c>
    </row>
    <row r="11" spans="1:8" x14ac:dyDescent="0.25">
      <c r="A11" s="28" t="s">
        <v>30</v>
      </c>
      <c r="B11" s="28" t="s">
        <v>2644</v>
      </c>
      <c r="C11" s="28" t="s">
        <v>2645</v>
      </c>
      <c r="D11" s="3">
        <f>VLOOKUP($C11,科系!$C$2:$H$1116,2,0)</f>
        <v>47.54</v>
      </c>
      <c r="E11" s="3">
        <f>VLOOKUP($C11,科系!$C$2:$H$1139,3,0)</f>
        <v>38.81</v>
      </c>
      <c r="F11" s="3">
        <f>ROUND(IF(((COUNT($E:$E)-RANK(D11,D$2:D$86)+1)/COUNT($E:$E))*100=0,100,((COUNT($E:$E)-RANK(D11,D$2:D$86)+1)/COUNT($E:$E))*100),2)</f>
        <v>20</v>
      </c>
      <c r="G11" s="3">
        <f>ROUND(IF(((COUNT($E:$E)-RANK(E11,E$2:E$86)+1)/COUNT($E:$E))*100=0,100,((COUNT($E:$E)-RANK(E11,E$2:E$86)+1)/COUNT($E:$E))*100),2)</f>
        <v>64.709999999999994</v>
      </c>
      <c r="H11" s="7">
        <f>G11-F11</f>
        <v>44.709999999999994</v>
      </c>
    </row>
    <row r="12" spans="1:8" x14ac:dyDescent="0.25">
      <c r="A12" s="28" t="s">
        <v>39</v>
      </c>
      <c r="B12" s="28" t="s">
        <v>2367</v>
      </c>
      <c r="C12" s="28" t="s">
        <v>2368</v>
      </c>
      <c r="D12" s="3">
        <f>VLOOKUP($C12,科系!$C$2:$H$1116,2,0)</f>
        <v>35.630000000000003</v>
      </c>
      <c r="E12" s="3">
        <f>VLOOKUP($C12,科系!$C$2:$H$1139,3,0)</f>
        <v>36.42</v>
      </c>
      <c r="F12" s="3">
        <f>ROUND(IF(((COUNT($E:$E)-RANK(D12,D$2:D$86)+1)/COUNT($E:$E))*100=0,100,((COUNT($E:$E)-RANK(D12,D$2:D$86)+1)/COUNT($E:$E))*100),2)</f>
        <v>10.59</v>
      </c>
      <c r="G12" s="3">
        <f>ROUND(IF(((COUNT($E:$E)-RANK(E12,E$2:E$86)+1)/COUNT($E:$E))*100=0,100,((COUNT($E:$E)-RANK(E12,E$2:E$86)+1)/COUNT($E:$E))*100),2)</f>
        <v>54.12</v>
      </c>
      <c r="H12" s="7">
        <f>G12-F12</f>
        <v>43.53</v>
      </c>
    </row>
    <row r="13" spans="1:8" x14ac:dyDescent="0.25">
      <c r="A13" s="28" t="s">
        <v>49</v>
      </c>
      <c r="B13" s="28" t="s">
        <v>2634</v>
      </c>
      <c r="C13" s="28" t="s">
        <v>2646</v>
      </c>
      <c r="D13" s="3">
        <f>VLOOKUP($C13,科系!$C$2:$H$1116,2,0)</f>
        <v>53.08</v>
      </c>
      <c r="E13" s="3">
        <f>VLOOKUP($C13,科系!$C$2:$H$1139,3,0)</f>
        <v>41.69</v>
      </c>
      <c r="F13" s="3">
        <f>ROUND(IF(((COUNT($E:$E)-RANK(D13,D$2:D$86)+1)/COUNT($E:$E))*100=0,100,((COUNT($E:$E)-RANK(D13,D$2:D$86)+1)/COUNT($E:$E))*100),2)</f>
        <v>38.82</v>
      </c>
      <c r="G13" s="3">
        <f>ROUND(IF(((COUNT($E:$E)-RANK(E13,E$2:E$86)+1)/COUNT($E:$E))*100=0,100,((COUNT($E:$E)-RANK(E13,E$2:E$86)+1)/COUNT($E:$E))*100),2)</f>
        <v>81.180000000000007</v>
      </c>
      <c r="H13" s="7">
        <f>G13-F13</f>
        <v>42.360000000000007</v>
      </c>
    </row>
    <row r="14" spans="1:8" x14ac:dyDescent="0.25">
      <c r="A14" s="28" t="s">
        <v>37</v>
      </c>
      <c r="B14" s="28" t="s">
        <v>2647</v>
      </c>
      <c r="C14" s="28" t="s">
        <v>2648</v>
      </c>
      <c r="D14" s="3">
        <f>VLOOKUP($C14,科系!$C$2:$H$1116,2,0)</f>
        <v>52.98</v>
      </c>
      <c r="E14" s="3">
        <f>VLOOKUP($C14,科系!$C$2:$H$1139,3,0)</f>
        <v>40.6</v>
      </c>
      <c r="F14" s="3">
        <f>ROUND(IF(((COUNT($E:$E)-RANK(D14,D$2:D$86)+1)/COUNT($E:$E))*100=0,100,((COUNT($E:$E)-RANK(D14,D$2:D$86)+1)/COUNT($E:$E))*100),2)</f>
        <v>34.119999999999997</v>
      </c>
      <c r="G14" s="3">
        <f>ROUND(IF(((COUNT($E:$E)-RANK(E14,E$2:E$86)+1)/COUNT($E:$E))*100=0,100,((COUNT($E:$E)-RANK(E14,E$2:E$86)+1)/COUNT($E:$E))*100),2)</f>
        <v>74.12</v>
      </c>
      <c r="H14" s="7">
        <f>G14-F14</f>
        <v>40.000000000000007</v>
      </c>
    </row>
    <row r="15" spans="1:8" x14ac:dyDescent="0.25">
      <c r="A15" s="28" t="s">
        <v>46</v>
      </c>
      <c r="B15" s="28" t="s">
        <v>2649</v>
      </c>
      <c r="C15" s="28" t="s">
        <v>2650</v>
      </c>
      <c r="D15" s="3">
        <f>VLOOKUP($C15,科系!$C$2:$H$1116,2,0)</f>
        <v>47.78</v>
      </c>
      <c r="E15" s="3">
        <f>VLOOKUP($C15,科系!$C$2:$H$1139,3,0)</f>
        <v>37.69</v>
      </c>
      <c r="F15" s="3">
        <f>ROUND(IF(((COUNT($E:$E)-RANK(D15,D$2:D$86)+1)/COUNT($E:$E))*100=0,100,((COUNT($E:$E)-RANK(D15,D$2:D$86)+1)/COUNT($E:$E))*100),2)</f>
        <v>21.18</v>
      </c>
      <c r="G15" s="3">
        <f>ROUND(IF(((COUNT($E:$E)-RANK(E15,E$2:E$86)+1)/COUNT($E:$E))*100=0,100,((COUNT($E:$E)-RANK(E15,E$2:E$86)+1)/COUNT($E:$E))*100),2)</f>
        <v>61.18</v>
      </c>
      <c r="H15" s="7">
        <f>G15-F15</f>
        <v>40</v>
      </c>
    </row>
    <row r="16" spans="1:8" x14ac:dyDescent="0.25">
      <c r="A16" s="28" t="s">
        <v>37</v>
      </c>
      <c r="B16" s="28" t="s">
        <v>2651</v>
      </c>
      <c r="C16" s="28" t="s">
        <v>2652</v>
      </c>
      <c r="D16" s="3">
        <f>VLOOKUP($C16,科系!$C$2:$H$1116,2,0)</f>
        <v>52.99</v>
      </c>
      <c r="E16" s="3">
        <f>VLOOKUP($C16,科系!$C$2:$H$1139,3,0)</f>
        <v>40.6</v>
      </c>
      <c r="F16" s="3">
        <f>ROUND(IF(((COUNT($E:$E)-RANK(D16,D$2:D$86)+1)/COUNT($E:$E))*100=0,100,((COUNT($E:$E)-RANK(D16,D$2:D$86)+1)/COUNT($E:$E))*100),2)</f>
        <v>35.29</v>
      </c>
      <c r="G16" s="3">
        <f>ROUND(IF(((COUNT($E:$E)-RANK(E16,E$2:E$86)+1)/COUNT($E:$E))*100=0,100,((COUNT($E:$E)-RANK(E16,E$2:E$86)+1)/COUNT($E:$E))*100),2)</f>
        <v>74.12</v>
      </c>
      <c r="H16" s="7">
        <f>G16-F16</f>
        <v>38.830000000000005</v>
      </c>
    </row>
    <row r="17" spans="1:8" x14ac:dyDescent="0.25">
      <c r="A17" s="28" t="s">
        <v>33</v>
      </c>
      <c r="B17" s="28" t="s">
        <v>2636</v>
      </c>
      <c r="C17" s="28" t="s">
        <v>2653</v>
      </c>
      <c r="D17" s="3">
        <f>VLOOKUP($C17,科系!$C$2:$H$1116,2,0)</f>
        <v>37.020000000000003</v>
      </c>
      <c r="E17" s="3">
        <f>VLOOKUP($C17,科系!$C$2:$H$1139,3,0)</f>
        <v>36.369999999999997</v>
      </c>
      <c r="F17" s="3">
        <f>ROUND(IF(((COUNT($E:$E)-RANK(D17,D$2:D$86)+1)/COUNT($E:$E))*100=0,100,((COUNT($E:$E)-RANK(D17,D$2:D$86)+1)/COUNT($E:$E))*100),2)</f>
        <v>12.94</v>
      </c>
      <c r="G17" s="3">
        <f>ROUND(IF(((COUNT($E:$E)-RANK(E17,E$2:E$86)+1)/COUNT($E:$E))*100=0,100,((COUNT($E:$E)-RANK(E17,E$2:E$86)+1)/COUNT($E:$E))*100),2)</f>
        <v>51.76</v>
      </c>
      <c r="H17" s="7">
        <f>G17-F17</f>
        <v>38.82</v>
      </c>
    </row>
    <row r="18" spans="1:8" x14ac:dyDescent="0.25">
      <c r="A18" s="28" t="s">
        <v>56</v>
      </c>
      <c r="B18" s="28" t="s">
        <v>2641</v>
      </c>
      <c r="C18" s="28" t="s">
        <v>2654</v>
      </c>
      <c r="D18" s="3">
        <f>VLOOKUP($C18,科系!$C$2:$H$1116,2,0)</f>
        <v>47.8</v>
      </c>
      <c r="E18" s="3">
        <f>VLOOKUP($C18,科系!$C$2:$H$1139,3,0)</f>
        <v>37.19</v>
      </c>
      <c r="F18" s="3">
        <f>ROUND(IF(((COUNT($E:$E)-RANK(D18,D$2:D$86)+1)/COUNT($E:$E))*100=0,100,((COUNT($E:$E)-RANK(D18,D$2:D$86)+1)/COUNT($E:$E))*100),2)</f>
        <v>22.35</v>
      </c>
      <c r="G18" s="3">
        <f>ROUND(IF(((COUNT($E:$E)-RANK(E18,E$2:E$86)+1)/COUNT($E:$E))*100=0,100,((COUNT($E:$E)-RANK(E18,E$2:E$86)+1)/COUNT($E:$E))*100),2)</f>
        <v>58.82</v>
      </c>
      <c r="H18" s="7">
        <f>G18-F18</f>
        <v>36.47</v>
      </c>
    </row>
    <row r="19" spans="1:8" x14ac:dyDescent="0.25">
      <c r="A19" s="28" t="s">
        <v>59</v>
      </c>
      <c r="B19" s="28" t="s">
        <v>2655</v>
      </c>
      <c r="C19" s="28" t="s">
        <v>2656</v>
      </c>
      <c r="D19" s="3">
        <f>VLOOKUP($C19,科系!$C$2:$H$1116,2,0)</f>
        <v>60.94</v>
      </c>
      <c r="E19" s="3">
        <f>VLOOKUP($C19,科系!$C$2:$H$1139,3,0)</f>
        <v>43</v>
      </c>
      <c r="F19" s="3">
        <f>ROUND(IF(((COUNT($E:$E)-RANK(D19,D$2:D$86)+1)/COUNT($E:$E))*100=0,100,((COUNT($E:$E)-RANK(D19,D$2:D$86)+1)/COUNT($E:$E))*100),2)</f>
        <v>55.29</v>
      </c>
      <c r="G19" s="3">
        <f>ROUND(IF(((COUNT($E:$E)-RANK(E19,E$2:E$86)+1)/COUNT($E:$E))*100=0,100,((COUNT($E:$E)-RANK(E19,E$2:E$86)+1)/COUNT($E:$E))*100),2)</f>
        <v>90.59</v>
      </c>
      <c r="H19" s="7">
        <f>G19-F19</f>
        <v>35.300000000000004</v>
      </c>
    </row>
    <row r="20" spans="1:8" x14ac:dyDescent="0.25">
      <c r="A20" s="28" t="s">
        <v>59</v>
      </c>
      <c r="B20" s="28" t="s">
        <v>2651</v>
      </c>
      <c r="C20" s="28" t="s">
        <v>2657</v>
      </c>
      <c r="D20" s="3">
        <f>VLOOKUP($C20,科系!$C$2:$H$1116,2,0)</f>
        <v>58.29</v>
      </c>
      <c r="E20" s="3">
        <f>VLOOKUP($C20,科系!$C$2:$H$1139,3,0)</f>
        <v>42.38</v>
      </c>
      <c r="F20" s="3">
        <f>ROUND(IF(((COUNT($E:$E)-RANK(D20,D$2:D$86)+1)/COUNT($E:$E))*100=0,100,((COUNT($E:$E)-RANK(D20,D$2:D$86)+1)/COUNT($E:$E))*100),2)</f>
        <v>52.94</v>
      </c>
      <c r="G20" s="3">
        <f>ROUND(IF(((COUNT($E:$E)-RANK(E20,E$2:E$86)+1)/COUNT($E:$E))*100=0,100,((COUNT($E:$E)-RANK(E20,E$2:E$86)+1)/COUNT($E:$E))*100),2)</f>
        <v>85.88</v>
      </c>
      <c r="H20" s="7">
        <f>G20-F20</f>
        <v>32.94</v>
      </c>
    </row>
    <row r="21" spans="1:8" x14ac:dyDescent="0.25">
      <c r="A21" s="28" t="s">
        <v>59</v>
      </c>
      <c r="B21" s="28" t="s">
        <v>2634</v>
      </c>
      <c r="C21" s="28" t="s">
        <v>2658</v>
      </c>
      <c r="D21" s="3">
        <f>VLOOKUP($C21,科系!$C$2:$H$1116,2,0)</f>
        <v>61.63</v>
      </c>
      <c r="E21" s="3">
        <f>VLOOKUP($C21,科系!$C$2:$H$1139,3,0)</f>
        <v>42.38</v>
      </c>
      <c r="F21" s="3">
        <f>ROUND(IF(((COUNT($E:$E)-RANK(D21,D$2:D$86)+1)/COUNT($E:$E))*100=0,100,((COUNT($E:$E)-RANK(D21,D$2:D$86)+1)/COUNT($E:$E))*100),2)</f>
        <v>56.47</v>
      </c>
      <c r="G21" s="3">
        <f>ROUND(IF(((COUNT($E:$E)-RANK(E21,E$2:E$86)+1)/COUNT($E:$E))*100=0,100,((COUNT($E:$E)-RANK(E21,E$2:E$86)+1)/COUNT($E:$E))*100),2)</f>
        <v>85.88</v>
      </c>
      <c r="H21" s="7">
        <f>G21-F21</f>
        <v>29.409999999999997</v>
      </c>
    </row>
    <row r="22" spans="1:8" x14ac:dyDescent="0.25">
      <c r="A22" s="28" t="s">
        <v>56</v>
      </c>
      <c r="B22" s="28" t="s">
        <v>2634</v>
      </c>
      <c r="C22" s="28" t="s">
        <v>2659</v>
      </c>
      <c r="D22" s="3">
        <f>VLOOKUP($C22,科系!$C$2:$H$1116,2,0)</f>
        <v>51.4</v>
      </c>
      <c r="E22" s="3">
        <f>VLOOKUP($C22,科系!$C$2:$H$1139,3,0)</f>
        <v>37.19</v>
      </c>
      <c r="F22" s="3">
        <f>ROUND(IF(((COUNT($E:$E)-RANK(D22,D$2:D$86)+1)/COUNT($E:$E))*100=0,100,((COUNT($E:$E)-RANK(D22,D$2:D$86)+1)/COUNT($E:$E))*100),2)</f>
        <v>30.59</v>
      </c>
      <c r="G22" s="3">
        <f>ROUND(IF(((COUNT($E:$E)-RANK(E22,E$2:E$86)+1)/COUNT($E:$E))*100=0,100,((COUNT($E:$E)-RANK(E22,E$2:E$86)+1)/COUNT($E:$E))*100),2)</f>
        <v>58.82</v>
      </c>
      <c r="H22" s="7">
        <f>G22-F22</f>
        <v>28.23</v>
      </c>
    </row>
    <row r="23" spans="1:8" x14ac:dyDescent="0.25">
      <c r="A23" s="28" t="s">
        <v>49</v>
      </c>
      <c r="B23" s="28" t="s">
        <v>2636</v>
      </c>
      <c r="C23" s="28" t="s">
        <v>2660</v>
      </c>
      <c r="D23" s="3">
        <f>VLOOKUP($C23,科系!$C$2:$H$1116,2,0)</f>
        <v>58.94</v>
      </c>
      <c r="E23" s="3">
        <f>VLOOKUP($C23,科系!$C$2:$H$1139,3,0)</f>
        <v>41.69</v>
      </c>
      <c r="F23" s="3">
        <f>ROUND(IF(((COUNT($E:$E)-RANK(D23,D$2:D$86)+1)/COUNT($E:$E))*100=0,100,((COUNT($E:$E)-RANK(D23,D$2:D$86)+1)/COUNT($E:$E))*100),2)</f>
        <v>54.12</v>
      </c>
      <c r="G23" s="3">
        <f>ROUND(IF(((COUNT($E:$E)-RANK(E23,E$2:E$86)+1)/COUNT($E:$E))*100=0,100,((COUNT($E:$E)-RANK(E23,E$2:E$86)+1)/COUNT($E:$E))*100),2)</f>
        <v>81.180000000000007</v>
      </c>
      <c r="H23" s="7">
        <f>G23-F23</f>
        <v>27.060000000000009</v>
      </c>
    </row>
    <row r="24" spans="1:8" x14ac:dyDescent="0.25">
      <c r="A24" s="28" t="s">
        <v>45</v>
      </c>
      <c r="B24" s="28" t="s">
        <v>2636</v>
      </c>
      <c r="C24" s="28" t="s">
        <v>2661</v>
      </c>
      <c r="D24" s="3">
        <f>VLOOKUP($C24,科系!$C$2:$H$1116,2,0)</f>
        <v>47.99</v>
      </c>
      <c r="E24" s="3">
        <f>VLOOKUP($C24,科系!$C$2:$H$1139,3,0)</f>
        <v>36.04</v>
      </c>
      <c r="F24" s="3">
        <f>ROUND(IF(((COUNT($E:$E)-RANK(D24,D$2:D$86)+1)/COUNT($E:$E))*100=0,100,((COUNT($E:$E)-RANK(D24,D$2:D$86)+1)/COUNT($E:$E))*100),2)</f>
        <v>23.53</v>
      </c>
      <c r="G24" s="3">
        <f>ROUND(IF(((COUNT($E:$E)-RANK(E24,E$2:E$86)+1)/COUNT($E:$E))*100=0,100,((COUNT($E:$E)-RANK(E24,E$2:E$86)+1)/COUNT($E:$E))*100),2)</f>
        <v>49.41</v>
      </c>
      <c r="H24" s="7">
        <f>G24-F24</f>
        <v>25.879999999999995</v>
      </c>
    </row>
    <row r="25" spans="1:8" x14ac:dyDescent="0.25">
      <c r="A25" s="28" t="s">
        <v>45</v>
      </c>
      <c r="B25" s="28" t="s">
        <v>2634</v>
      </c>
      <c r="C25" s="28" t="s">
        <v>2662</v>
      </c>
      <c r="D25" s="3">
        <f>VLOOKUP($C25,科系!$C$2:$H$1116,2,0)</f>
        <v>51.18</v>
      </c>
      <c r="E25" s="3">
        <f>VLOOKUP($C25,科系!$C$2:$H$1139,3,0)</f>
        <v>36.04</v>
      </c>
      <c r="F25" s="3">
        <f>ROUND(IF(((COUNT($E:$E)-RANK(D25,D$2:D$86)+1)/COUNT($E:$E))*100=0,100,((COUNT($E:$E)-RANK(D25,D$2:D$86)+1)/COUNT($E:$E))*100),2)</f>
        <v>28.24</v>
      </c>
      <c r="G25" s="3">
        <f>ROUND(IF(((COUNT($E:$E)-RANK(E25,E$2:E$86)+1)/COUNT($E:$E))*100=0,100,((COUNT($E:$E)-RANK(E25,E$2:E$86)+1)/COUNT($E:$E))*100),2)</f>
        <v>49.41</v>
      </c>
      <c r="H25" s="7">
        <f>G25-F25</f>
        <v>21.169999999999998</v>
      </c>
    </row>
    <row r="26" spans="1:8" x14ac:dyDescent="0.25">
      <c r="A26" s="28" t="s">
        <v>49</v>
      </c>
      <c r="B26" s="28" t="s">
        <v>2651</v>
      </c>
      <c r="C26" s="28" t="s">
        <v>2663</v>
      </c>
      <c r="D26" s="3">
        <f>VLOOKUP($C26,科系!$C$2:$H$1116,2,0)</f>
        <v>65.77</v>
      </c>
      <c r="E26" s="3">
        <f>VLOOKUP($C26,科系!$C$2:$H$1139,3,0)</f>
        <v>41.69</v>
      </c>
      <c r="F26" s="3">
        <f>ROUND(IF(((COUNT($E:$E)-RANK(D26,D$2:D$86)+1)/COUNT($E:$E))*100=0,100,((COUNT($E:$E)-RANK(D26,D$2:D$86)+1)/COUNT($E:$E))*100),2)</f>
        <v>64.709999999999994</v>
      </c>
      <c r="G26" s="3">
        <f>ROUND(IF(((COUNT($E:$E)-RANK(E26,E$2:E$86)+1)/COUNT($E:$E))*100=0,100,((COUNT($E:$E)-RANK(E26,E$2:E$86)+1)/COUNT($E:$E))*100),2)</f>
        <v>81.180000000000007</v>
      </c>
      <c r="H26" s="7">
        <f>G26-F26</f>
        <v>16.470000000000013</v>
      </c>
    </row>
    <row r="27" spans="1:8" x14ac:dyDescent="0.25">
      <c r="A27" s="28" t="s">
        <v>70</v>
      </c>
      <c r="B27" s="28" t="s">
        <v>2664</v>
      </c>
      <c r="C27" s="28" t="s">
        <v>2665</v>
      </c>
      <c r="D27" s="3">
        <f>VLOOKUP($C27,科系!$C$2:$H$1116,2,0)</f>
        <v>32.6</v>
      </c>
      <c r="E27" s="3">
        <f>VLOOKUP($C27,科系!$C$2:$H$1139,3,0)</f>
        <v>33.21</v>
      </c>
      <c r="F27" s="3">
        <f>ROUND(IF(((COUNT($E:$E)-RANK(D27,D$2:D$86)+1)/COUNT($E:$E))*100=0,100,((COUNT($E:$E)-RANK(D27,D$2:D$86)+1)/COUNT($E:$E))*100),2)</f>
        <v>9.41</v>
      </c>
      <c r="G27" s="3">
        <f>ROUND(IF(((COUNT($E:$E)-RANK(E27,E$2:E$86)+1)/COUNT($E:$E))*100=0,100,((COUNT($E:$E)-RANK(E27,E$2:E$86)+1)/COUNT($E:$E))*100),2)</f>
        <v>23.53</v>
      </c>
      <c r="H27" s="7">
        <f>G27-F27</f>
        <v>14.120000000000001</v>
      </c>
    </row>
    <row r="28" spans="1:8" x14ac:dyDescent="0.25">
      <c r="A28" s="28" t="s">
        <v>70</v>
      </c>
      <c r="B28" s="28" t="s">
        <v>2666</v>
      </c>
      <c r="C28" s="28" t="s">
        <v>2667</v>
      </c>
      <c r="D28" s="3">
        <f>VLOOKUP($C28,科系!$C$2:$H$1116,2,0)</f>
        <v>36.07</v>
      </c>
      <c r="E28" s="3">
        <f>VLOOKUP($C28,科系!$C$2:$H$1139,3,0)</f>
        <v>33.21</v>
      </c>
      <c r="F28" s="3">
        <f>ROUND(IF(((COUNT($E:$E)-RANK(D28,D$2:D$86)+1)/COUNT($E:$E))*100=0,100,((COUNT($E:$E)-RANK(D28,D$2:D$86)+1)/COUNT($E:$E))*100),2)</f>
        <v>11.76</v>
      </c>
      <c r="G28" s="3">
        <f>ROUND(IF(((COUNT($E:$E)-RANK(E28,E$2:E$86)+1)/COUNT($E:$E))*100=0,100,((COUNT($E:$E)-RANK(E28,E$2:E$86)+1)/COUNT($E:$E))*100),2)</f>
        <v>23.53</v>
      </c>
      <c r="H28" s="7">
        <f>G28-F28</f>
        <v>11.770000000000001</v>
      </c>
    </row>
    <row r="29" spans="1:8" x14ac:dyDescent="0.25">
      <c r="A29" s="28" t="s">
        <v>57</v>
      </c>
      <c r="B29" s="28" t="s">
        <v>2395</v>
      </c>
      <c r="C29" s="28" t="s">
        <v>2396</v>
      </c>
      <c r="D29" s="3">
        <f>VLOOKUP($C29,科系!$C$2:$H$1116,2,0)</f>
        <v>27.2</v>
      </c>
      <c r="E29" s="3">
        <f>VLOOKUP($C29,科系!$C$2:$H$1139,3,0)</f>
        <v>30.42</v>
      </c>
      <c r="F29" s="3">
        <f>ROUND(IF(((COUNT($E:$E)-RANK(D29,D$2:D$86)+1)/COUNT($E:$E))*100=0,100,((COUNT($E:$E)-RANK(D29,D$2:D$86)+1)/COUNT($E:$E))*100),2)</f>
        <v>1.18</v>
      </c>
      <c r="G29" s="3">
        <f>ROUND(IF(((COUNT($E:$E)-RANK(E29,E$2:E$86)+1)/COUNT($E:$E))*100=0,100,((COUNT($E:$E)-RANK(E29,E$2:E$86)+1)/COUNT($E:$E))*100),2)</f>
        <v>12.94</v>
      </c>
      <c r="H29" s="7">
        <f>G29-F29</f>
        <v>11.76</v>
      </c>
    </row>
    <row r="30" spans="1:8" x14ac:dyDescent="0.25">
      <c r="A30" s="28" t="s">
        <v>57</v>
      </c>
      <c r="B30" s="28" t="s">
        <v>2668</v>
      </c>
      <c r="C30" s="28" t="s">
        <v>2669</v>
      </c>
      <c r="D30" s="3">
        <f>VLOOKUP($C30,科系!$C$2:$H$1116,2,0)</f>
        <v>31.03</v>
      </c>
      <c r="E30" s="3">
        <f>VLOOKUP($C30,科系!$C$2:$H$1139,3,0)</f>
        <v>30.42</v>
      </c>
      <c r="F30" s="3">
        <f>ROUND(IF(((COUNT($E:$E)-RANK(D30,D$2:D$86)+1)/COUNT($E:$E))*100=0,100,((COUNT($E:$E)-RANK(D30,D$2:D$86)+1)/COUNT($E:$E))*100),2)</f>
        <v>3.53</v>
      </c>
      <c r="G30" s="3">
        <f>ROUND(IF(((COUNT($E:$E)-RANK(E30,E$2:E$86)+1)/COUNT($E:$E))*100=0,100,((COUNT($E:$E)-RANK(E30,E$2:E$86)+1)/COUNT($E:$E))*100),2)</f>
        <v>12.94</v>
      </c>
      <c r="H30" s="7">
        <f>G30-F30</f>
        <v>9.41</v>
      </c>
    </row>
    <row r="31" spans="1:8" x14ac:dyDescent="0.25">
      <c r="A31" s="28" t="s">
        <v>80</v>
      </c>
      <c r="B31" s="28" t="s">
        <v>2651</v>
      </c>
      <c r="C31" s="28" t="s">
        <v>2670</v>
      </c>
      <c r="D31" s="3">
        <f>VLOOKUP($C31,科系!$C$2:$H$1116,2,0)</f>
        <v>56.61</v>
      </c>
      <c r="E31" s="3">
        <f>VLOOKUP($C31,科系!$C$2:$H$1139,3,0)</f>
        <v>36.96</v>
      </c>
      <c r="F31" s="3">
        <f>ROUND(IF(((COUNT($E:$E)-RANK(D31,D$2:D$86)+1)/COUNT($E:$E))*100=0,100,((COUNT($E:$E)-RANK(D31,D$2:D$86)+1)/COUNT($E:$E))*100),2)</f>
        <v>47.06</v>
      </c>
      <c r="G31" s="3">
        <f>ROUND(IF(((COUNT($E:$E)-RANK(E31,E$2:E$86)+1)/COUNT($E:$E))*100=0,100,((COUNT($E:$E)-RANK(E31,E$2:E$86)+1)/COUNT($E:$E))*100),2)</f>
        <v>56.47</v>
      </c>
      <c r="H31" s="7">
        <f>G31-F31</f>
        <v>9.4099999999999966</v>
      </c>
    </row>
    <row r="32" spans="1:8" x14ac:dyDescent="0.25">
      <c r="A32" s="28" t="s">
        <v>45</v>
      </c>
      <c r="B32" s="28" t="s">
        <v>2651</v>
      </c>
      <c r="C32" s="28" t="s">
        <v>2671</v>
      </c>
      <c r="D32" s="3">
        <f>VLOOKUP($C32,科系!$C$2:$H$1116,2,0)</f>
        <v>53.37</v>
      </c>
      <c r="E32" s="3">
        <f>VLOOKUP($C32,科系!$C$2:$H$1139,3,0)</f>
        <v>36.04</v>
      </c>
      <c r="F32" s="3">
        <f>ROUND(IF(((COUNT($E:$E)-RANK(D32,D$2:D$86)+1)/COUNT($E:$E))*100=0,100,((COUNT($E:$E)-RANK(D32,D$2:D$86)+1)/COUNT($E:$E))*100),2)</f>
        <v>40</v>
      </c>
      <c r="G32" s="3">
        <f>ROUND(IF(((COUNT($E:$E)-RANK(E32,E$2:E$86)+1)/COUNT($E:$E))*100=0,100,((COUNT($E:$E)-RANK(E32,E$2:E$86)+1)/COUNT($E:$E))*100),2)</f>
        <v>49.41</v>
      </c>
      <c r="H32" s="7">
        <f>G32-F32</f>
        <v>9.4099999999999966</v>
      </c>
    </row>
    <row r="33" spans="1:8" x14ac:dyDescent="0.25">
      <c r="A33" s="28" t="s">
        <v>70</v>
      </c>
      <c r="B33" s="28" t="s">
        <v>2651</v>
      </c>
      <c r="C33" s="28" t="s">
        <v>2672</v>
      </c>
      <c r="D33" s="3">
        <f>VLOOKUP($C33,科系!$C$2:$H$1116,2,0)</f>
        <v>38.93</v>
      </c>
      <c r="E33" s="3">
        <f>VLOOKUP($C33,科系!$C$2:$H$1139,3,0)</f>
        <v>33.21</v>
      </c>
      <c r="F33" s="3">
        <f>ROUND(IF(((COUNT($E:$E)-RANK(D33,D$2:D$86)+1)/COUNT($E:$E))*100=0,100,((COUNT($E:$E)-RANK(D33,D$2:D$86)+1)/COUNT($E:$E))*100),2)</f>
        <v>15.29</v>
      </c>
      <c r="G33" s="3">
        <f>ROUND(IF(((COUNT($E:$E)-RANK(E33,E$2:E$86)+1)/COUNT($E:$E))*100=0,100,((COUNT($E:$E)-RANK(E33,E$2:E$86)+1)/COUNT($E:$E))*100),2)</f>
        <v>23.53</v>
      </c>
      <c r="H33" s="7">
        <f>G33-F33</f>
        <v>8.240000000000002</v>
      </c>
    </row>
    <row r="34" spans="1:8" x14ac:dyDescent="0.25">
      <c r="A34" s="28" t="s">
        <v>70</v>
      </c>
      <c r="B34" s="28" t="s">
        <v>2393</v>
      </c>
      <c r="C34" s="28" t="s">
        <v>2394</v>
      </c>
      <c r="D34" s="3">
        <f>VLOOKUP($C34,科系!$C$2:$H$1116,2,0)</f>
        <v>31.9</v>
      </c>
      <c r="E34" s="3">
        <f>VLOOKUP($C34,科系!$C$2:$H$1139,3,0)</f>
        <v>30.83</v>
      </c>
      <c r="F34" s="3">
        <f>ROUND(IF(((COUNT($E:$E)-RANK(D34,D$2:D$86)+1)/COUNT($E:$E))*100=0,100,((COUNT($E:$E)-RANK(D34,D$2:D$86)+1)/COUNT($E:$E))*100),2)</f>
        <v>7.06</v>
      </c>
      <c r="G34" s="3">
        <f>ROUND(IF(((COUNT($E:$E)-RANK(E34,E$2:E$86)+1)/COUNT($E:$E))*100=0,100,((COUNT($E:$E)-RANK(E34,E$2:E$86)+1)/COUNT($E:$E))*100),2)</f>
        <v>15.29</v>
      </c>
      <c r="H34" s="7">
        <f>G34-F34</f>
        <v>8.23</v>
      </c>
    </row>
    <row r="35" spans="1:8" x14ac:dyDescent="0.25">
      <c r="A35" s="28" t="s">
        <v>50</v>
      </c>
      <c r="B35" s="28" t="s">
        <v>2391</v>
      </c>
      <c r="C35" s="28" t="s">
        <v>2392</v>
      </c>
      <c r="D35" s="3">
        <f>VLOOKUP($C35,科系!$C$2:$H$1116,2,0)</f>
        <v>32.43</v>
      </c>
      <c r="E35" s="3">
        <f>VLOOKUP($C35,科系!$C$2:$H$1139,3,0)</f>
        <v>30.99</v>
      </c>
      <c r="F35" s="3">
        <f>ROUND(IF(((COUNT($E:$E)-RANK(D35,D$2:D$86)+1)/COUNT($E:$E))*100=0,100,((COUNT($E:$E)-RANK(D35,D$2:D$86)+1)/COUNT($E:$E))*100),2)</f>
        <v>8.24</v>
      </c>
      <c r="G35" s="3">
        <f>ROUND(IF(((COUNT($E:$E)-RANK(E35,E$2:E$86)+1)/COUNT($E:$E))*100=0,100,((COUNT($E:$E)-RANK(E35,E$2:E$86)+1)/COUNT($E:$E))*100),2)</f>
        <v>16.47</v>
      </c>
      <c r="H35" s="7">
        <f>G35-F35</f>
        <v>8.2299999999999986</v>
      </c>
    </row>
    <row r="36" spans="1:8" x14ac:dyDescent="0.25">
      <c r="A36" s="28" t="s">
        <v>79</v>
      </c>
      <c r="B36" s="28" t="s">
        <v>2673</v>
      </c>
      <c r="C36" s="28" t="s">
        <v>2674</v>
      </c>
      <c r="D36" s="3">
        <f>VLOOKUP($C36,科系!$C$2:$H$1116,2,0)</f>
        <v>75.150000000000006</v>
      </c>
      <c r="E36" s="3">
        <f>VLOOKUP($C36,科系!$C$2:$H$1139,3,0)</f>
        <v>43.06</v>
      </c>
      <c r="F36" s="3">
        <f>ROUND(IF(((COUNT($E:$E)-RANK(D36,D$2:D$86)+1)/COUNT($E:$E))*100=0,100,((COUNT($E:$E)-RANK(D36,D$2:D$86)+1)/COUNT($E:$E))*100),2)</f>
        <v>84.71</v>
      </c>
      <c r="G36" s="3">
        <f>ROUND(IF(((COUNT($E:$E)-RANK(E36,E$2:E$86)+1)/COUNT($E:$E))*100=0,100,((COUNT($E:$E)-RANK(E36,E$2:E$86)+1)/COUNT($E:$E))*100),2)</f>
        <v>91.76</v>
      </c>
      <c r="H36" s="7">
        <f>G36-F36</f>
        <v>7.0500000000000114</v>
      </c>
    </row>
    <row r="37" spans="1:8" x14ac:dyDescent="0.25">
      <c r="A37" s="28" t="s">
        <v>66</v>
      </c>
      <c r="B37" s="28" t="s">
        <v>2634</v>
      </c>
      <c r="C37" s="28" t="s">
        <v>2675</v>
      </c>
      <c r="D37" s="3">
        <f>VLOOKUP($C37,科系!$C$2:$H$1116,2,0)</f>
        <v>76.42</v>
      </c>
      <c r="E37" s="3">
        <f>VLOOKUP($C37,科系!$C$2:$H$1139,3,0)</f>
        <v>43.98</v>
      </c>
      <c r="F37" s="3">
        <f>ROUND(IF(((COUNT($E:$E)-RANK(D37,D$2:D$86)+1)/COUNT($E:$E))*100=0,100,((COUNT($E:$E)-RANK(D37,D$2:D$86)+1)/COUNT($E:$E))*100),2)</f>
        <v>90.59</v>
      </c>
      <c r="G37" s="3">
        <f>ROUND(IF(((COUNT($E:$E)-RANK(E37,E$2:E$86)+1)/COUNT($E:$E))*100=0,100,((COUNT($E:$E)-RANK(E37,E$2:E$86)+1)/COUNT($E:$E))*100),2)</f>
        <v>95.29</v>
      </c>
      <c r="H37" s="7">
        <f>G37-F37</f>
        <v>4.7000000000000028</v>
      </c>
    </row>
    <row r="38" spans="1:8" x14ac:dyDescent="0.25">
      <c r="A38" s="28" t="s">
        <v>35</v>
      </c>
      <c r="B38" s="28" t="s">
        <v>2676</v>
      </c>
      <c r="C38" s="28" t="s">
        <v>2677</v>
      </c>
      <c r="D38" s="3">
        <f>VLOOKUP($C38,科系!$C$2:$H$1116,2,0)</f>
        <v>53.05</v>
      </c>
      <c r="E38" s="3">
        <f>VLOOKUP($C38,科系!$C$2:$H$1139,3,0)</f>
        <v>35.799999999999997</v>
      </c>
      <c r="F38" s="3">
        <f>ROUND(IF(((COUNT($E:$E)-RANK(D38,D$2:D$86)+1)/COUNT($E:$E))*100=0,100,((COUNT($E:$E)-RANK(D38,D$2:D$86)+1)/COUNT($E:$E))*100),2)</f>
        <v>37.65</v>
      </c>
      <c r="G38" s="3">
        <f>ROUND(IF(((COUNT($E:$E)-RANK(E38,E$2:E$86)+1)/COUNT($E:$E))*100=0,100,((COUNT($E:$E)-RANK(E38,E$2:E$86)+1)/COUNT($E:$E))*100),2)</f>
        <v>42.35</v>
      </c>
      <c r="H38" s="7">
        <f>G38-F38</f>
        <v>4.7000000000000028</v>
      </c>
    </row>
    <row r="39" spans="1:8" x14ac:dyDescent="0.25">
      <c r="A39" s="28" t="s">
        <v>63</v>
      </c>
      <c r="B39" s="28" t="s">
        <v>2655</v>
      </c>
      <c r="C39" s="28" t="s">
        <v>2678</v>
      </c>
      <c r="D39" s="3">
        <f>VLOOKUP($C39,科系!$C$2:$H$1116,2,0)</f>
        <v>82.04</v>
      </c>
      <c r="E39" s="3">
        <f>VLOOKUP($C39,科系!$C$2:$H$1139,3,0)</f>
        <v>47.07</v>
      </c>
      <c r="F39" s="3">
        <f>ROUND(IF(((COUNT($E:$E)-RANK(D39,D$2:D$86)+1)/COUNT($E:$E))*100=0,100,((COUNT($E:$E)-RANK(D39,D$2:D$86)+1)/COUNT($E:$E))*100),2)</f>
        <v>96.47</v>
      </c>
      <c r="G39" s="3">
        <f>ROUND(IF(((COUNT($E:$E)-RANK(E39,E$2:E$86)+1)/COUNT($E:$E))*100=0,100,((COUNT($E:$E)-RANK(E39,E$2:E$86)+1)/COUNT($E:$E))*100),2)</f>
        <v>100</v>
      </c>
      <c r="H39" s="7">
        <f>G39-F39</f>
        <v>3.5300000000000011</v>
      </c>
    </row>
    <row r="40" spans="1:8" x14ac:dyDescent="0.25">
      <c r="A40" s="28" t="s">
        <v>55</v>
      </c>
      <c r="B40" s="28" t="s">
        <v>2641</v>
      </c>
      <c r="C40" s="28" t="s">
        <v>2679</v>
      </c>
      <c r="D40" s="3">
        <f>VLOOKUP($C40,科系!$C$2:$H$1116,2,0)</f>
        <v>72.11</v>
      </c>
      <c r="E40" s="3">
        <f>VLOOKUP($C40,科系!$C$2:$H$1139,3,0)</f>
        <v>40.93</v>
      </c>
      <c r="F40" s="3">
        <f>ROUND(IF(((COUNT($E:$E)-RANK(D40,D$2:D$86)+1)/COUNT($E:$E))*100=0,100,((COUNT($E:$E)-RANK(D40,D$2:D$86)+1)/COUNT($E:$E))*100),2)</f>
        <v>74.12</v>
      </c>
      <c r="G40" s="3">
        <f>ROUND(IF(((COUNT($E:$E)-RANK(E40,E$2:E$86)+1)/COUNT($E:$E))*100=0,100,((COUNT($E:$E)-RANK(E40,E$2:E$86)+1)/COUNT($E:$E))*100),2)</f>
        <v>77.650000000000006</v>
      </c>
      <c r="H40" s="7">
        <f>G40-F40</f>
        <v>3.5300000000000011</v>
      </c>
    </row>
    <row r="41" spans="1:8" x14ac:dyDescent="0.25">
      <c r="A41" s="28" t="s">
        <v>63</v>
      </c>
      <c r="B41" s="28" t="s">
        <v>2634</v>
      </c>
      <c r="C41" s="28" t="s">
        <v>2680</v>
      </c>
      <c r="D41" s="3">
        <f>VLOOKUP($C41,科系!$C$2:$H$1116,2,0)</f>
        <v>80.87</v>
      </c>
      <c r="E41" s="3">
        <f>VLOOKUP($C41,科系!$C$2:$H$1139,3,0)</f>
        <v>45.04</v>
      </c>
      <c r="F41" s="3">
        <f>ROUND(IF(((COUNT($E:$E)-RANK(D41,D$2:D$86)+1)/COUNT($E:$E))*100=0,100,((COUNT($E:$E)-RANK(D41,D$2:D$86)+1)/COUNT($E:$E))*100),2)</f>
        <v>95.29</v>
      </c>
      <c r="G41" s="3">
        <f>ROUND(IF(((COUNT($E:$E)-RANK(E41,E$2:E$86)+1)/COUNT($E:$E))*100=0,100,((COUNT($E:$E)-RANK(E41,E$2:E$86)+1)/COUNT($E:$E))*100),2)</f>
        <v>98.82</v>
      </c>
      <c r="H41" s="7">
        <f>G41-F41</f>
        <v>3.5299999999999869</v>
      </c>
    </row>
    <row r="42" spans="1:8" x14ac:dyDescent="0.25">
      <c r="A42" s="28" t="s">
        <v>66</v>
      </c>
      <c r="B42" s="28" t="s">
        <v>2636</v>
      </c>
      <c r="C42" s="28" t="s">
        <v>2681</v>
      </c>
      <c r="D42" s="3">
        <f>VLOOKUP($C42,科系!$C$2:$H$1116,2,0)</f>
        <v>78.290000000000006</v>
      </c>
      <c r="E42" s="3">
        <f>VLOOKUP($C42,科系!$C$2:$H$1139,3,0)</f>
        <v>43.98</v>
      </c>
      <c r="F42" s="3">
        <f>ROUND(IF(((COUNT($E:$E)-RANK(D42,D$2:D$86)+1)/COUNT($E:$E))*100=0,100,((COUNT($E:$E)-RANK(D42,D$2:D$86)+1)/COUNT($E:$E))*100),2)</f>
        <v>92.94</v>
      </c>
      <c r="G42" s="3">
        <f>ROUND(IF(((COUNT($E:$E)-RANK(E42,E$2:E$86)+1)/COUNT($E:$E))*100=0,100,((COUNT($E:$E)-RANK(E42,E$2:E$86)+1)/COUNT($E:$E))*100),2)</f>
        <v>95.29</v>
      </c>
      <c r="H42" s="7">
        <f>G42-F42</f>
        <v>2.3500000000000085</v>
      </c>
    </row>
    <row r="43" spans="1:8" x14ac:dyDescent="0.25">
      <c r="A43" s="28" t="s">
        <v>66</v>
      </c>
      <c r="B43" s="28" t="s">
        <v>2651</v>
      </c>
      <c r="C43" s="28" t="s">
        <v>2682</v>
      </c>
      <c r="D43" s="3">
        <f>VLOOKUP($C43,科系!$C$2:$H$1116,2,0)</f>
        <v>79.38</v>
      </c>
      <c r="E43" s="3">
        <f>VLOOKUP($C43,科系!$C$2:$H$1139,3,0)</f>
        <v>43.98</v>
      </c>
      <c r="F43" s="3">
        <f>ROUND(IF(((COUNT($E:$E)-RANK(D43,D$2:D$86)+1)/COUNT($E:$E))*100=0,100,((COUNT($E:$E)-RANK(D43,D$2:D$86)+1)/COUNT($E:$E))*100),2)</f>
        <v>94.12</v>
      </c>
      <c r="G43" s="3">
        <f>ROUND(IF(((COUNT($E:$E)-RANK(E43,E$2:E$86)+1)/COUNT($E:$E))*100=0,100,((COUNT($E:$E)-RANK(E43,E$2:E$86)+1)/COUNT($E:$E))*100),2)</f>
        <v>95.29</v>
      </c>
      <c r="H43" s="7">
        <f>G43-F43</f>
        <v>1.1700000000000017</v>
      </c>
    </row>
    <row r="44" spans="1:8" x14ac:dyDescent="0.25">
      <c r="A44" s="28" t="s">
        <v>63</v>
      </c>
      <c r="B44" s="28" t="s">
        <v>2651</v>
      </c>
      <c r="C44" s="28" t="s">
        <v>2683</v>
      </c>
      <c r="D44" s="3">
        <f>VLOOKUP($C44,科系!$C$2:$H$1116,2,0)</f>
        <v>82.06</v>
      </c>
      <c r="E44" s="3">
        <f>VLOOKUP($C44,科系!$C$2:$H$1139,3,0)</f>
        <v>45.04</v>
      </c>
      <c r="F44" s="3">
        <f>ROUND(IF(((COUNT($E:$E)-RANK(D44,D$2:D$86)+1)/COUNT($E:$E))*100=0,100,((COUNT($E:$E)-RANK(D44,D$2:D$86)+1)/COUNT($E:$E))*100),2)</f>
        <v>97.65</v>
      </c>
      <c r="G44" s="3">
        <f>ROUND(IF(((COUNT($E:$E)-RANK(E44,E$2:E$86)+1)/COUNT($E:$E))*100=0,100,((COUNT($E:$E)-RANK(E44,E$2:E$86)+1)/COUNT($E:$E))*100),2)</f>
        <v>98.82</v>
      </c>
      <c r="H44" s="7">
        <f>G44-F44</f>
        <v>1.1699999999999875</v>
      </c>
    </row>
    <row r="45" spans="1:8" x14ac:dyDescent="0.25">
      <c r="A45" s="28" t="s">
        <v>63</v>
      </c>
      <c r="B45" s="28" t="s">
        <v>2636</v>
      </c>
      <c r="C45" s="28" t="s">
        <v>2684</v>
      </c>
      <c r="D45" s="3">
        <f>VLOOKUP($C45,科系!$C$2:$H$1116,2,0)</f>
        <v>82.3</v>
      </c>
      <c r="E45" s="3">
        <f>VLOOKUP($C45,科系!$C$2:$H$1139,3,0)</f>
        <v>45.04</v>
      </c>
      <c r="F45" s="3">
        <f>ROUND(IF(((COUNT($E:$E)-RANK(D45,D$2:D$86)+1)/COUNT($E:$E))*100=0,100,((COUNT($E:$E)-RANK(D45,D$2:D$86)+1)/COUNT($E:$E))*100),2)</f>
        <v>98.82</v>
      </c>
      <c r="G45" s="3">
        <f>ROUND(IF(((COUNT($E:$E)-RANK(E45,E$2:E$86)+1)/COUNT($E:$E))*100=0,100,((COUNT($E:$E)-RANK(E45,E$2:E$86)+1)/COUNT($E:$E))*100),2)</f>
        <v>98.82</v>
      </c>
      <c r="H45" s="7">
        <f>G45-F45</f>
        <v>0</v>
      </c>
    </row>
    <row r="46" spans="1:8" x14ac:dyDescent="0.25">
      <c r="A46" s="28" t="s">
        <v>60</v>
      </c>
      <c r="B46" s="28" t="s">
        <v>2634</v>
      </c>
      <c r="C46" s="28" t="s">
        <v>2685</v>
      </c>
      <c r="D46" s="3">
        <f>VLOOKUP($C46,科系!$C$2:$H$1116,2,0)</f>
        <v>48.53</v>
      </c>
      <c r="E46" s="3">
        <f>VLOOKUP($C46,科系!$C$2:$H$1139,3,0)</f>
        <v>33.39</v>
      </c>
      <c r="F46" s="3">
        <f>ROUND(IF(((COUNT($E:$E)-RANK(D46,D$2:D$86)+1)/COUNT($E:$E))*100=0,100,((COUNT($E:$E)-RANK(D46,D$2:D$86)+1)/COUNT($E:$E))*100),2)</f>
        <v>24.71</v>
      </c>
      <c r="G46" s="3">
        <f>ROUND(IF(((COUNT($E:$E)-RANK(E46,E$2:E$86)+1)/COUNT($E:$E))*100=0,100,((COUNT($E:$E)-RANK(E46,E$2:E$86)+1)/COUNT($E:$E))*100),2)</f>
        <v>24.71</v>
      </c>
      <c r="H46" s="7">
        <f>G46-F46</f>
        <v>0</v>
      </c>
    </row>
    <row r="47" spans="1:8" x14ac:dyDescent="0.25">
      <c r="A47" s="28" t="s">
        <v>73</v>
      </c>
      <c r="B47" s="28" t="s">
        <v>2634</v>
      </c>
      <c r="C47" s="28" t="s">
        <v>2686</v>
      </c>
      <c r="D47" s="3">
        <f>VLOOKUP($C47,科系!$C$2:$H$1116,2,0)</f>
        <v>75.73</v>
      </c>
      <c r="E47" s="3">
        <f>VLOOKUP($C47,科系!$C$2:$H$1139,3,0)</f>
        <v>42.46</v>
      </c>
      <c r="F47" s="3">
        <f>ROUND(IF(((COUNT($E:$E)-RANK(D47,D$2:D$86)+1)/COUNT($E:$E))*100=0,100,((COUNT($E:$E)-RANK(D47,D$2:D$86)+1)/COUNT($E:$E))*100),2)</f>
        <v>88.24</v>
      </c>
      <c r="G47" s="3">
        <f>ROUND(IF(((COUNT($E:$E)-RANK(E47,E$2:E$86)+1)/COUNT($E:$E))*100=0,100,((COUNT($E:$E)-RANK(E47,E$2:E$86)+1)/COUNT($E:$E))*100),2)</f>
        <v>87.06</v>
      </c>
      <c r="H47" s="7">
        <f>G47-F47</f>
        <v>-1.1799999999999926</v>
      </c>
    </row>
    <row r="48" spans="1:8" x14ac:dyDescent="0.25">
      <c r="A48" s="28" t="s">
        <v>76</v>
      </c>
      <c r="B48" s="28" t="s">
        <v>2687</v>
      </c>
      <c r="C48" s="28" t="s">
        <v>2688</v>
      </c>
      <c r="D48" s="3">
        <f>VLOOKUP($C48,科系!$C$2:$H$1116,2,0)</f>
        <v>52.9</v>
      </c>
      <c r="E48" s="3">
        <f>VLOOKUP($C48,科系!$C$2:$H$1139,3,0)</f>
        <v>34.25</v>
      </c>
      <c r="F48" s="3">
        <f>ROUND(IF(((COUNT($E:$E)-RANK(D48,D$2:D$86)+1)/COUNT($E:$E))*100=0,100,((COUNT($E:$E)-RANK(D48,D$2:D$86)+1)/COUNT($E:$E))*100),2)</f>
        <v>32.94</v>
      </c>
      <c r="G48" s="3">
        <f>ROUND(IF(((COUNT($E:$E)-RANK(E48,E$2:E$86)+1)/COUNT($E:$E))*100=0,100,((COUNT($E:$E)-RANK(E48,E$2:E$86)+1)/COUNT($E:$E))*100),2)</f>
        <v>31.76</v>
      </c>
      <c r="H48" s="7">
        <f>G48-F48</f>
        <v>-1.1799999999999962</v>
      </c>
    </row>
    <row r="49" spans="1:8" x14ac:dyDescent="0.25">
      <c r="A49" s="28" t="s">
        <v>68</v>
      </c>
      <c r="B49" s="28" t="s">
        <v>2634</v>
      </c>
      <c r="C49" s="28" t="s">
        <v>2689</v>
      </c>
      <c r="D49" s="3">
        <f>VLOOKUP($C49,科系!$C$2:$H$1116,2,0)</f>
        <v>71.28</v>
      </c>
      <c r="E49" s="3">
        <f>VLOOKUP($C49,科系!$C$2:$H$1139,3,0)</f>
        <v>40.369999999999997</v>
      </c>
      <c r="F49" s="3">
        <f>ROUND(IF(((COUNT($E:$E)-RANK(D49,D$2:D$86)+1)/COUNT($E:$E))*100=0,100,((COUNT($E:$E)-RANK(D49,D$2:D$86)+1)/COUNT($E:$E))*100),2)</f>
        <v>72.94</v>
      </c>
      <c r="G49" s="3">
        <f>ROUND(IF(((COUNT($E:$E)-RANK(E49,E$2:E$86)+1)/COUNT($E:$E))*100=0,100,((COUNT($E:$E)-RANK(E49,E$2:E$86)+1)/COUNT($E:$E))*100),2)</f>
        <v>70.59</v>
      </c>
      <c r="H49" s="7">
        <f>G49-F49</f>
        <v>-2.3499999999999943</v>
      </c>
    </row>
    <row r="50" spans="1:8" x14ac:dyDescent="0.25">
      <c r="A50" s="28" t="s">
        <v>54</v>
      </c>
      <c r="B50" s="28" t="s">
        <v>2415</v>
      </c>
      <c r="C50" s="28" t="s">
        <v>2416</v>
      </c>
      <c r="D50" s="3">
        <f>VLOOKUP($C50,科系!$C$2:$H$1116,2,0)</f>
        <v>76.819999999999993</v>
      </c>
      <c r="E50" s="3">
        <f>VLOOKUP($C50,科系!$C$2:$H$1139,3,0)</f>
        <v>42.68</v>
      </c>
      <c r="F50" s="3">
        <f>ROUND(IF(((COUNT($E:$E)-RANK(D50,D$2:D$86)+1)/COUNT($E:$E))*100=0,100,((COUNT($E:$E)-RANK(D50,D$2:D$86)+1)/COUNT($E:$E))*100),2)</f>
        <v>91.76</v>
      </c>
      <c r="G50" s="3">
        <f>ROUND(IF(((COUNT($E:$E)-RANK(E50,E$2:E$86)+1)/COUNT($E:$E))*100=0,100,((COUNT($E:$E)-RANK(E50,E$2:E$86)+1)/COUNT($E:$E))*100),2)</f>
        <v>88.24</v>
      </c>
      <c r="H50" s="7">
        <f>G50-F50</f>
        <v>-3.5200000000000102</v>
      </c>
    </row>
    <row r="51" spans="1:8" x14ac:dyDescent="0.25">
      <c r="A51" s="28" t="s">
        <v>55</v>
      </c>
      <c r="B51" s="28" t="s">
        <v>2634</v>
      </c>
      <c r="C51" s="28" t="s">
        <v>2690</v>
      </c>
      <c r="D51" s="3">
        <f>VLOOKUP($C51,科系!$C$2:$H$1116,2,0)</f>
        <v>74.91</v>
      </c>
      <c r="E51" s="3">
        <f>VLOOKUP($C51,科系!$C$2:$H$1139,3,0)</f>
        <v>40.93</v>
      </c>
      <c r="F51" s="3">
        <f>ROUND(IF(((COUNT($E:$E)-RANK(D51,D$2:D$86)+1)/COUNT($E:$E))*100=0,100,((COUNT($E:$E)-RANK(D51,D$2:D$86)+1)/COUNT($E:$E))*100),2)</f>
        <v>83.53</v>
      </c>
      <c r="G51" s="3">
        <f>ROUND(IF(((COUNT($E:$E)-RANK(E51,E$2:E$86)+1)/COUNT($E:$E))*100=0,100,((COUNT($E:$E)-RANK(E51,E$2:E$86)+1)/COUNT($E:$E))*100),2)</f>
        <v>77.650000000000006</v>
      </c>
      <c r="H51" s="7">
        <f>G51-F51</f>
        <v>-5.8799999999999955</v>
      </c>
    </row>
    <row r="52" spans="1:8" x14ac:dyDescent="0.25">
      <c r="A52" s="28" t="s">
        <v>80</v>
      </c>
      <c r="B52" s="28" t="s">
        <v>2644</v>
      </c>
      <c r="C52" s="28" t="s">
        <v>2691</v>
      </c>
      <c r="D52" s="3">
        <f>VLOOKUP($C52,科系!$C$2:$H$1116,2,0)</f>
        <v>64.09</v>
      </c>
      <c r="E52" s="3">
        <f>VLOOKUP($C52,科系!$C$2:$H$1139,3,0)</f>
        <v>36.96</v>
      </c>
      <c r="F52" s="3">
        <f>ROUND(IF(((COUNT($E:$E)-RANK(D52,D$2:D$86)+1)/COUNT($E:$E))*100=0,100,((COUNT($E:$E)-RANK(D52,D$2:D$86)+1)/COUNT($E:$E))*100),2)</f>
        <v>62.35</v>
      </c>
      <c r="G52" s="3">
        <f>ROUND(IF(((COUNT($E:$E)-RANK(E52,E$2:E$86)+1)/COUNT($E:$E))*100=0,100,((COUNT($E:$E)-RANK(E52,E$2:E$86)+1)/COUNT($E:$E))*100),2)</f>
        <v>56.47</v>
      </c>
      <c r="H52" s="7">
        <f>G52-F52</f>
        <v>-5.8800000000000026</v>
      </c>
    </row>
    <row r="53" spans="1:8" x14ac:dyDescent="0.25">
      <c r="A53" s="28" t="s">
        <v>34</v>
      </c>
      <c r="B53" s="28" t="s">
        <v>2634</v>
      </c>
      <c r="C53" s="28" t="s">
        <v>2692</v>
      </c>
      <c r="D53" s="3">
        <f>VLOOKUP($C53,科系!$C$2:$H$1116,2,0)</f>
        <v>51.34</v>
      </c>
      <c r="E53" s="3">
        <f>VLOOKUP($C53,科系!$C$2:$H$1139,3,0)</f>
        <v>31.9</v>
      </c>
      <c r="F53" s="3">
        <f>ROUND(IF(((COUNT($E:$E)-RANK(D53,D$2:D$86)+1)/COUNT($E:$E))*100=0,100,((COUNT($E:$E)-RANK(D53,D$2:D$86)+1)/COUNT($E:$E))*100),2)</f>
        <v>29.41</v>
      </c>
      <c r="G53" s="3">
        <f>ROUND(IF(((COUNT($E:$E)-RANK(E53,E$2:E$86)+1)/COUNT($E:$E))*100=0,100,((COUNT($E:$E)-RANK(E53,E$2:E$86)+1)/COUNT($E:$E))*100),2)</f>
        <v>18.82</v>
      </c>
      <c r="H53" s="7">
        <f>G53-F53</f>
        <v>-10.59</v>
      </c>
    </row>
    <row r="54" spans="1:8" x14ac:dyDescent="0.25">
      <c r="A54" s="28" t="s">
        <v>55</v>
      </c>
      <c r="B54" s="28" t="s">
        <v>2651</v>
      </c>
      <c r="C54" s="28" t="s">
        <v>2693</v>
      </c>
      <c r="D54" s="3">
        <f>VLOOKUP($C54,科系!$C$2:$H$1116,2,0)</f>
        <v>75.83</v>
      </c>
      <c r="E54" s="3">
        <f>VLOOKUP($C54,科系!$C$2:$H$1139,3,0)</f>
        <v>40.93</v>
      </c>
      <c r="F54" s="3">
        <f>ROUND(IF(((COUNT($E:$E)-RANK(D54,D$2:D$86)+1)/COUNT($E:$E))*100=0,100,((COUNT($E:$E)-RANK(D54,D$2:D$86)+1)/COUNT($E:$E))*100),2)</f>
        <v>89.41</v>
      </c>
      <c r="G54" s="3">
        <f>ROUND(IF(((COUNT($E:$E)-RANK(E54,E$2:E$86)+1)/COUNT($E:$E))*100=0,100,((COUNT($E:$E)-RANK(E54,E$2:E$86)+1)/COUNT($E:$E))*100),2)</f>
        <v>77.650000000000006</v>
      </c>
      <c r="H54" s="7">
        <f>G54-F54</f>
        <v>-11.759999999999991</v>
      </c>
    </row>
    <row r="55" spans="1:8" x14ac:dyDescent="0.25">
      <c r="A55" s="28" t="s">
        <v>68</v>
      </c>
      <c r="B55" s="28" t="s">
        <v>2651</v>
      </c>
      <c r="C55" s="28" t="s">
        <v>2694</v>
      </c>
      <c r="D55" s="3">
        <f>VLOOKUP($C55,科系!$C$2:$H$1116,2,0)</f>
        <v>74.87</v>
      </c>
      <c r="E55" s="3">
        <f>VLOOKUP($C55,科系!$C$2:$H$1139,3,0)</f>
        <v>40.369999999999997</v>
      </c>
      <c r="F55" s="3">
        <f>ROUND(IF(((COUNT($E:$E)-RANK(D55,D$2:D$86)+1)/COUNT($E:$E))*100=0,100,((COUNT($E:$E)-RANK(D55,D$2:D$86)+1)/COUNT($E:$E))*100),2)</f>
        <v>82.35</v>
      </c>
      <c r="G55" s="3">
        <f>ROUND(IF(((COUNT($E:$E)-RANK(E55,E$2:E$86)+1)/COUNT($E:$E))*100=0,100,((COUNT($E:$E)-RANK(E55,E$2:E$86)+1)/COUNT($E:$E))*100),2)</f>
        <v>70.59</v>
      </c>
      <c r="H55" s="7">
        <f>G55-F55</f>
        <v>-11.759999999999991</v>
      </c>
    </row>
    <row r="56" spans="1:8" x14ac:dyDescent="0.25">
      <c r="A56" s="28" t="s">
        <v>64</v>
      </c>
      <c r="B56" s="28" t="s">
        <v>2634</v>
      </c>
      <c r="C56" s="28" t="s">
        <v>2695</v>
      </c>
      <c r="D56" s="3">
        <f>VLOOKUP($C56,科系!$C$2:$H$1116,2,0)</f>
        <v>74.209999999999994</v>
      </c>
      <c r="E56" s="3">
        <f>VLOOKUP($C56,科系!$C$2:$H$1139,3,0)</f>
        <v>38.29</v>
      </c>
      <c r="F56" s="3">
        <f>ROUND(IF(((COUNT($E:$E)-RANK(D56,D$2:D$86)+1)/COUNT($E:$E))*100=0,100,((COUNT($E:$E)-RANK(D56,D$2:D$86)+1)/COUNT($E:$E))*100),2)</f>
        <v>78.819999999999993</v>
      </c>
      <c r="G56" s="3">
        <f>ROUND(IF(((COUNT($E:$E)-RANK(E56,E$2:E$86)+1)/COUNT($E:$E))*100=0,100,((COUNT($E:$E)-RANK(E56,E$2:E$86)+1)/COUNT($E:$E))*100),2)</f>
        <v>63.53</v>
      </c>
      <c r="H56" s="7">
        <f>G56-F56</f>
        <v>-15.289999999999992</v>
      </c>
    </row>
    <row r="57" spans="1:8" x14ac:dyDescent="0.25">
      <c r="A57" s="28" t="s">
        <v>53</v>
      </c>
      <c r="B57" s="28" t="s">
        <v>2634</v>
      </c>
      <c r="C57" s="28" t="s">
        <v>2696</v>
      </c>
      <c r="D57" s="3">
        <f>VLOOKUP($C57,科系!$C$2:$H$1116,2,0)</f>
        <v>72.5</v>
      </c>
      <c r="E57" s="3">
        <f>VLOOKUP($C57,科系!$C$2:$H$1139,3,0)</f>
        <v>37.36</v>
      </c>
      <c r="F57" s="3">
        <f>ROUND(IF(((COUNT($E:$E)-RANK(D57,D$2:D$86)+1)/COUNT($E:$E))*100=0,100,((COUNT($E:$E)-RANK(D57,D$2:D$86)+1)/COUNT($E:$E))*100),2)</f>
        <v>76.47</v>
      </c>
      <c r="G57" s="3">
        <f>ROUND(IF(((COUNT($E:$E)-RANK(E57,E$2:E$86)+1)/COUNT($E:$E))*100=0,100,((COUNT($E:$E)-RANK(E57,E$2:E$86)+1)/COUNT($E:$E))*100),2)</f>
        <v>60</v>
      </c>
      <c r="H57" s="7">
        <f>G57-F57</f>
        <v>-16.47</v>
      </c>
    </row>
    <row r="58" spans="1:8" x14ac:dyDescent="0.25">
      <c r="A58" s="28" t="s">
        <v>42</v>
      </c>
      <c r="B58" s="28" t="s">
        <v>2697</v>
      </c>
      <c r="C58" s="28" t="s">
        <v>2698</v>
      </c>
      <c r="D58" s="3">
        <f>VLOOKUP($C58,科系!$C$2:$H$1116,2,0)</f>
        <v>50.69</v>
      </c>
      <c r="E58" s="3">
        <f>VLOOKUP($C58,科系!$C$2:$H$1139,3,0)</f>
        <v>28.67</v>
      </c>
      <c r="F58" s="3">
        <f>ROUND(IF(((COUNT($E:$E)-RANK(D58,D$2:D$86)+1)/COUNT($E:$E))*100=0,100,((COUNT($E:$E)-RANK(D58,D$2:D$86)+1)/COUNT($E:$E))*100),2)</f>
        <v>27.06</v>
      </c>
      <c r="G58" s="3">
        <f>ROUND(IF(((COUNT($E:$E)-RANK(E58,E$2:E$86)+1)/COUNT($E:$E))*100=0,100,((COUNT($E:$E)-RANK(E58,E$2:E$86)+1)/COUNT($E:$E))*100),2)</f>
        <v>8.24</v>
      </c>
      <c r="H58" s="7">
        <f>G58-F58</f>
        <v>-18.82</v>
      </c>
    </row>
    <row r="59" spans="1:8" x14ac:dyDescent="0.25">
      <c r="A59" s="28" t="s">
        <v>76</v>
      </c>
      <c r="B59" s="28" t="s">
        <v>2644</v>
      </c>
      <c r="C59" s="28" t="s">
        <v>2699</v>
      </c>
      <c r="D59" s="3">
        <f>VLOOKUP($C59,科系!$C$2:$H$1116,2,0)</f>
        <v>58.14</v>
      </c>
      <c r="E59" s="3">
        <f>VLOOKUP($C59,科系!$C$2:$H$1139,3,0)</f>
        <v>34.24</v>
      </c>
      <c r="F59" s="3">
        <f>ROUND(IF(((COUNT($E:$E)-RANK(D59,D$2:D$86)+1)/COUNT($E:$E))*100=0,100,((COUNT($E:$E)-RANK(D59,D$2:D$86)+1)/COUNT($E:$E))*100),2)</f>
        <v>51.76</v>
      </c>
      <c r="G59" s="3">
        <f>ROUND(IF(((COUNT($E:$E)-RANK(E59,E$2:E$86)+1)/COUNT($E:$E))*100=0,100,((COUNT($E:$E)-RANK(E59,E$2:E$86)+1)/COUNT($E:$E))*100),2)</f>
        <v>30.59</v>
      </c>
      <c r="H59" s="7">
        <f>G59-F59</f>
        <v>-21.169999999999998</v>
      </c>
    </row>
    <row r="60" spans="1:8" x14ac:dyDescent="0.25">
      <c r="A60" s="28" t="s">
        <v>77</v>
      </c>
      <c r="B60" s="28" t="s">
        <v>2697</v>
      </c>
      <c r="C60" s="28" t="s">
        <v>2700</v>
      </c>
      <c r="D60" s="3">
        <f>VLOOKUP($C60,科系!$C$2:$H$1116,2,0)</f>
        <v>49.39</v>
      </c>
      <c r="E60" s="3">
        <f>VLOOKUP($C60,科系!$C$2:$H$1139,3,0)</f>
        <v>27.08</v>
      </c>
      <c r="F60" s="3">
        <f>ROUND(IF(((COUNT($E:$E)-RANK(D60,D$2:D$86)+1)/COUNT($E:$E))*100=0,100,((COUNT($E:$E)-RANK(D60,D$2:D$86)+1)/COUNT($E:$E))*100),2)</f>
        <v>25.88</v>
      </c>
      <c r="G60" s="3">
        <f>ROUND(IF(((COUNT($E:$E)-RANK(E60,E$2:E$86)+1)/COUNT($E:$E))*100=0,100,((COUNT($E:$E)-RANK(E60,E$2:E$86)+1)/COUNT($E:$E))*100),2)</f>
        <v>3.53</v>
      </c>
      <c r="H60" s="7">
        <f>G60-F60</f>
        <v>-22.349999999999998</v>
      </c>
    </row>
    <row r="61" spans="1:8" x14ac:dyDescent="0.25">
      <c r="A61" s="28" t="s">
        <v>91</v>
      </c>
      <c r="B61" s="28" t="s">
        <v>2701</v>
      </c>
      <c r="C61" s="28" t="s">
        <v>2702</v>
      </c>
      <c r="D61" s="3">
        <f>VLOOKUP($C61,科系!$C$2:$H$1116,2,0)</f>
        <v>63.62</v>
      </c>
      <c r="E61" s="3">
        <f>VLOOKUP($C61,科系!$C$2:$H$1139,3,0)</f>
        <v>35.31</v>
      </c>
      <c r="F61" s="3">
        <f>ROUND(IF(((COUNT($E:$E)-RANK(D61,D$2:D$86)+1)/COUNT($E:$E))*100=0,100,((COUNT($E:$E)-RANK(D61,D$2:D$86)+1)/COUNT($E:$E))*100),2)</f>
        <v>61.18</v>
      </c>
      <c r="G61" s="3">
        <f>ROUND(IF(((COUNT($E:$E)-RANK(E61,E$2:E$86)+1)/COUNT($E:$E))*100=0,100,((COUNT($E:$E)-RANK(E61,E$2:E$86)+1)/COUNT($E:$E))*100),2)</f>
        <v>37.65</v>
      </c>
      <c r="H61" s="7">
        <f>G61-F61</f>
        <v>-23.53</v>
      </c>
    </row>
    <row r="62" spans="1:8" x14ac:dyDescent="0.25">
      <c r="A62" s="28" t="s">
        <v>82</v>
      </c>
      <c r="B62" s="28" t="s">
        <v>2634</v>
      </c>
      <c r="C62" s="28" t="s">
        <v>2703</v>
      </c>
      <c r="D62" s="3">
        <f>VLOOKUP($C62,科系!$C$2:$H$1116,2,0)</f>
        <v>58.04</v>
      </c>
      <c r="E62" s="3">
        <f>VLOOKUP($C62,科系!$C$2:$H$1139,3,0)</f>
        <v>34.049999999999997</v>
      </c>
      <c r="F62" s="3">
        <f>ROUND(IF(((COUNT($E:$E)-RANK(D62,D$2:D$86)+1)/COUNT($E:$E))*100=0,100,((COUNT($E:$E)-RANK(D62,D$2:D$86)+1)/COUNT($E:$E))*100),2)</f>
        <v>50.59</v>
      </c>
      <c r="G62" s="3">
        <f>ROUND(IF(((COUNT($E:$E)-RANK(E62,E$2:E$86)+1)/COUNT($E:$E))*100=0,100,((COUNT($E:$E)-RANK(E62,E$2:E$86)+1)/COUNT($E:$E))*100),2)</f>
        <v>27.06</v>
      </c>
      <c r="H62" s="7">
        <f>G62-F62</f>
        <v>-23.530000000000005</v>
      </c>
    </row>
    <row r="63" spans="1:8" x14ac:dyDescent="0.25">
      <c r="A63" s="28" t="s">
        <v>75</v>
      </c>
      <c r="B63" s="28" t="s">
        <v>2634</v>
      </c>
      <c r="C63" s="28" t="s">
        <v>2704</v>
      </c>
      <c r="D63" s="3">
        <f>VLOOKUP($C63,科系!$C$2:$H$1116,2,0)</f>
        <v>69.400000000000006</v>
      </c>
      <c r="E63" s="3">
        <f>VLOOKUP($C63,科系!$C$2:$H$1139,3,0)</f>
        <v>35.729999999999997</v>
      </c>
      <c r="F63" s="3">
        <f>ROUND(IF(((COUNT($E:$E)-RANK(D63,D$2:D$86)+1)/COUNT($E:$E))*100=0,100,((COUNT($E:$E)-RANK(D63,D$2:D$86)+1)/COUNT($E:$E))*100),2)</f>
        <v>68.239999999999995</v>
      </c>
      <c r="G63" s="3">
        <f>ROUND(IF(((COUNT($E:$E)-RANK(E63,E$2:E$86)+1)/COUNT($E:$E))*100=0,100,((COUNT($E:$E)-RANK(E63,E$2:E$86)+1)/COUNT($E:$E))*100),2)</f>
        <v>41.18</v>
      </c>
      <c r="H63" s="7">
        <f>G63-F63</f>
        <v>-27.059999999999995</v>
      </c>
    </row>
    <row r="64" spans="1:8" x14ac:dyDescent="0.25">
      <c r="A64" s="28" t="s">
        <v>76</v>
      </c>
      <c r="B64" s="28" t="s">
        <v>2705</v>
      </c>
      <c r="C64" s="28" t="s">
        <v>2706</v>
      </c>
      <c r="D64" s="3">
        <f>VLOOKUP($C64,科系!$C$2:$H$1116,2,0)</f>
        <v>61.74</v>
      </c>
      <c r="E64" s="3">
        <f>VLOOKUP($C64,科系!$C$2:$H$1139,3,0)</f>
        <v>34.24</v>
      </c>
      <c r="F64" s="3">
        <f>ROUND(IF(((COUNT($E:$E)-RANK(D64,D$2:D$86)+1)/COUNT($E:$E))*100=0,100,((COUNT($E:$E)-RANK(D64,D$2:D$86)+1)/COUNT($E:$E))*100),2)</f>
        <v>57.65</v>
      </c>
      <c r="G64" s="3">
        <f>ROUND(IF(((COUNT($E:$E)-RANK(E64,E$2:E$86)+1)/COUNT($E:$E))*100=0,100,((COUNT($E:$E)-RANK(E64,E$2:E$86)+1)/COUNT($E:$E))*100),2)</f>
        <v>30.59</v>
      </c>
      <c r="H64" s="7">
        <f>G64-F64</f>
        <v>-27.06</v>
      </c>
    </row>
    <row r="65" spans="1:8" x14ac:dyDescent="0.25">
      <c r="A65" s="28" t="s">
        <v>63</v>
      </c>
      <c r="B65" s="28" t="s">
        <v>2101</v>
      </c>
      <c r="C65" s="28" t="s">
        <v>2102</v>
      </c>
      <c r="D65" s="3">
        <f>VLOOKUP($C65,科系!$C$2:$H$1116,2,0)</f>
        <v>82.6</v>
      </c>
      <c r="E65" s="3">
        <f>VLOOKUP($C65,科系!$C$2:$H$1139,3,0)</f>
        <v>40.450000000000003</v>
      </c>
      <c r="F65" s="3">
        <f>ROUND(IF(((COUNT($E:$E)-RANK(D65,D$2:D$86)+1)/COUNT($E:$E))*100=0,100,((COUNT($E:$E)-RANK(D65,D$2:D$86)+1)/COUNT($E:$E))*100),2)</f>
        <v>100</v>
      </c>
      <c r="G65" s="3">
        <f>ROUND(IF(((COUNT($E:$E)-RANK(E65,E$2:E$86)+1)/COUNT($E:$E))*100=0,100,((COUNT($E:$E)-RANK(E65,E$2:E$86)+1)/COUNT($E:$E))*100),2)</f>
        <v>71.760000000000005</v>
      </c>
      <c r="H65" s="7">
        <f>G65-F65</f>
        <v>-28.239999999999995</v>
      </c>
    </row>
    <row r="66" spans="1:8" x14ac:dyDescent="0.25">
      <c r="A66" s="28" t="s">
        <v>76</v>
      </c>
      <c r="B66" s="28" t="s">
        <v>2651</v>
      </c>
      <c r="C66" s="28" t="s">
        <v>2707</v>
      </c>
      <c r="D66" s="3">
        <f>VLOOKUP($C66,科系!$C$2:$H$1116,2,0)</f>
        <v>62.83</v>
      </c>
      <c r="E66" s="3">
        <f>VLOOKUP($C66,科系!$C$2:$H$1139,3,0)</f>
        <v>34.24</v>
      </c>
      <c r="F66" s="3">
        <f>ROUND(IF(((COUNT($E:$E)-RANK(D66,D$2:D$86)+1)/COUNT($E:$E))*100=0,100,((COUNT($E:$E)-RANK(D66,D$2:D$86)+1)/COUNT($E:$E))*100),2)</f>
        <v>60</v>
      </c>
      <c r="G66" s="3">
        <f>ROUND(IF(((COUNT($E:$E)-RANK(E66,E$2:E$86)+1)/COUNT($E:$E))*100=0,100,((COUNT($E:$E)-RANK(E66,E$2:E$86)+1)/COUNT($E:$E))*100),2)</f>
        <v>30.59</v>
      </c>
      <c r="H66" s="7">
        <f>G66-F66</f>
        <v>-29.41</v>
      </c>
    </row>
    <row r="67" spans="1:8" x14ac:dyDescent="0.25">
      <c r="A67" s="28" t="s">
        <v>75</v>
      </c>
      <c r="B67" s="28" t="s">
        <v>2636</v>
      </c>
      <c r="C67" s="28" t="s">
        <v>2708</v>
      </c>
      <c r="D67" s="3">
        <f>VLOOKUP($C67,科系!$C$2:$H$1116,2,0)</f>
        <v>70.78</v>
      </c>
      <c r="E67" s="3">
        <f>VLOOKUP($C67,科系!$C$2:$H$1139,3,0)</f>
        <v>35.729999999999997</v>
      </c>
      <c r="F67" s="3">
        <f>ROUND(IF(((COUNT($E:$E)-RANK(D67,D$2:D$86)+1)/COUNT($E:$E))*100=0,100,((COUNT($E:$E)-RANK(D67,D$2:D$86)+1)/COUNT($E:$E))*100),2)</f>
        <v>70.59</v>
      </c>
      <c r="G67" s="3">
        <f>ROUND(IF(((COUNT($E:$E)-RANK(E67,E$2:E$86)+1)/COUNT($E:$E))*100=0,100,((COUNT($E:$E)-RANK(E67,E$2:E$86)+1)/COUNT($E:$E))*100),2)</f>
        <v>41.18</v>
      </c>
      <c r="H67" s="7">
        <f>G67-F67</f>
        <v>-29.410000000000004</v>
      </c>
    </row>
    <row r="68" spans="1:8" x14ac:dyDescent="0.25">
      <c r="A68" s="28" t="s">
        <v>90</v>
      </c>
      <c r="B68" s="28" t="s">
        <v>2294</v>
      </c>
      <c r="C68" s="28" t="s">
        <v>2295</v>
      </c>
      <c r="D68" s="3">
        <f>VLOOKUP($C68,科系!$C$2:$H$1116,2,0)</f>
        <v>53.69</v>
      </c>
      <c r="E68" s="3">
        <f>VLOOKUP($C68,科系!$C$2:$H$1139,3,0)</f>
        <v>29.5</v>
      </c>
      <c r="F68" s="3">
        <f>ROUND(IF(((COUNT($E:$E)-RANK(D68,D$2:D$86)+1)/COUNT($E:$E))*100=0,100,((COUNT($E:$E)-RANK(D68,D$2:D$86)+1)/COUNT($E:$E))*100),2)</f>
        <v>41.18</v>
      </c>
      <c r="G68" s="3">
        <f>ROUND(IF(((COUNT($E:$E)-RANK(E68,E$2:E$86)+1)/COUNT($E:$E))*100=0,100,((COUNT($E:$E)-RANK(E68,E$2:E$86)+1)/COUNT($E:$E))*100),2)</f>
        <v>10.59</v>
      </c>
      <c r="H68" s="7">
        <f>G68-F68</f>
        <v>-30.59</v>
      </c>
    </row>
    <row r="69" spans="1:8" x14ac:dyDescent="0.25">
      <c r="A69" s="28" t="s">
        <v>91</v>
      </c>
      <c r="B69" s="28" t="s">
        <v>2709</v>
      </c>
      <c r="C69" s="28" t="s">
        <v>2710</v>
      </c>
      <c r="D69" s="3">
        <f>VLOOKUP($C69,科系!$C$2:$H$1116,2,0)</f>
        <v>57.96</v>
      </c>
      <c r="E69" s="3">
        <f>VLOOKUP($C69,科系!$C$2:$H$1139,3,0)</f>
        <v>31.74</v>
      </c>
      <c r="F69" s="3">
        <f>ROUND(IF(((COUNT($E:$E)-RANK(D69,D$2:D$86)+1)/COUNT($E:$E))*100=0,100,((COUNT($E:$E)-RANK(D69,D$2:D$86)+1)/COUNT($E:$E))*100),2)</f>
        <v>49.41</v>
      </c>
      <c r="G69" s="3">
        <f>ROUND(IF(((COUNT($E:$E)-RANK(E69,E$2:E$86)+1)/COUNT($E:$E))*100=0,100,((COUNT($E:$E)-RANK(E69,E$2:E$86)+1)/COUNT($E:$E))*100),2)</f>
        <v>17.649999999999999</v>
      </c>
      <c r="H69" s="7">
        <f>G69-F69</f>
        <v>-31.759999999999998</v>
      </c>
    </row>
    <row r="70" spans="1:8" x14ac:dyDescent="0.25">
      <c r="A70" s="28" t="s">
        <v>86</v>
      </c>
      <c r="B70" s="28" t="s">
        <v>2711</v>
      </c>
      <c r="C70" s="28" t="s">
        <v>2712</v>
      </c>
      <c r="D70" s="3">
        <f>VLOOKUP($C70,科系!$C$2:$H$1116,2,0)</f>
        <v>66.27</v>
      </c>
      <c r="E70" s="3">
        <f>VLOOKUP($C70,科系!$C$2:$H$1139,3,0)</f>
        <v>34.4</v>
      </c>
      <c r="F70" s="3">
        <f>ROUND(IF(((COUNT($E:$E)-RANK(D70,D$2:D$86)+1)/COUNT($E:$E))*100=0,100,((COUNT($E:$E)-RANK(D70,D$2:D$86)+1)/COUNT($E:$E))*100),2)</f>
        <v>65.88</v>
      </c>
      <c r="G70" s="3">
        <f>ROUND(IF(((COUNT($E:$E)-RANK(E70,E$2:E$86)+1)/COUNT($E:$E))*100=0,100,((COUNT($E:$E)-RANK(E70,E$2:E$86)+1)/COUNT($E:$E))*100),2)</f>
        <v>32.94</v>
      </c>
      <c r="H70" s="7">
        <f>G70-F70</f>
        <v>-32.94</v>
      </c>
    </row>
    <row r="71" spans="1:8" x14ac:dyDescent="0.25">
      <c r="A71" s="28" t="s">
        <v>75</v>
      </c>
      <c r="B71" s="28" t="s">
        <v>2651</v>
      </c>
      <c r="C71" s="28" t="s">
        <v>2713</v>
      </c>
      <c r="D71" s="3">
        <f>VLOOKUP($C71,科系!$C$2:$H$1116,2,0)</f>
        <v>72.25</v>
      </c>
      <c r="E71" s="3">
        <f>VLOOKUP($C71,科系!$C$2:$H$1139,3,0)</f>
        <v>35.729999999999997</v>
      </c>
      <c r="F71" s="3">
        <f>ROUND(IF(((COUNT($E:$E)-RANK(D71,D$2:D$86)+1)/COUNT($E:$E))*100=0,100,((COUNT($E:$E)-RANK(D71,D$2:D$86)+1)/COUNT($E:$E))*100),2)</f>
        <v>75.290000000000006</v>
      </c>
      <c r="G71" s="3">
        <f>ROUND(IF(((COUNT($E:$E)-RANK(E71,E$2:E$86)+1)/COUNT($E:$E))*100=0,100,((COUNT($E:$E)-RANK(E71,E$2:E$86)+1)/COUNT($E:$E))*100),2)</f>
        <v>41.18</v>
      </c>
      <c r="H71" s="7">
        <f>G71-F71</f>
        <v>-34.110000000000007</v>
      </c>
    </row>
    <row r="72" spans="1:8" x14ac:dyDescent="0.25">
      <c r="A72" s="28" t="s">
        <v>79</v>
      </c>
      <c r="B72" s="28" t="s">
        <v>2711</v>
      </c>
      <c r="C72" s="28" t="s">
        <v>2714</v>
      </c>
      <c r="D72" s="3">
        <f>VLOOKUP($C72,科系!$C$2:$H$1116,2,0)</f>
        <v>74.22</v>
      </c>
      <c r="E72" s="3">
        <f>VLOOKUP($C72,科系!$C$2:$H$1139,3,0)</f>
        <v>35.82</v>
      </c>
      <c r="F72" s="3">
        <f>ROUND(IF(((COUNT($E:$E)-RANK(D72,D$2:D$86)+1)/COUNT($E:$E))*100=0,100,((COUNT($E:$E)-RANK(D72,D$2:D$86)+1)/COUNT($E:$E))*100),2)</f>
        <v>80</v>
      </c>
      <c r="G72" s="3">
        <f>ROUND(IF(((COUNT($E:$E)-RANK(E72,E$2:E$86)+1)/COUNT($E:$E))*100=0,100,((COUNT($E:$E)-RANK(E72,E$2:E$86)+1)/COUNT($E:$E))*100),2)</f>
        <v>45.88</v>
      </c>
      <c r="H72" s="7">
        <f>G72-F72</f>
        <v>-34.119999999999997</v>
      </c>
    </row>
    <row r="73" spans="1:8" x14ac:dyDescent="0.25">
      <c r="A73" s="28" t="s">
        <v>79</v>
      </c>
      <c r="B73" s="28" t="s">
        <v>2709</v>
      </c>
      <c r="C73" s="28" t="s">
        <v>2715</v>
      </c>
      <c r="D73" s="3">
        <f>VLOOKUP($C73,科系!$C$2:$H$1116,2,0)</f>
        <v>74.55</v>
      </c>
      <c r="E73" s="3">
        <f>VLOOKUP($C73,科系!$C$2:$H$1139,3,0)</f>
        <v>35.82</v>
      </c>
      <c r="F73" s="3">
        <f>ROUND(IF(((COUNT($E:$E)-RANK(D73,D$2:D$86)+1)/COUNT($E:$E))*100=0,100,((COUNT($E:$E)-RANK(D73,D$2:D$86)+1)/COUNT($E:$E))*100),2)</f>
        <v>81.180000000000007</v>
      </c>
      <c r="G73" s="3">
        <f>ROUND(IF(((COUNT($E:$E)-RANK(E73,E$2:E$86)+1)/COUNT($E:$E))*100=0,100,((COUNT($E:$E)-RANK(E73,E$2:E$86)+1)/COUNT($E:$E))*100),2)</f>
        <v>45.88</v>
      </c>
      <c r="H73" s="7">
        <f>G73-F73</f>
        <v>-35.300000000000004</v>
      </c>
    </row>
    <row r="74" spans="1:8" x14ac:dyDescent="0.25">
      <c r="A74" s="28" t="s">
        <v>82</v>
      </c>
      <c r="B74" s="28" t="s">
        <v>2192</v>
      </c>
      <c r="C74" s="28" t="s">
        <v>2193</v>
      </c>
      <c r="D74" s="3">
        <f>VLOOKUP($C74,科系!$C$2:$H$1116,2,0)</f>
        <v>65.239999999999995</v>
      </c>
      <c r="E74" s="3">
        <f>VLOOKUP($C74,科系!$C$2:$H$1139,3,0)</f>
        <v>34.049999999999997</v>
      </c>
      <c r="F74" s="3">
        <f>ROUND(IF(((COUNT($E:$E)-RANK(D74,D$2:D$86)+1)/COUNT($E:$E))*100=0,100,((COUNT($E:$E)-RANK(D74,D$2:D$86)+1)/COUNT($E:$E))*100),2)</f>
        <v>63.53</v>
      </c>
      <c r="G74" s="3">
        <f>ROUND(IF(((COUNT($E:$E)-RANK(E74,E$2:E$86)+1)/COUNT($E:$E))*100=0,100,((COUNT($E:$E)-RANK(E74,E$2:E$86)+1)/COUNT($E:$E))*100),2)</f>
        <v>27.06</v>
      </c>
      <c r="H74" s="7">
        <f>G74-F74</f>
        <v>-36.47</v>
      </c>
    </row>
    <row r="75" spans="1:8" x14ac:dyDescent="0.25">
      <c r="A75" s="28" t="s">
        <v>42</v>
      </c>
      <c r="B75" s="28" t="s">
        <v>2501</v>
      </c>
      <c r="C75" s="28" t="s">
        <v>2502</v>
      </c>
      <c r="D75" s="3">
        <f>VLOOKUP($C75,科系!$C$2:$H$1116,2,0)</f>
        <v>54.8</v>
      </c>
      <c r="E75" s="3">
        <f>VLOOKUP($C75,科系!$C$2:$H$1139,3,0)</f>
        <v>28.67</v>
      </c>
      <c r="F75" s="3">
        <f>ROUND(IF(((COUNT($E:$E)-RANK(D75,D$2:D$86)+1)/COUNT($E:$E))*100=0,100,((COUNT($E:$E)-RANK(D75,D$2:D$86)+1)/COUNT($E:$E))*100),2)</f>
        <v>44.71</v>
      </c>
      <c r="G75" s="3">
        <f>ROUND(IF(((COUNT($E:$E)-RANK(E75,E$2:E$86)+1)/COUNT($E:$E))*100=0,100,((COUNT($E:$E)-RANK(E75,E$2:E$86)+1)/COUNT($E:$E))*100),2)</f>
        <v>8.24</v>
      </c>
      <c r="H75" s="7">
        <f>G75-F75</f>
        <v>-36.47</v>
      </c>
    </row>
    <row r="76" spans="1:8" x14ac:dyDescent="0.25">
      <c r="A76" s="28" t="s">
        <v>85</v>
      </c>
      <c r="B76" s="28" t="s">
        <v>2716</v>
      </c>
      <c r="C76" s="28" t="s">
        <v>2717</v>
      </c>
      <c r="D76" s="3">
        <f>VLOOKUP($C76,科系!$C$2:$H$1116,2,0)</f>
        <v>71.05</v>
      </c>
      <c r="E76" s="3">
        <f>VLOOKUP($C76,科系!$C$2:$H$1139,3,0)</f>
        <v>34.520000000000003</v>
      </c>
      <c r="F76" s="3">
        <f>ROUND(IF(((COUNT($E:$E)-RANK(D76,D$2:D$86)+1)/COUNT($E:$E))*100=0,100,((COUNT($E:$E)-RANK(D76,D$2:D$86)+1)/COUNT($E:$E))*100),2)</f>
        <v>71.760000000000005</v>
      </c>
      <c r="G76" s="3">
        <f>ROUND(IF(((COUNT($E:$E)-RANK(E76,E$2:E$86)+1)/COUNT($E:$E))*100=0,100,((COUNT($E:$E)-RANK(E76,E$2:E$86)+1)/COUNT($E:$E))*100),2)</f>
        <v>34.119999999999997</v>
      </c>
      <c r="H76" s="7">
        <f>G76-F76</f>
        <v>-37.640000000000008</v>
      </c>
    </row>
    <row r="77" spans="1:8" x14ac:dyDescent="0.25">
      <c r="A77" s="28" t="s">
        <v>89</v>
      </c>
      <c r="B77" s="28" t="s">
        <v>2644</v>
      </c>
      <c r="C77" s="28" t="s">
        <v>2718</v>
      </c>
      <c r="D77" s="3">
        <f>VLOOKUP($C77,科系!$C$2:$H$1116,2,0)</f>
        <v>54.66</v>
      </c>
      <c r="E77" s="3">
        <f>VLOOKUP($C77,科系!$C$2:$H$1139,3,0)</f>
        <v>27.69</v>
      </c>
      <c r="F77" s="3">
        <f>ROUND(IF(((COUNT($E:$E)-RANK(D77,D$2:D$86)+1)/COUNT($E:$E))*100=0,100,((COUNT($E:$E)-RANK(D77,D$2:D$86)+1)/COUNT($E:$E))*100),2)</f>
        <v>43.53</v>
      </c>
      <c r="G77" s="3">
        <f>ROUND(IF(((COUNT($E:$E)-RANK(E77,E$2:E$86)+1)/COUNT($E:$E))*100=0,100,((COUNT($E:$E)-RANK(E77,E$2:E$86)+1)/COUNT($E:$E))*100),2)</f>
        <v>5.88</v>
      </c>
      <c r="H77" s="7">
        <f>G77-F77</f>
        <v>-37.65</v>
      </c>
    </row>
    <row r="78" spans="1:8" x14ac:dyDescent="0.25">
      <c r="A78" s="28" t="s">
        <v>88</v>
      </c>
      <c r="B78" s="28" t="s">
        <v>2719</v>
      </c>
      <c r="C78" s="28" t="s">
        <v>2720</v>
      </c>
      <c r="D78" s="3">
        <f>VLOOKUP($C78,科系!$C$2:$H$1116,2,0)</f>
        <v>57.96</v>
      </c>
      <c r="E78" s="3">
        <f>VLOOKUP($C78,科系!$C$2:$H$1139,3,0)</f>
        <v>29.39</v>
      </c>
      <c r="F78" s="3">
        <f>ROUND(IF(((COUNT($E:$E)-RANK(D78,D$2:D$86)+1)/COUNT($E:$E))*100=0,100,((COUNT($E:$E)-RANK(D78,D$2:D$86)+1)/COUNT($E:$E))*100),2)</f>
        <v>49.41</v>
      </c>
      <c r="G78" s="3">
        <f>ROUND(IF(((COUNT($E:$E)-RANK(E78,E$2:E$86)+1)/COUNT($E:$E))*100=0,100,((COUNT($E:$E)-RANK(E78,E$2:E$86)+1)/COUNT($E:$E))*100),2)</f>
        <v>9.41</v>
      </c>
      <c r="H78" s="7">
        <f>G78-F78</f>
        <v>-40</v>
      </c>
    </row>
    <row r="79" spans="1:8" x14ac:dyDescent="0.25">
      <c r="A79" s="28" t="s">
        <v>89</v>
      </c>
      <c r="B79" s="28" t="s">
        <v>2721</v>
      </c>
      <c r="C79" s="28" t="s">
        <v>2722</v>
      </c>
      <c r="D79" s="3">
        <f>VLOOKUP($C79,科系!$C$2:$H$1116,2,0)</f>
        <v>55.3</v>
      </c>
      <c r="E79" s="3">
        <f>VLOOKUP($C79,科系!$C$2:$H$1139,3,0)</f>
        <v>27.69</v>
      </c>
      <c r="F79" s="3">
        <f>ROUND(IF(((COUNT($E:$E)-RANK(D79,D$2:D$86)+1)/COUNT($E:$E))*100=0,100,((COUNT($E:$E)-RANK(D79,D$2:D$86)+1)/COUNT($E:$E))*100),2)</f>
        <v>45.88</v>
      </c>
      <c r="G79" s="3">
        <f>ROUND(IF(((COUNT($E:$E)-RANK(E79,E$2:E$86)+1)/COUNT($E:$E))*100=0,100,((COUNT($E:$E)-RANK(E79,E$2:E$86)+1)/COUNT($E:$E))*100),2)</f>
        <v>5.88</v>
      </c>
      <c r="H79" s="7">
        <f>G79-F79</f>
        <v>-40</v>
      </c>
    </row>
    <row r="80" spans="1:8" x14ac:dyDescent="0.25">
      <c r="A80" s="28" t="s">
        <v>87</v>
      </c>
      <c r="B80" s="28" t="s">
        <v>2697</v>
      </c>
      <c r="C80" s="28" t="s">
        <v>2723</v>
      </c>
      <c r="D80" s="3">
        <f>VLOOKUP($C80,科系!$C$2:$H$1116,2,0)</f>
        <v>53.91</v>
      </c>
      <c r="E80" s="3">
        <f>VLOOKUP($C80,科系!$C$2:$H$1139,3,0)</f>
        <v>23.77</v>
      </c>
      <c r="F80" s="3">
        <f>ROUND(IF(((COUNT($E:$E)-RANK(D80,D$2:D$86)+1)/COUNT($E:$E))*100=0,100,((COUNT($E:$E)-RANK(D80,D$2:D$86)+1)/COUNT($E:$E))*100),2)</f>
        <v>42.35</v>
      </c>
      <c r="G80" s="3">
        <f>ROUND(IF(((COUNT($E:$E)-RANK(E80,E$2:E$86)+1)/COUNT($E:$E))*100=0,100,((COUNT($E:$E)-RANK(E80,E$2:E$86)+1)/COUNT($E:$E))*100),2)</f>
        <v>1.18</v>
      </c>
      <c r="H80" s="7">
        <f>G80-F80</f>
        <v>-41.17</v>
      </c>
    </row>
    <row r="81" spans="1:8" x14ac:dyDescent="0.25">
      <c r="A81" s="28" t="s">
        <v>79</v>
      </c>
      <c r="B81" s="28" t="s">
        <v>2651</v>
      </c>
      <c r="C81" s="28" t="s">
        <v>2724</v>
      </c>
      <c r="D81" s="3">
        <f>VLOOKUP($C81,科系!$C$2:$H$1116,2,0)</f>
        <v>75.58</v>
      </c>
      <c r="E81" s="3">
        <f>VLOOKUP($C81,科系!$C$2:$H$1139,3,0)</f>
        <v>35.82</v>
      </c>
      <c r="F81" s="3">
        <f>ROUND(IF(((COUNT($E:$E)-RANK(D81,D$2:D$86)+1)/COUNT($E:$E))*100=0,100,((COUNT($E:$E)-RANK(D81,D$2:D$86)+1)/COUNT($E:$E))*100),2)</f>
        <v>87.06</v>
      </c>
      <c r="G81" s="3">
        <f>ROUND(IF(((COUNT($E:$E)-RANK(E81,E$2:E$86)+1)/COUNT($E:$E))*100=0,100,((COUNT($E:$E)-RANK(E81,E$2:E$86)+1)/COUNT($E:$E))*100),2)</f>
        <v>45.88</v>
      </c>
      <c r="H81" s="7">
        <f>G81-F81</f>
        <v>-41.18</v>
      </c>
    </row>
    <row r="82" spans="1:8" x14ac:dyDescent="0.25">
      <c r="A82" s="28" t="s">
        <v>81</v>
      </c>
      <c r="B82" s="28" t="s">
        <v>2634</v>
      </c>
      <c r="C82" s="28" t="s">
        <v>2725</v>
      </c>
      <c r="D82" s="3">
        <f>VLOOKUP($C82,科系!$C$2:$H$1116,2,0)</f>
        <v>72.61</v>
      </c>
      <c r="E82" s="3">
        <f>VLOOKUP($C82,科系!$C$2:$H$1139,3,0)</f>
        <v>35.200000000000003</v>
      </c>
      <c r="F82" s="3">
        <f>ROUND(IF(((COUNT($E:$E)-RANK(D82,D$2:D$86)+1)/COUNT($E:$E))*100=0,100,((COUNT($E:$E)-RANK(D82,D$2:D$86)+1)/COUNT($E:$E))*100),2)</f>
        <v>77.650000000000006</v>
      </c>
      <c r="G82" s="3">
        <f>ROUND(IF(((COUNT($E:$E)-RANK(E82,E$2:E$86)+1)/COUNT($E:$E))*100=0,100,((COUNT($E:$E)-RANK(E82,E$2:E$86)+1)/COUNT($E:$E))*100),2)</f>
        <v>36.47</v>
      </c>
      <c r="H82" s="7">
        <f>G82-F82</f>
        <v>-41.180000000000007</v>
      </c>
    </row>
    <row r="83" spans="1:8" x14ac:dyDescent="0.25">
      <c r="A83" s="28" t="s">
        <v>85</v>
      </c>
      <c r="B83" s="28" t="s">
        <v>2726</v>
      </c>
      <c r="C83" s="28" t="s">
        <v>2727</v>
      </c>
      <c r="D83" s="3">
        <f>VLOOKUP($C83,科系!$C$2:$H$1116,2,0)</f>
        <v>67.59</v>
      </c>
      <c r="E83" s="3">
        <f>VLOOKUP($C83,科系!$C$2:$H$1139,3,0)</f>
        <v>32.29</v>
      </c>
      <c r="F83" s="3">
        <f>ROUND(IF(((COUNT($E:$E)-RANK(D83,D$2:D$86)+1)/COUNT($E:$E))*100=0,100,((COUNT($E:$E)-RANK(D83,D$2:D$86)+1)/COUNT($E:$E))*100),2)</f>
        <v>67.06</v>
      </c>
      <c r="G83" s="3">
        <f>ROUND(IF(((COUNT($E:$E)-RANK(E83,E$2:E$86)+1)/COUNT($E:$E))*100=0,100,((COUNT($E:$E)-RANK(E83,E$2:E$86)+1)/COUNT($E:$E))*100),2)</f>
        <v>20</v>
      </c>
      <c r="H83" s="7">
        <f>G83-F83</f>
        <v>-47.06</v>
      </c>
    </row>
    <row r="84" spans="1:8" x14ac:dyDescent="0.25">
      <c r="A84" s="28" t="s">
        <v>81</v>
      </c>
      <c r="B84" s="28" t="s">
        <v>2651</v>
      </c>
      <c r="C84" s="28" t="s">
        <v>2728</v>
      </c>
      <c r="D84" s="3">
        <f>VLOOKUP($C84,科系!$C$2:$H$1116,2,0)</f>
        <v>75.400000000000006</v>
      </c>
      <c r="E84" s="3">
        <f>VLOOKUP($C84,科系!$C$2:$H$1139,3,0)</f>
        <v>35.200000000000003</v>
      </c>
      <c r="F84" s="3">
        <f>ROUND(IF(((COUNT($E:$E)-RANK(D84,D$2:D$86)+1)/COUNT($E:$E))*100=0,100,((COUNT($E:$E)-RANK(D84,D$2:D$86)+1)/COUNT($E:$E))*100),2)</f>
        <v>85.88</v>
      </c>
      <c r="G84" s="3">
        <f>ROUND(IF(((COUNT($E:$E)-RANK(E84,E$2:E$86)+1)/COUNT($E:$E))*100=0,100,((COUNT($E:$E)-RANK(E84,E$2:E$86)+1)/COUNT($E:$E))*100),2)</f>
        <v>36.47</v>
      </c>
      <c r="H84" s="7">
        <f>G84-F84</f>
        <v>-49.41</v>
      </c>
    </row>
    <row r="85" spans="1:8" x14ac:dyDescent="0.25">
      <c r="A85" s="28" t="s">
        <v>85</v>
      </c>
      <c r="B85" s="28" t="s">
        <v>2303</v>
      </c>
      <c r="C85" s="28" t="s">
        <v>2304</v>
      </c>
      <c r="D85" s="3">
        <f>VLOOKUP($C85,科系!$C$2:$H$1116,2,0)</f>
        <v>69.739999999999995</v>
      </c>
      <c r="E85" s="3">
        <f>VLOOKUP($C85,科系!$C$2:$H$1139,3,0)</f>
        <v>30.5</v>
      </c>
      <c r="F85" s="3">
        <f>ROUND(IF(((COUNT($E:$E)-RANK(D85,D$2:D$86)+1)/COUNT($E:$E))*100=0,100,((COUNT($E:$E)-RANK(D85,D$2:D$86)+1)/COUNT($E:$E))*100),2)</f>
        <v>69.41</v>
      </c>
      <c r="G85" s="3">
        <f>ROUND(IF(((COUNT($E:$E)-RANK(E85,E$2:E$86)+1)/COUNT($E:$E))*100=0,100,((COUNT($E:$E)-RANK(E85,E$2:E$86)+1)/COUNT($E:$E))*100),2)</f>
        <v>14.12</v>
      </c>
      <c r="H85" s="7">
        <f>G85-F85</f>
        <v>-55.29</v>
      </c>
    </row>
    <row r="86" spans="1:8" x14ac:dyDescent="0.25">
      <c r="A86" s="28" t="s">
        <v>91</v>
      </c>
      <c r="B86" s="28" t="s">
        <v>2729</v>
      </c>
      <c r="C86" s="28" t="s">
        <v>2730</v>
      </c>
      <c r="D86" s="3">
        <f>VLOOKUP($C86,科系!$C$2:$H$1116,2,0)</f>
        <v>62.33</v>
      </c>
      <c r="E86" s="3">
        <f>VLOOKUP($C86,科系!$C$2:$H$1139,3,0)</f>
        <v>26.27</v>
      </c>
      <c r="F86" s="3">
        <f>ROUND(IF(((COUNT($E:$E)-RANK(D86,D$2:D$86)+1)/COUNT($E:$E))*100=0,100,((COUNT($E:$E)-RANK(D86,D$2:D$86)+1)/COUNT($E:$E))*100),2)</f>
        <v>58.82</v>
      </c>
      <c r="G86" s="3">
        <f>ROUND(IF(((COUNT($E:$E)-RANK(E86,E$2:E$86)+1)/COUNT($E:$E))*100=0,100,((COUNT($E:$E)-RANK(E86,E$2:E$86)+1)/COUNT($E:$E))*100),2)</f>
        <v>2.35</v>
      </c>
      <c r="H86" s="7">
        <f>G86-F86</f>
        <v>-56.47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2349</v>
      </c>
      <c r="C2" s="28" t="s">
        <v>2350</v>
      </c>
      <c r="D2" s="3">
        <f>VLOOKUP($C2,科系!$C$2:$H$1116,2,0)</f>
        <v>37.97</v>
      </c>
      <c r="E2" s="3">
        <f>VLOOKUP($C2,科系!$C$2:$H$1139,3,0)</f>
        <v>41.87</v>
      </c>
      <c r="F2" s="3">
        <f>ROUND(IF(((COUNT($E:$E)-RANK(D2,D$2:D$60)+1)/COUNT($E:$E))*100=0,100,((COUNT($E:$E)-RANK(D2,D$2:D$60)+1)/COUNT($E:$E))*100),2)</f>
        <v>3.39</v>
      </c>
      <c r="G2" s="3">
        <f>ROUND(IF(((COUNT($E:$E)-RANK(E2,E$2:E$60)+1)/COUNT($E:$E))*100=0,100,((COUNT($E:$E)-RANK(E2,E$2:E$60)+1)/COUNT($E:$E))*100),2)</f>
        <v>86.44</v>
      </c>
      <c r="H2" s="7">
        <f>G2-F2</f>
        <v>83.05</v>
      </c>
    </row>
    <row r="3" spans="1:8" x14ac:dyDescent="0.25">
      <c r="A3" s="28" t="s">
        <v>37</v>
      </c>
      <c r="B3" s="28" t="s">
        <v>2731</v>
      </c>
      <c r="C3" s="28" t="s">
        <v>2732</v>
      </c>
      <c r="D3" s="3">
        <f>VLOOKUP($C3,科系!$C$2:$H$1116,2,0)</f>
        <v>44.91</v>
      </c>
      <c r="E3" s="3">
        <f>VLOOKUP($C3,科系!$C$2:$H$1139,3,0)</f>
        <v>38.72</v>
      </c>
      <c r="F3" s="3">
        <f>ROUND(IF(((COUNT($E:$E)-RANK(D3,D$2:D$60)+1)/COUNT($E:$E))*100=0,100,((COUNT($E:$E)-RANK(D3,D$2:D$60)+1)/COUNT($E:$E))*100),2)</f>
        <v>10.17</v>
      </c>
      <c r="G3" s="3">
        <f>ROUND(IF(((COUNT($E:$E)-RANK(E3,E$2:E$60)+1)/COUNT($E:$E))*100=0,100,((COUNT($E:$E)-RANK(E3,E$2:E$60)+1)/COUNT($E:$E))*100),2)</f>
        <v>74.58</v>
      </c>
      <c r="H3" s="7">
        <f>G3-F3</f>
        <v>64.41</v>
      </c>
    </row>
    <row r="4" spans="1:8" x14ac:dyDescent="0.25">
      <c r="A4" s="28" t="s">
        <v>85</v>
      </c>
      <c r="B4" s="28" t="s">
        <v>1836</v>
      </c>
      <c r="C4" s="28" t="s">
        <v>1837</v>
      </c>
      <c r="D4" s="3">
        <f>VLOOKUP($C4,科系!$C$2:$H$1116,2,0)</f>
        <v>51.68</v>
      </c>
      <c r="E4" s="3">
        <f>VLOOKUP($C4,科系!$C$2:$H$1139,3,0)</f>
        <v>39.659999999999997</v>
      </c>
      <c r="F4" s="3">
        <f>ROUND(IF(((COUNT($E:$E)-RANK(D4,D$2:D$60)+1)/COUNT($E:$E))*100=0,100,((COUNT($E:$E)-RANK(D4,D$2:D$60)+1)/COUNT($E:$E))*100),2)</f>
        <v>30.51</v>
      </c>
      <c r="G4" s="3">
        <f>ROUND(IF(((COUNT($E:$E)-RANK(E4,E$2:E$60)+1)/COUNT($E:$E))*100=0,100,((COUNT($E:$E)-RANK(E4,E$2:E$60)+1)/COUNT($E:$E))*100),2)</f>
        <v>84.75</v>
      </c>
      <c r="H4" s="7">
        <f>G4-F4</f>
        <v>54.239999999999995</v>
      </c>
    </row>
    <row r="5" spans="1:8" x14ac:dyDescent="0.25">
      <c r="A5" s="28" t="s">
        <v>79</v>
      </c>
      <c r="B5" s="28" t="s">
        <v>2733</v>
      </c>
      <c r="C5" s="28" t="s">
        <v>2734</v>
      </c>
      <c r="D5" s="3">
        <f>VLOOKUP($C5,科系!$C$2:$H$1116,2,0)</f>
        <v>61.76</v>
      </c>
      <c r="E5" s="3">
        <f>VLOOKUP($C5,科系!$C$2:$H$1139,3,0)</f>
        <v>43.06</v>
      </c>
      <c r="F5" s="3">
        <f>ROUND(IF(((COUNT($E:$E)-RANK(D5,D$2:D$60)+1)/COUNT($E:$E))*100=0,100,((COUNT($E:$E)-RANK(D5,D$2:D$60)+1)/COUNT($E:$E))*100),2)</f>
        <v>52.54</v>
      </c>
      <c r="G5" s="3">
        <f>ROUND(IF(((COUNT($E:$E)-RANK(E5,E$2:E$60)+1)/COUNT($E:$E))*100=0,100,((COUNT($E:$E)-RANK(E5,E$2:E$60)+1)/COUNT($E:$E))*100),2)</f>
        <v>100</v>
      </c>
      <c r="H5" s="7">
        <f>G5-F5</f>
        <v>47.46</v>
      </c>
    </row>
    <row r="6" spans="1:8" x14ac:dyDescent="0.25">
      <c r="A6" s="28" t="s">
        <v>91</v>
      </c>
      <c r="B6" s="28" t="s">
        <v>1834</v>
      </c>
      <c r="C6" s="28" t="s">
        <v>1835</v>
      </c>
      <c r="D6" s="3">
        <f>VLOOKUP($C6,科系!$C$2:$H$1116,2,0)</f>
        <v>43.94</v>
      </c>
      <c r="E6" s="3">
        <f>VLOOKUP($C6,科系!$C$2:$H$1139,3,0)</f>
        <v>35.31</v>
      </c>
      <c r="F6" s="3">
        <f>ROUND(IF(((COUNT($E:$E)-RANK(D6,D$2:D$60)+1)/COUNT($E:$E))*100=0,100,((COUNT($E:$E)-RANK(D6,D$2:D$60)+1)/COUNT($E:$E))*100),2)</f>
        <v>6.78</v>
      </c>
      <c r="G6" s="3">
        <f>ROUND(IF(((COUNT($E:$E)-RANK(E6,E$2:E$60)+1)/COUNT($E:$E))*100=0,100,((COUNT($E:$E)-RANK(E6,E$2:E$60)+1)/COUNT($E:$E))*100),2)</f>
        <v>54.24</v>
      </c>
      <c r="H6" s="7">
        <f>G6-F6</f>
        <v>47.46</v>
      </c>
    </row>
    <row r="7" spans="1:8" x14ac:dyDescent="0.25">
      <c r="A7" s="28" t="s">
        <v>89</v>
      </c>
      <c r="B7" s="28" t="s">
        <v>2735</v>
      </c>
      <c r="C7" s="28" t="s">
        <v>2736</v>
      </c>
      <c r="D7" s="3">
        <f>VLOOKUP($C7,科系!$C$2:$H$1116,2,0)</f>
        <v>49.27</v>
      </c>
      <c r="E7" s="3">
        <f>VLOOKUP($C7,科系!$C$2:$H$1139,3,0)</f>
        <v>36.31</v>
      </c>
      <c r="F7" s="3">
        <f>ROUND(IF(((COUNT($E:$E)-RANK(D7,D$2:D$60)+1)/COUNT($E:$E))*100=0,100,((COUNT($E:$E)-RANK(D7,D$2:D$60)+1)/COUNT($E:$E))*100),2)</f>
        <v>20.34</v>
      </c>
      <c r="G7" s="3">
        <f>ROUND(IF(((COUNT($E:$E)-RANK(E7,E$2:E$60)+1)/COUNT($E:$E))*100=0,100,((COUNT($E:$E)-RANK(E7,E$2:E$60)+1)/COUNT($E:$E))*100),2)</f>
        <v>67.8</v>
      </c>
      <c r="H7" s="7">
        <f>G7-F7</f>
        <v>47.459999999999994</v>
      </c>
    </row>
    <row r="8" spans="1:8" x14ac:dyDescent="0.25">
      <c r="A8" s="28" t="s">
        <v>84</v>
      </c>
      <c r="B8" s="28" t="s">
        <v>2737</v>
      </c>
      <c r="C8" s="28" t="s">
        <v>2738</v>
      </c>
      <c r="D8" s="3">
        <f>VLOOKUP($C8,科系!$C$2:$H$1116,2,0)</f>
        <v>50.51</v>
      </c>
      <c r="E8" s="3">
        <f>VLOOKUP($C8,科系!$C$2:$H$1139,3,0)</f>
        <v>38.58</v>
      </c>
      <c r="F8" s="3">
        <f>ROUND(IF(((COUNT($E:$E)-RANK(D8,D$2:D$60)+1)/COUNT($E:$E))*100=0,100,((COUNT($E:$E)-RANK(D8,D$2:D$60)+1)/COUNT($E:$E))*100),2)</f>
        <v>27.12</v>
      </c>
      <c r="G8" s="3">
        <f>ROUND(IF(((COUNT($E:$E)-RANK(E8,E$2:E$60)+1)/COUNT($E:$E))*100=0,100,((COUNT($E:$E)-RANK(E8,E$2:E$60)+1)/COUNT($E:$E))*100),2)</f>
        <v>72.88</v>
      </c>
      <c r="H8" s="7">
        <f>G8-F8</f>
        <v>45.759999999999991</v>
      </c>
    </row>
    <row r="9" spans="1:8" x14ac:dyDescent="0.25">
      <c r="A9" s="28" t="s">
        <v>89</v>
      </c>
      <c r="B9" s="28" t="s">
        <v>2739</v>
      </c>
      <c r="C9" s="28" t="s">
        <v>2740</v>
      </c>
      <c r="D9" s="3">
        <f>VLOOKUP($C9,科系!$C$2:$H$1116,2,0)</f>
        <v>50.2</v>
      </c>
      <c r="E9" s="3">
        <f>VLOOKUP($C9,科系!$C$2:$H$1139,3,0)</f>
        <v>36.31</v>
      </c>
      <c r="F9" s="3">
        <f>ROUND(IF(((COUNT($E:$E)-RANK(D9,D$2:D$60)+1)/COUNT($E:$E))*100=0,100,((COUNT($E:$E)-RANK(D9,D$2:D$60)+1)/COUNT($E:$E))*100),2)</f>
        <v>25.42</v>
      </c>
      <c r="G9" s="3">
        <f>ROUND(IF(((COUNT($E:$E)-RANK(E9,E$2:E$60)+1)/COUNT($E:$E))*100=0,100,((COUNT($E:$E)-RANK(E9,E$2:E$60)+1)/COUNT($E:$E))*100),2)</f>
        <v>67.8</v>
      </c>
      <c r="H9" s="7">
        <f>G9-F9</f>
        <v>42.379999999999995</v>
      </c>
    </row>
    <row r="10" spans="1:8" x14ac:dyDescent="0.25">
      <c r="A10" s="28" t="s">
        <v>89</v>
      </c>
      <c r="B10" s="28" t="s">
        <v>2741</v>
      </c>
      <c r="C10" s="28" t="s">
        <v>2742</v>
      </c>
      <c r="D10" s="3">
        <f>VLOOKUP($C10,科系!$C$2:$H$1116,2,0)</f>
        <v>52.2</v>
      </c>
      <c r="E10" s="3">
        <f>VLOOKUP($C10,科系!$C$2:$H$1139,3,0)</f>
        <v>36.31</v>
      </c>
      <c r="F10" s="3">
        <f>ROUND(IF(((COUNT($E:$E)-RANK(D10,D$2:D$60)+1)/COUNT($E:$E))*100=0,100,((COUNT($E:$E)-RANK(D10,D$2:D$60)+1)/COUNT($E:$E))*100),2)</f>
        <v>32.200000000000003</v>
      </c>
      <c r="G10" s="3">
        <f>ROUND(IF(((COUNT($E:$E)-RANK(E10,E$2:E$60)+1)/COUNT($E:$E))*100=0,100,((COUNT($E:$E)-RANK(E10,E$2:E$60)+1)/COUNT($E:$E))*100),2)</f>
        <v>67.8</v>
      </c>
      <c r="H10" s="7">
        <f>G10-F10</f>
        <v>35.599999999999994</v>
      </c>
    </row>
    <row r="11" spans="1:8" x14ac:dyDescent="0.25">
      <c r="A11" s="28" t="s">
        <v>86</v>
      </c>
      <c r="B11" s="28" t="s">
        <v>2743</v>
      </c>
      <c r="C11" s="28" t="s">
        <v>2744</v>
      </c>
      <c r="D11" s="3">
        <f>VLOOKUP($C11,科系!$C$2:$H$1116,2,0)</f>
        <v>49.54</v>
      </c>
      <c r="E11" s="3">
        <f>VLOOKUP($C11,科系!$C$2:$H$1139,3,0)</f>
        <v>35.5</v>
      </c>
      <c r="F11" s="3">
        <f>ROUND(IF(((COUNT($E:$E)-RANK(D11,D$2:D$60)+1)/COUNT($E:$E))*100=0,100,((COUNT($E:$E)-RANK(D11,D$2:D$60)+1)/COUNT($E:$E))*100),2)</f>
        <v>23.73</v>
      </c>
      <c r="G11" s="3">
        <f>ROUND(IF(((COUNT($E:$E)-RANK(E11,E$2:E$60)+1)/COUNT($E:$E))*100=0,100,((COUNT($E:$E)-RANK(E11,E$2:E$60)+1)/COUNT($E:$E))*100),2)</f>
        <v>59.32</v>
      </c>
      <c r="H11" s="7">
        <f>G11-F11</f>
        <v>35.590000000000003</v>
      </c>
    </row>
    <row r="12" spans="1:8" x14ac:dyDescent="0.25">
      <c r="A12" s="28" t="s">
        <v>36</v>
      </c>
      <c r="B12" s="28" t="s">
        <v>2739</v>
      </c>
      <c r="C12" s="28" t="s">
        <v>2745</v>
      </c>
      <c r="D12" s="3">
        <f>VLOOKUP($C12,科系!$C$2:$H$1116,2,0)</f>
        <v>44.04</v>
      </c>
      <c r="E12" s="3">
        <f>VLOOKUP($C12,科系!$C$2:$H$1139,3,0)</f>
        <v>35</v>
      </c>
      <c r="F12" s="3">
        <f>ROUND(IF(((COUNT($E:$E)-RANK(D12,D$2:D$60)+1)/COUNT($E:$E))*100=0,100,((COUNT($E:$E)-RANK(D12,D$2:D$60)+1)/COUNT($E:$E))*100),2)</f>
        <v>8.4700000000000006</v>
      </c>
      <c r="G12" s="3">
        <f>ROUND(IF(((COUNT($E:$E)-RANK(E12,E$2:E$60)+1)/COUNT($E:$E))*100=0,100,((COUNT($E:$E)-RANK(E12,E$2:E$60)+1)/COUNT($E:$E))*100),2)</f>
        <v>42.37</v>
      </c>
      <c r="H12" s="7">
        <f>G12-F12</f>
        <v>33.9</v>
      </c>
    </row>
    <row r="13" spans="1:8" x14ac:dyDescent="0.25">
      <c r="A13" s="28" t="s">
        <v>35</v>
      </c>
      <c r="B13" s="28" t="s">
        <v>2676</v>
      </c>
      <c r="C13" s="28" t="s">
        <v>2677</v>
      </c>
      <c r="D13" s="3">
        <f>VLOOKUP($C13,科系!$C$2:$H$1116,2,0)</f>
        <v>53.05</v>
      </c>
      <c r="E13" s="3">
        <f>VLOOKUP($C13,科系!$C$2:$H$1139,3,0)</f>
        <v>35.799999999999997</v>
      </c>
      <c r="F13" s="3">
        <f>ROUND(IF(((COUNT($E:$E)-RANK(D13,D$2:D$60)+1)/COUNT($E:$E))*100=0,100,((COUNT($E:$E)-RANK(D13,D$2:D$60)+1)/COUNT($E:$E))*100),2)</f>
        <v>33.9</v>
      </c>
      <c r="G13" s="3">
        <f>ROUND(IF(((COUNT($E:$E)-RANK(E13,E$2:E$60)+1)/COUNT($E:$E))*100=0,100,((COUNT($E:$E)-RANK(E13,E$2:E$60)+1)/COUNT($E:$E))*100),2)</f>
        <v>61.02</v>
      </c>
      <c r="H13" s="7">
        <f>G13-F13</f>
        <v>27.120000000000005</v>
      </c>
    </row>
    <row r="14" spans="1:8" x14ac:dyDescent="0.25">
      <c r="A14" s="28" t="s">
        <v>79</v>
      </c>
      <c r="B14" s="28" t="s">
        <v>2746</v>
      </c>
      <c r="C14" s="28" t="s">
        <v>2747</v>
      </c>
      <c r="D14" s="3">
        <f>VLOOKUP($C14,科系!$C$2:$H$1116,2,0)</f>
        <v>67.91</v>
      </c>
      <c r="E14" s="3">
        <f>VLOOKUP($C14,科系!$C$2:$H$1139,3,0)</f>
        <v>43.06</v>
      </c>
      <c r="F14" s="3">
        <f>ROUND(IF(((COUNT($E:$E)-RANK(D14,D$2:D$60)+1)/COUNT($E:$E))*100=0,100,((COUNT($E:$E)-RANK(D14,D$2:D$60)+1)/COUNT($E:$E))*100),2)</f>
        <v>74.58</v>
      </c>
      <c r="G14" s="3">
        <f>ROUND(IF(((COUNT($E:$E)-RANK(E14,E$2:E$60)+1)/COUNT($E:$E))*100=0,100,((COUNT($E:$E)-RANK(E14,E$2:E$60)+1)/COUNT($E:$E))*100),2)</f>
        <v>100</v>
      </c>
      <c r="H14" s="7">
        <f>G14-F14</f>
        <v>25.42</v>
      </c>
    </row>
    <row r="15" spans="1:8" x14ac:dyDescent="0.25">
      <c r="A15" s="28" t="s">
        <v>89</v>
      </c>
      <c r="B15" s="28" t="s">
        <v>2408</v>
      </c>
      <c r="C15" s="28" t="s">
        <v>2409</v>
      </c>
      <c r="D15" s="3">
        <f>VLOOKUP($C15,科系!$C$2:$H$1116,2,0)</f>
        <v>57.92</v>
      </c>
      <c r="E15" s="3">
        <f>VLOOKUP($C15,科系!$C$2:$H$1139,3,0)</f>
        <v>36.31</v>
      </c>
      <c r="F15" s="3">
        <f>ROUND(IF(((COUNT($E:$E)-RANK(D15,D$2:D$60)+1)/COUNT($E:$E))*100=0,100,((COUNT($E:$E)-RANK(D15,D$2:D$60)+1)/COUNT($E:$E))*100),2)</f>
        <v>45.76</v>
      </c>
      <c r="G15" s="3">
        <f>ROUND(IF(((COUNT($E:$E)-RANK(E15,E$2:E$60)+1)/COUNT($E:$E))*100=0,100,((COUNT($E:$E)-RANK(E15,E$2:E$60)+1)/COUNT($E:$E))*100),2)</f>
        <v>67.8</v>
      </c>
      <c r="H15" s="7">
        <f>G15-F15</f>
        <v>22.04</v>
      </c>
    </row>
    <row r="16" spans="1:8" x14ac:dyDescent="0.25">
      <c r="A16" s="28" t="s">
        <v>85</v>
      </c>
      <c r="B16" s="28" t="s">
        <v>2748</v>
      </c>
      <c r="C16" s="28" t="s">
        <v>2749</v>
      </c>
      <c r="D16" s="3">
        <f>VLOOKUP($C16,科系!$C$2:$H$1116,2,0)</f>
        <v>65.23</v>
      </c>
      <c r="E16" s="3">
        <f>VLOOKUP($C16,科系!$C$2:$H$1139,3,0)</f>
        <v>39.659999999999997</v>
      </c>
      <c r="F16" s="3">
        <f>ROUND(IF(((COUNT($E:$E)-RANK(D16,D$2:D$60)+1)/COUNT($E:$E))*100=0,100,((COUNT($E:$E)-RANK(D16,D$2:D$60)+1)/COUNT($E:$E))*100),2)</f>
        <v>64.41</v>
      </c>
      <c r="G16" s="3">
        <f>ROUND(IF(((COUNT($E:$E)-RANK(E16,E$2:E$60)+1)/COUNT($E:$E))*100=0,100,((COUNT($E:$E)-RANK(E16,E$2:E$60)+1)/COUNT($E:$E))*100),2)</f>
        <v>84.75</v>
      </c>
      <c r="H16" s="7">
        <f>G16-F16</f>
        <v>20.340000000000003</v>
      </c>
    </row>
    <row r="17" spans="1:8" x14ac:dyDescent="0.25">
      <c r="A17" s="28" t="s">
        <v>85</v>
      </c>
      <c r="B17" s="28" t="s">
        <v>2750</v>
      </c>
      <c r="C17" s="28" t="s">
        <v>2751</v>
      </c>
      <c r="D17" s="3">
        <f>VLOOKUP($C17,科系!$C$2:$H$1116,2,0)</f>
        <v>66.38</v>
      </c>
      <c r="E17" s="3">
        <f>VLOOKUP($C17,科系!$C$2:$H$1139,3,0)</f>
        <v>39.659999999999997</v>
      </c>
      <c r="F17" s="3">
        <f>ROUND(IF(((COUNT($E:$E)-RANK(D17,D$2:D$60)+1)/COUNT($E:$E))*100=0,100,((COUNT($E:$E)-RANK(D17,D$2:D$60)+1)/COUNT($E:$E))*100),2)</f>
        <v>67.8</v>
      </c>
      <c r="G17" s="3">
        <f>ROUND(IF(((COUNT($E:$E)-RANK(E17,E$2:E$60)+1)/COUNT($E:$E))*100=0,100,((COUNT($E:$E)-RANK(E17,E$2:E$60)+1)/COUNT($E:$E))*100),2)</f>
        <v>84.75</v>
      </c>
      <c r="H17" s="7">
        <f>G17-F17</f>
        <v>16.950000000000003</v>
      </c>
    </row>
    <row r="18" spans="1:8" x14ac:dyDescent="0.25">
      <c r="A18" s="28" t="s">
        <v>88</v>
      </c>
      <c r="B18" s="28" t="s">
        <v>2752</v>
      </c>
      <c r="C18" s="28" t="s">
        <v>2753</v>
      </c>
      <c r="D18" s="3">
        <f>VLOOKUP($C18,科系!$C$2:$H$1116,2,0)</f>
        <v>45.82</v>
      </c>
      <c r="E18" s="3">
        <f>VLOOKUP($C18,科系!$C$2:$H$1139,3,0)</f>
        <v>33.380000000000003</v>
      </c>
      <c r="F18" s="3">
        <f>ROUND(IF(((COUNT($E:$E)-RANK(D18,D$2:D$60)+1)/COUNT($E:$E))*100=0,100,((COUNT($E:$E)-RANK(D18,D$2:D$60)+1)/COUNT($E:$E))*100),2)</f>
        <v>15.25</v>
      </c>
      <c r="G18" s="3">
        <f>ROUND(IF(((COUNT($E:$E)-RANK(E18,E$2:E$60)+1)/COUNT($E:$E))*100=0,100,((COUNT($E:$E)-RANK(E18,E$2:E$60)+1)/COUNT($E:$E))*100),2)</f>
        <v>32.200000000000003</v>
      </c>
      <c r="H18" s="7">
        <f>G18-F18</f>
        <v>16.950000000000003</v>
      </c>
    </row>
    <row r="19" spans="1:8" x14ac:dyDescent="0.25">
      <c r="A19" s="28" t="s">
        <v>85</v>
      </c>
      <c r="B19" s="28" t="s">
        <v>2741</v>
      </c>
      <c r="C19" s="28" t="s">
        <v>2754</v>
      </c>
      <c r="D19" s="3">
        <f>VLOOKUP($C19,科系!$C$2:$H$1116,2,0)</f>
        <v>67.28</v>
      </c>
      <c r="E19" s="3">
        <f>VLOOKUP($C19,科系!$C$2:$H$1139,3,0)</f>
        <v>39.659999999999997</v>
      </c>
      <c r="F19" s="3">
        <f>ROUND(IF(((COUNT($E:$E)-RANK(D19,D$2:D$60)+1)/COUNT($E:$E))*100=0,100,((COUNT($E:$E)-RANK(D19,D$2:D$60)+1)/COUNT($E:$E))*100),2)</f>
        <v>71.19</v>
      </c>
      <c r="G19" s="3">
        <f>ROUND(IF(((COUNT($E:$E)-RANK(E19,E$2:E$60)+1)/COUNT($E:$E))*100=0,100,((COUNT($E:$E)-RANK(E19,E$2:E$60)+1)/COUNT($E:$E))*100),2)</f>
        <v>84.75</v>
      </c>
      <c r="H19" s="7">
        <f>G19-F19</f>
        <v>13.560000000000002</v>
      </c>
    </row>
    <row r="20" spans="1:8" x14ac:dyDescent="0.25">
      <c r="A20" s="28" t="s">
        <v>77</v>
      </c>
      <c r="B20" s="28" t="s">
        <v>2739</v>
      </c>
      <c r="C20" s="28" t="s">
        <v>2755</v>
      </c>
      <c r="D20" s="3">
        <f>VLOOKUP($C20,科系!$C$2:$H$1116,2,0)</f>
        <v>42.76</v>
      </c>
      <c r="E20" s="3">
        <f>VLOOKUP($C20,科系!$C$2:$H$1139,3,0)</f>
        <v>32.299999999999997</v>
      </c>
      <c r="F20" s="3">
        <f>ROUND(IF(((COUNT($E:$E)-RANK(D20,D$2:D$60)+1)/COUNT($E:$E))*100=0,100,((COUNT($E:$E)-RANK(D20,D$2:D$60)+1)/COUNT($E:$E))*100),2)</f>
        <v>5.08</v>
      </c>
      <c r="G20" s="3">
        <f>ROUND(IF(((COUNT($E:$E)-RANK(E20,E$2:E$60)+1)/COUNT($E:$E))*100=0,100,((COUNT($E:$E)-RANK(E20,E$2:E$60)+1)/COUNT($E:$E))*100),2)</f>
        <v>16.95</v>
      </c>
      <c r="H20" s="7">
        <f>G20-F20</f>
        <v>11.87</v>
      </c>
    </row>
    <row r="21" spans="1:8" x14ac:dyDescent="0.25">
      <c r="A21" s="28" t="s">
        <v>67</v>
      </c>
      <c r="B21" s="28" t="s">
        <v>2741</v>
      </c>
      <c r="C21" s="28" t="s">
        <v>2756</v>
      </c>
      <c r="D21" s="3">
        <f>VLOOKUP($C21,科系!$C$2:$H$1116,2,0)</f>
        <v>63.88</v>
      </c>
      <c r="E21" s="3">
        <f>VLOOKUP($C21,科系!$C$2:$H$1139,3,0)</f>
        <v>38.520000000000003</v>
      </c>
      <c r="F21" s="3">
        <f>ROUND(IF(((COUNT($E:$E)-RANK(D21,D$2:D$60)+1)/COUNT($E:$E))*100=0,100,((COUNT($E:$E)-RANK(D21,D$2:D$60)+1)/COUNT($E:$E))*100),2)</f>
        <v>59.32</v>
      </c>
      <c r="G21" s="3">
        <f>ROUND(IF(((COUNT($E:$E)-RANK(E21,E$2:E$60)+1)/COUNT($E:$E))*100=0,100,((COUNT($E:$E)-RANK(E21,E$2:E$60)+1)/COUNT($E:$E))*100),2)</f>
        <v>71.19</v>
      </c>
      <c r="H21" s="7">
        <f>G21-F21</f>
        <v>11.869999999999997</v>
      </c>
    </row>
    <row r="22" spans="1:8" x14ac:dyDescent="0.25">
      <c r="A22" s="28" t="s">
        <v>79</v>
      </c>
      <c r="B22" s="28" t="s">
        <v>2739</v>
      </c>
      <c r="C22" s="28" t="s">
        <v>2757</v>
      </c>
      <c r="D22" s="3">
        <f>VLOOKUP($C22,科系!$C$2:$H$1116,2,0)</f>
        <v>74.88</v>
      </c>
      <c r="E22" s="3">
        <f>VLOOKUP($C22,科系!$C$2:$H$1139,3,0)</f>
        <v>43.06</v>
      </c>
      <c r="F22" s="3">
        <f>ROUND(IF(((COUNT($E:$E)-RANK(D22,D$2:D$60)+1)/COUNT($E:$E))*100=0,100,((COUNT($E:$E)-RANK(D22,D$2:D$60)+1)/COUNT($E:$E))*100),2)</f>
        <v>89.83</v>
      </c>
      <c r="G22" s="3">
        <f>ROUND(IF(((COUNT($E:$E)-RANK(E22,E$2:E$60)+1)/COUNT($E:$E))*100=0,100,((COUNT($E:$E)-RANK(E22,E$2:E$60)+1)/COUNT($E:$E))*100),2)</f>
        <v>100</v>
      </c>
      <c r="H22" s="7">
        <f>G22-F22</f>
        <v>10.170000000000002</v>
      </c>
    </row>
    <row r="23" spans="1:8" x14ac:dyDescent="0.25">
      <c r="A23" s="28" t="s">
        <v>85</v>
      </c>
      <c r="B23" s="28" t="s">
        <v>2599</v>
      </c>
      <c r="C23" s="28" t="s">
        <v>2600</v>
      </c>
      <c r="D23" s="3">
        <f>VLOOKUP($C23,科系!$C$2:$H$1116,2,0)</f>
        <v>69</v>
      </c>
      <c r="E23" s="3">
        <f>VLOOKUP($C23,科系!$C$2:$H$1139,3,0)</f>
        <v>39.659999999999997</v>
      </c>
      <c r="F23" s="3">
        <f>ROUND(IF(((COUNT($E:$E)-RANK(D23,D$2:D$60)+1)/COUNT($E:$E))*100=0,100,((COUNT($E:$E)-RANK(D23,D$2:D$60)+1)/COUNT($E:$E))*100),2)</f>
        <v>76.27</v>
      </c>
      <c r="G23" s="3">
        <f>ROUND(IF(((COUNT($E:$E)-RANK(E23,E$2:E$60)+1)/COUNT($E:$E))*100=0,100,((COUNT($E:$E)-RANK(E23,E$2:E$60)+1)/COUNT($E:$E))*100),2)</f>
        <v>84.75</v>
      </c>
      <c r="H23" s="7">
        <f>G23-F23</f>
        <v>8.480000000000004</v>
      </c>
    </row>
    <row r="24" spans="1:8" x14ac:dyDescent="0.25">
      <c r="A24" s="28" t="s">
        <v>82</v>
      </c>
      <c r="B24" s="28" t="s">
        <v>2758</v>
      </c>
      <c r="C24" s="28" t="s">
        <v>2759</v>
      </c>
      <c r="D24" s="3">
        <f>VLOOKUP($C24,科系!$C$2:$H$1116,2,0)</f>
        <v>47.15</v>
      </c>
      <c r="E24" s="3">
        <f>VLOOKUP($C24,科系!$C$2:$H$1139,3,0)</f>
        <v>32.64</v>
      </c>
      <c r="F24" s="3">
        <f>ROUND(IF(((COUNT($E:$E)-RANK(D24,D$2:D$60)+1)/COUNT($E:$E))*100=0,100,((COUNT($E:$E)-RANK(D24,D$2:D$60)+1)/COUNT($E:$E))*100),2)</f>
        <v>16.95</v>
      </c>
      <c r="G24" s="3">
        <f>ROUND(IF(((COUNT($E:$E)-RANK(E24,E$2:E$60)+1)/COUNT($E:$E))*100=0,100,((COUNT($E:$E)-RANK(E24,E$2:E$60)+1)/COUNT($E:$E))*100),2)</f>
        <v>25.42</v>
      </c>
      <c r="H24" s="7">
        <f>G24-F24</f>
        <v>8.4700000000000024</v>
      </c>
    </row>
    <row r="25" spans="1:8" x14ac:dyDescent="0.25">
      <c r="A25" s="28" t="s">
        <v>79</v>
      </c>
      <c r="B25" s="28" t="s">
        <v>2673</v>
      </c>
      <c r="C25" s="28" t="s">
        <v>2674</v>
      </c>
      <c r="D25" s="3">
        <f>VLOOKUP($C25,科系!$C$2:$H$1116,2,0)</f>
        <v>75.150000000000006</v>
      </c>
      <c r="E25" s="3">
        <f>VLOOKUP($C25,科系!$C$2:$H$1139,3,0)</f>
        <v>43.06</v>
      </c>
      <c r="F25" s="3">
        <f>ROUND(IF(((COUNT($E:$E)-RANK(D25,D$2:D$60)+1)/COUNT($E:$E))*100=0,100,((COUNT($E:$E)-RANK(D25,D$2:D$60)+1)/COUNT($E:$E))*100),2)</f>
        <v>91.53</v>
      </c>
      <c r="G25" s="3">
        <f>ROUND(IF(((COUNT($E:$E)-RANK(E25,E$2:E$60)+1)/COUNT($E:$E))*100=0,100,((COUNT($E:$E)-RANK(E25,E$2:E$60)+1)/COUNT($E:$E))*100),2)</f>
        <v>100</v>
      </c>
      <c r="H25" s="7">
        <f>G25-F25</f>
        <v>8.4699999999999989</v>
      </c>
    </row>
    <row r="26" spans="1:8" x14ac:dyDescent="0.25">
      <c r="A26" s="28" t="s">
        <v>80</v>
      </c>
      <c r="B26" s="28" t="s">
        <v>2760</v>
      </c>
      <c r="C26" s="28" t="s">
        <v>2761</v>
      </c>
      <c r="D26" s="3">
        <f>VLOOKUP($C26,科系!$C$2:$H$1116,2,0)</f>
        <v>54.1</v>
      </c>
      <c r="E26" s="3">
        <f>VLOOKUP($C26,科系!$C$2:$H$1139,3,0)</f>
        <v>35.19</v>
      </c>
      <c r="F26" s="3">
        <f>ROUND(IF(((COUNT($E:$E)-RANK(D26,D$2:D$60)+1)/COUNT($E:$E))*100=0,100,((COUNT($E:$E)-RANK(D26,D$2:D$60)+1)/COUNT($E:$E))*100),2)</f>
        <v>37.29</v>
      </c>
      <c r="G26" s="3">
        <f>ROUND(IF(((COUNT($E:$E)-RANK(E26,E$2:E$60)+1)/COUNT($E:$E))*100=0,100,((COUNT($E:$E)-RANK(E26,E$2:E$60)+1)/COUNT($E:$E))*100),2)</f>
        <v>45.76</v>
      </c>
      <c r="H26" s="7">
        <f>G26-F26</f>
        <v>8.4699999999999989</v>
      </c>
    </row>
    <row r="27" spans="1:8" x14ac:dyDescent="0.25">
      <c r="A27" s="28" t="s">
        <v>85</v>
      </c>
      <c r="B27" s="28" t="s">
        <v>2739</v>
      </c>
      <c r="C27" s="28" t="s">
        <v>2762</v>
      </c>
      <c r="D27" s="3">
        <f>VLOOKUP($C27,科系!$C$2:$H$1116,2,0)</f>
        <v>69.739999999999995</v>
      </c>
      <c r="E27" s="3">
        <f>VLOOKUP($C27,科系!$C$2:$H$1139,3,0)</f>
        <v>39.659999999999997</v>
      </c>
      <c r="F27" s="3">
        <f>ROUND(IF(((COUNT($E:$E)-RANK(D27,D$2:D$60)+1)/COUNT($E:$E))*100=0,100,((COUNT($E:$E)-RANK(D27,D$2:D$60)+1)/COUNT($E:$E))*100),2)</f>
        <v>77.97</v>
      </c>
      <c r="G27" s="3">
        <f>ROUND(IF(((COUNT($E:$E)-RANK(E27,E$2:E$60)+1)/COUNT($E:$E))*100=0,100,((COUNT($E:$E)-RANK(E27,E$2:E$60)+1)/COUNT($E:$E))*100),2)</f>
        <v>84.75</v>
      </c>
      <c r="H27" s="7">
        <f>G27-F27</f>
        <v>6.7800000000000011</v>
      </c>
    </row>
    <row r="28" spans="1:8" x14ac:dyDescent="0.25">
      <c r="A28" s="28" t="s">
        <v>77</v>
      </c>
      <c r="B28" s="28" t="s">
        <v>2735</v>
      </c>
      <c r="C28" s="28" t="s">
        <v>2763</v>
      </c>
      <c r="D28" s="3">
        <f>VLOOKUP($C28,科系!$C$2:$H$1116,2,0)</f>
        <v>44.92</v>
      </c>
      <c r="E28" s="3">
        <f>VLOOKUP($C28,科系!$C$2:$H$1139,3,0)</f>
        <v>32.299999999999997</v>
      </c>
      <c r="F28" s="3">
        <f>ROUND(IF(((COUNT($E:$E)-RANK(D28,D$2:D$60)+1)/COUNT($E:$E))*100=0,100,((COUNT($E:$E)-RANK(D28,D$2:D$60)+1)/COUNT($E:$E))*100),2)</f>
        <v>11.86</v>
      </c>
      <c r="G28" s="3">
        <f>ROUND(IF(((COUNT($E:$E)-RANK(E28,E$2:E$60)+1)/COUNT($E:$E))*100=0,100,((COUNT($E:$E)-RANK(E28,E$2:E$60)+1)/COUNT($E:$E))*100),2)</f>
        <v>16.95</v>
      </c>
      <c r="H28" s="7">
        <f>G28-F28</f>
        <v>5.09</v>
      </c>
    </row>
    <row r="29" spans="1:8" x14ac:dyDescent="0.25">
      <c r="A29" s="28" t="s">
        <v>57</v>
      </c>
      <c r="B29" s="28" t="s">
        <v>2395</v>
      </c>
      <c r="C29" s="28" t="s">
        <v>2396</v>
      </c>
      <c r="D29" s="3">
        <f>VLOOKUP($C29,科系!$C$2:$H$1116,2,0)</f>
        <v>27.2</v>
      </c>
      <c r="E29" s="3">
        <f>VLOOKUP($C29,科系!$C$2:$H$1139,3,0)</f>
        <v>30.42</v>
      </c>
      <c r="F29" s="3">
        <f>ROUND(IF(((COUNT($E:$E)-RANK(D29,D$2:D$60)+1)/COUNT($E:$E))*100=0,100,((COUNT($E:$E)-RANK(D29,D$2:D$60)+1)/COUNT($E:$E))*100),2)</f>
        <v>1.69</v>
      </c>
      <c r="G29" s="3">
        <f>ROUND(IF(((COUNT($E:$E)-RANK(E29,E$2:E$60)+1)/COUNT($E:$E))*100=0,100,((COUNT($E:$E)-RANK(E29,E$2:E$60)+1)/COUNT($E:$E))*100),2)</f>
        <v>6.78</v>
      </c>
      <c r="H29" s="7">
        <f>G29-F29</f>
        <v>5.09</v>
      </c>
    </row>
    <row r="30" spans="1:8" x14ac:dyDescent="0.25">
      <c r="A30" s="28" t="s">
        <v>79</v>
      </c>
      <c r="B30" s="28" t="s">
        <v>2741</v>
      </c>
      <c r="C30" s="28" t="s">
        <v>2764</v>
      </c>
      <c r="D30" s="3">
        <f>VLOOKUP($C30,科系!$C$2:$H$1116,2,0)</f>
        <v>75.45</v>
      </c>
      <c r="E30" s="3">
        <f>VLOOKUP($C30,科系!$C$2:$H$1139,3,0)</f>
        <v>43.06</v>
      </c>
      <c r="F30" s="3">
        <f>ROUND(IF(((COUNT($E:$E)-RANK(D30,D$2:D$60)+1)/COUNT($E:$E))*100=0,100,((COUNT($E:$E)-RANK(D30,D$2:D$60)+1)/COUNT($E:$E))*100),2)</f>
        <v>94.92</v>
      </c>
      <c r="G30" s="3">
        <f>ROUND(IF(((COUNT($E:$E)-RANK(E30,E$2:E$60)+1)/COUNT($E:$E))*100=0,100,((COUNT($E:$E)-RANK(E30,E$2:E$60)+1)/COUNT($E:$E))*100),2)</f>
        <v>100</v>
      </c>
      <c r="H30" s="7">
        <f>G30-F30</f>
        <v>5.0799999999999983</v>
      </c>
    </row>
    <row r="31" spans="1:8" x14ac:dyDescent="0.25">
      <c r="A31" s="28" t="s">
        <v>79</v>
      </c>
      <c r="B31" s="28" t="s">
        <v>2765</v>
      </c>
      <c r="C31" s="28" t="s">
        <v>2766</v>
      </c>
      <c r="D31" s="3">
        <f>VLOOKUP($C31,科系!$C$2:$H$1116,2,0)</f>
        <v>75.45</v>
      </c>
      <c r="E31" s="3">
        <f>VLOOKUP($C31,科系!$C$2:$H$1139,3,0)</f>
        <v>43.06</v>
      </c>
      <c r="F31" s="3">
        <f>ROUND(IF(((COUNT($E:$E)-RANK(D31,D$2:D$60)+1)/COUNT($E:$E))*100=0,100,((COUNT($E:$E)-RANK(D31,D$2:D$60)+1)/COUNT($E:$E))*100),2)</f>
        <v>94.92</v>
      </c>
      <c r="G31" s="3">
        <f>ROUND(IF(((COUNT($E:$E)-RANK(E31,E$2:E$60)+1)/COUNT($E:$E))*100=0,100,((COUNT($E:$E)-RANK(E31,E$2:E$60)+1)/COUNT($E:$E))*100),2)</f>
        <v>100</v>
      </c>
      <c r="H31" s="7">
        <f>G31-F31</f>
        <v>5.0799999999999983</v>
      </c>
    </row>
    <row r="32" spans="1:8" x14ac:dyDescent="0.25">
      <c r="A32" s="28" t="s">
        <v>79</v>
      </c>
      <c r="B32" s="28" t="s">
        <v>2767</v>
      </c>
      <c r="C32" s="28" t="s">
        <v>2768</v>
      </c>
      <c r="D32" s="3">
        <f>VLOOKUP($C32,科系!$C$2:$H$1116,2,0)</f>
        <v>75.63</v>
      </c>
      <c r="E32" s="3">
        <f>VLOOKUP($C32,科系!$C$2:$H$1139,3,0)</f>
        <v>43.06</v>
      </c>
      <c r="F32" s="3">
        <f>ROUND(IF(((COUNT($E:$E)-RANK(D32,D$2:D$60)+1)/COUNT($E:$E))*100=0,100,((COUNT($E:$E)-RANK(D32,D$2:D$60)+1)/COUNT($E:$E))*100),2)</f>
        <v>96.61</v>
      </c>
      <c r="G32" s="3">
        <f>ROUND(IF(((COUNT($E:$E)-RANK(E32,E$2:E$60)+1)/COUNT($E:$E))*100=0,100,((COUNT($E:$E)-RANK(E32,E$2:E$60)+1)/COUNT($E:$E))*100),2)</f>
        <v>100</v>
      </c>
      <c r="H32" s="7">
        <f>G32-F32</f>
        <v>3.3900000000000006</v>
      </c>
    </row>
    <row r="33" spans="1:8" x14ac:dyDescent="0.25">
      <c r="A33" s="28" t="s">
        <v>77</v>
      </c>
      <c r="B33" s="28" t="s">
        <v>2741</v>
      </c>
      <c r="C33" s="28" t="s">
        <v>2769</v>
      </c>
      <c r="D33" s="3">
        <f>VLOOKUP($C33,科系!$C$2:$H$1116,2,0)</f>
        <v>45.75</v>
      </c>
      <c r="E33" s="3">
        <f>VLOOKUP($C33,科系!$C$2:$H$1139,3,0)</f>
        <v>32.299999999999997</v>
      </c>
      <c r="F33" s="3">
        <f>ROUND(IF(((COUNT($E:$E)-RANK(D33,D$2:D$60)+1)/COUNT($E:$E))*100=0,100,((COUNT($E:$E)-RANK(D33,D$2:D$60)+1)/COUNT($E:$E))*100),2)</f>
        <v>13.56</v>
      </c>
      <c r="G33" s="3">
        <f>ROUND(IF(((COUNT($E:$E)-RANK(E33,E$2:E$60)+1)/COUNT($E:$E))*100=0,100,((COUNT($E:$E)-RANK(E33,E$2:E$60)+1)/COUNT($E:$E))*100),2)</f>
        <v>16.95</v>
      </c>
      <c r="H33" s="7">
        <f>G33-F33</f>
        <v>3.3899999999999988</v>
      </c>
    </row>
    <row r="34" spans="1:8" x14ac:dyDescent="0.25">
      <c r="A34" s="28" t="s">
        <v>80</v>
      </c>
      <c r="B34" s="28" t="s">
        <v>2770</v>
      </c>
      <c r="C34" s="28" t="s">
        <v>2771</v>
      </c>
      <c r="D34" s="3">
        <f>VLOOKUP($C34,科系!$C$2:$H$1116,2,0)</f>
        <v>57.26</v>
      </c>
      <c r="E34" s="3">
        <f>VLOOKUP($C34,科系!$C$2:$H$1139,3,0)</f>
        <v>35.19</v>
      </c>
      <c r="F34" s="3">
        <f>ROUND(IF(((COUNT($E:$E)-RANK(D34,D$2:D$60)+1)/COUNT($E:$E))*100=0,100,((COUNT($E:$E)-RANK(D34,D$2:D$60)+1)/COUNT($E:$E))*100),2)</f>
        <v>44.07</v>
      </c>
      <c r="G34" s="3">
        <f>ROUND(IF(((COUNT($E:$E)-RANK(E34,E$2:E$60)+1)/COUNT($E:$E))*100=0,100,((COUNT($E:$E)-RANK(E34,E$2:E$60)+1)/COUNT($E:$E))*100),2)</f>
        <v>45.76</v>
      </c>
      <c r="H34" s="7">
        <f>G34-F34</f>
        <v>1.6899999999999977</v>
      </c>
    </row>
    <row r="35" spans="1:8" x14ac:dyDescent="0.25">
      <c r="A35" s="28" t="s">
        <v>79</v>
      </c>
      <c r="B35" s="28" t="s">
        <v>2408</v>
      </c>
      <c r="C35" s="28" t="s">
        <v>2414</v>
      </c>
      <c r="D35" s="3">
        <f>VLOOKUP($C35,科系!$C$2:$H$1116,2,0)</f>
        <v>79.06</v>
      </c>
      <c r="E35" s="3">
        <f>VLOOKUP($C35,科系!$C$2:$H$1139,3,0)</f>
        <v>43.06</v>
      </c>
      <c r="F35" s="3">
        <f>ROUND(IF(((COUNT($E:$E)-RANK(D35,D$2:D$60)+1)/COUNT($E:$E))*100=0,100,((COUNT($E:$E)-RANK(D35,D$2:D$60)+1)/COUNT($E:$E))*100),2)</f>
        <v>100</v>
      </c>
      <c r="G35" s="3">
        <f>ROUND(IF(((COUNT($E:$E)-RANK(E35,E$2:E$60)+1)/COUNT($E:$E))*100=0,100,((COUNT($E:$E)-RANK(E35,E$2:E$60)+1)/COUNT($E:$E))*100),2)</f>
        <v>100</v>
      </c>
      <c r="H35" s="7">
        <f>G35-F35</f>
        <v>0</v>
      </c>
    </row>
    <row r="36" spans="1:8" x14ac:dyDescent="0.25">
      <c r="A36" s="28" t="s">
        <v>91</v>
      </c>
      <c r="B36" s="28" t="s">
        <v>2741</v>
      </c>
      <c r="C36" s="28" t="s">
        <v>2772</v>
      </c>
      <c r="D36" s="3">
        <f>VLOOKUP($C36,科系!$C$2:$H$1116,2,0)</f>
        <v>62.35</v>
      </c>
      <c r="E36" s="3">
        <f>VLOOKUP($C36,科系!$C$2:$H$1139,3,0)</f>
        <v>35.31</v>
      </c>
      <c r="F36" s="3">
        <f>ROUND(IF(((COUNT($E:$E)-RANK(D36,D$2:D$60)+1)/COUNT($E:$E))*100=0,100,((COUNT($E:$E)-RANK(D36,D$2:D$60)+1)/COUNT($E:$E))*100),2)</f>
        <v>54.24</v>
      </c>
      <c r="G36" s="3">
        <f>ROUND(IF(((COUNT($E:$E)-RANK(E36,E$2:E$60)+1)/COUNT($E:$E))*100=0,100,((COUNT($E:$E)-RANK(E36,E$2:E$60)+1)/COUNT($E:$E))*100),2)</f>
        <v>54.24</v>
      </c>
      <c r="H36" s="7">
        <f>G36-F36</f>
        <v>0</v>
      </c>
    </row>
    <row r="37" spans="1:8" x14ac:dyDescent="0.25">
      <c r="A37" s="28" t="s">
        <v>77</v>
      </c>
      <c r="B37" s="28" t="s">
        <v>2773</v>
      </c>
      <c r="C37" s="28" t="s">
        <v>2774</v>
      </c>
      <c r="D37" s="3">
        <f>VLOOKUP($C37,科系!$C$2:$H$1116,2,0)</f>
        <v>47.37</v>
      </c>
      <c r="E37" s="3">
        <f>VLOOKUP($C37,科系!$C$2:$H$1139,3,0)</f>
        <v>32.299999999999997</v>
      </c>
      <c r="F37" s="3">
        <f>ROUND(IF(((COUNT($E:$E)-RANK(D37,D$2:D$60)+1)/COUNT($E:$E))*100=0,100,((COUNT($E:$E)-RANK(D37,D$2:D$60)+1)/COUNT($E:$E))*100),2)</f>
        <v>18.64</v>
      </c>
      <c r="G37" s="3">
        <f>ROUND(IF(((COUNT($E:$E)-RANK(E37,E$2:E$60)+1)/COUNT($E:$E))*100=0,100,((COUNT($E:$E)-RANK(E37,E$2:E$60)+1)/COUNT($E:$E))*100),2)</f>
        <v>16.95</v>
      </c>
      <c r="H37" s="7">
        <f>G37-F37</f>
        <v>-1.6900000000000013</v>
      </c>
    </row>
    <row r="38" spans="1:8" x14ac:dyDescent="0.25">
      <c r="A38" s="28" t="s">
        <v>86</v>
      </c>
      <c r="B38" s="28" t="s">
        <v>2741</v>
      </c>
      <c r="C38" s="28" t="s">
        <v>2775</v>
      </c>
      <c r="D38" s="3">
        <f>VLOOKUP($C38,科系!$C$2:$H$1116,2,0)</f>
        <v>64.78</v>
      </c>
      <c r="E38" s="3">
        <f>VLOOKUP($C38,科系!$C$2:$H$1139,3,0)</f>
        <v>35.5</v>
      </c>
      <c r="F38" s="3">
        <f>ROUND(IF(((COUNT($E:$E)-RANK(D38,D$2:D$60)+1)/COUNT($E:$E))*100=0,100,((COUNT($E:$E)-RANK(D38,D$2:D$60)+1)/COUNT($E:$E))*100),2)</f>
        <v>62.71</v>
      </c>
      <c r="G38" s="3">
        <f>ROUND(IF(((COUNT($E:$E)-RANK(E38,E$2:E$60)+1)/COUNT($E:$E))*100=0,100,((COUNT($E:$E)-RANK(E38,E$2:E$60)+1)/COUNT($E:$E))*100),2)</f>
        <v>59.32</v>
      </c>
      <c r="H38" s="7">
        <f>G38-F38</f>
        <v>-3.3900000000000006</v>
      </c>
    </row>
    <row r="39" spans="1:8" x14ac:dyDescent="0.25">
      <c r="A39" s="28" t="s">
        <v>91</v>
      </c>
      <c r="B39" s="28" t="s">
        <v>2701</v>
      </c>
      <c r="C39" s="28" t="s">
        <v>2702</v>
      </c>
      <c r="D39" s="3">
        <f>VLOOKUP($C39,科系!$C$2:$H$1116,2,0)</f>
        <v>63.62</v>
      </c>
      <c r="E39" s="3">
        <f>VLOOKUP($C39,科系!$C$2:$H$1139,3,0)</f>
        <v>35.31</v>
      </c>
      <c r="F39" s="3">
        <f>ROUND(IF(((COUNT($E:$E)-RANK(D39,D$2:D$60)+1)/COUNT($E:$E))*100=0,100,((COUNT($E:$E)-RANK(D39,D$2:D$60)+1)/COUNT($E:$E))*100),2)</f>
        <v>57.63</v>
      </c>
      <c r="G39" s="3">
        <f>ROUND(IF(((COUNT($E:$E)-RANK(E39,E$2:E$60)+1)/COUNT($E:$E))*100=0,100,((COUNT($E:$E)-RANK(E39,E$2:E$60)+1)/COUNT($E:$E))*100),2)</f>
        <v>54.24</v>
      </c>
      <c r="H39" s="7">
        <f>G39-F39</f>
        <v>-3.3900000000000006</v>
      </c>
    </row>
    <row r="40" spans="1:8" x14ac:dyDescent="0.25">
      <c r="A40" s="28" t="s">
        <v>91</v>
      </c>
      <c r="B40" s="28" t="s">
        <v>2735</v>
      </c>
      <c r="C40" s="28" t="s">
        <v>2776</v>
      </c>
      <c r="D40" s="3">
        <f>VLOOKUP($C40,科系!$C$2:$H$1116,2,0)</f>
        <v>64.08</v>
      </c>
      <c r="E40" s="3">
        <f>VLOOKUP($C40,科系!$C$2:$H$1139,3,0)</f>
        <v>35.31</v>
      </c>
      <c r="F40" s="3">
        <f>ROUND(IF(((COUNT($E:$E)-RANK(D40,D$2:D$60)+1)/COUNT($E:$E))*100=0,100,((COUNT($E:$E)-RANK(D40,D$2:D$60)+1)/COUNT($E:$E))*100),2)</f>
        <v>61.02</v>
      </c>
      <c r="G40" s="3">
        <f>ROUND(IF(((COUNT($E:$E)-RANK(E40,E$2:E$60)+1)/COUNT($E:$E))*100=0,100,((COUNT($E:$E)-RANK(E40,E$2:E$60)+1)/COUNT($E:$E))*100),2)</f>
        <v>54.24</v>
      </c>
      <c r="H40" s="7">
        <f>G40-F40</f>
        <v>-6.7800000000000011</v>
      </c>
    </row>
    <row r="41" spans="1:8" x14ac:dyDescent="0.25">
      <c r="A41" s="28" t="s">
        <v>88</v>
      </c>
      <c r="B41" s="28" t="s">
        <v>2741</v>
      </c>
      <c r="C41" s="28" t="s">
        <v>2777</v>
      </c>
      <c r="D41" s="3">
        <f>VLOOKUP($C41,科系!$C$2:$H$1116,2,0)</f>
        <v>56.39</v>
      </c>
      <c r="E41" s="3">
        <f>VLOOKUP($C41,科系!$C$2:$H$1139,3,0)</f>
        <v>33.380000000000003</v>
      </c>
      <c r="F41" s="3">
        <f>ROUND(IF(((COUNT($E:$E)-RANK(D41,D$2:D$60)+1)/COUNT($E:$E))*100=0,100,((COUNT($E:$E)-RANK(D41,D$2:D$60)+1)/COUNT($E:$E))*100),2)</f>
        <v>40.68</v>
      </c>
      <c r="G41" s="3">
        <f>ROUND(IF(((COUNT($E:$E)-RANK(E41,E$2:E$60)+1)/COUNT($E:$E))*100=0,100,((COUNT($E:$E)-RANK(E41,E$2:E$60)+1)/COUNT($E:$E))*100),2)</f>
        <v>32.200000000000003</v>
      </c>
      <c r="H41" s="7">
        <f>G41-F41</f>
        <v>-8.4799999999999969</v>
      </c>
    </row>
    <row r="42" spans="1:8" x14ac:dyDescent="0.25">
      <c r="A42" s="28" t="s">
        <v>86</v>
      </c>
      <c r="B42" s="28" t="s">
        <v>2739</v>
      </c>
      <c r="C42" s="28" t="s">
        <v>2778</v>
      </c>
      <c r="D42" s="3">
        <f>VLOOKUP($C42,科系!$C$2:$H$1116,2,0)</f>
        <v>67.03</v>
      </c>
      <c r="E42" s="3">
        <f>VLOOKUP($C42,科系!$C$2:$H$1139,3,0)</f>
        <v>35.5</v>
      </c>
      <c r="F42" s="3">
        <f>ROUND(IF(((COUNT($E:$E)-RANK(D42,D$2:D$60)+1)/COUNT($E:$E))*100=0,100,((COUNT($E:$E)-RANK(D42,D$2:D$60)+1)/COUNT($E:$E))*100),2)</f>
        <v>69.489999999999995</v>
      </c>
      <c r="G42" s="3">
        <f>ROUND(IF(((COUNT($E:$E)-RANK(E42,E$2:E$60)+1)/COUNT($E:$E))*100=0,100,((COUNT($E:$E)-RANK(E42,E$2:E$60)+1)/COUNT($E:$E))*100),2)</f>
        <v>59.32</v>
      </c>
      <c r="H42" s="7">
        <f>G42-F42</f>
        <v>-10.169999999999995</v>
      </c>
    </row>
    <row r="43" spans="1:8" x14ac:dyDescent="0.25">
      <c r="A43" s="28" t="s">
        <v>91</v>
      </c>
      <c r="B43" s="28" t="s">
        <v>2739</v>
      </c>
      <c r="C43" s="28" t="s">
        <v>2779</v>
      </c>
      <c r="D43" s="3">
        <f>VLOOKUP($C43,科系!$C$2:$H$1116,2,0)</f>
        <v>65.37</v>
      </c>
      <c r="E43" s="3">
        <f>VLOOKUP($C43,科系!$C$2:$H$1139,3,0)</f>
        <v>35.31</v>
      </c>
      <c r="F43" s="3">
        <f>ROUND(IF(((COUNT($E:$E)-RANK(D43,D$2:D$60)+1)/COUNT($E:$E))*100=0,100,((COUNT($E:$E)-RANK(D43,D$2:D$60)+1)/COUNT($E:$E))*100),2)</f>
        <v>66.099999999999994</v>
      </c>
      <c r="G43" s="3">
        <f>ROUND(IF(((COUNT($E:$E)-RANK(E43,E$2:E$60)+1)/COUNT($E:$E))*100=0,100,((COUNT($E:$E)-RANK(E43,E$2:E$60)+1)/COUNT($E:$E))*100),2)</f>
        <v>54.24</v>
      </c>
      <c r="H43" s="7">
        <f>G43-F43</f>
        <v>-11.859999999999992</v>
      </c>
    </row>
    <row r="44" spans="1:8" x14ac:dyDescent="0.25">
      <c r="A44" s="28" t="s">
        <v>67</v>
      </c>
      <c r="B44" s="28" t="s">
        <v>2780</v>
      </c>
      <c r="C44" s="28" t="s">
        <v>2781</v>
      </c>
      <c r="D44" s="3">
        <f>VLOOKUP($C44,科系!$C$2:$H$1116,2,0)</f>
        <v>71.31</v>
      </c>
      <c r="E44" s="3">
        <f>VLOOKUP($C44,科系!$C$2:$H$1139,3,0)</f>
        <v>38.520000000000003</v>
      </c>
      <c r="F44" s="3">
        <f>ROUND(IF(((COUNT($E:$E)-RANK(D44,D$2:D$60)+1)/COUNT($E:$E))*100=0,100,((COUNT($E:$E)-RANK(D44,D$2:D$60)+1)/COUNT($E:$E))*100),2)</f>
        <v>83.05</v>
      </c>
      <c r="G44" s="3">
        <f>ROUND(IF(((COUNT($E:$E)-RANK(E44,E$2:E$60)+1)/COUNT($E:$E))*100=0,100,((COUNT($E:$E)-RANK(E44,E$2:E$60)+1)/COUNT($E:$E))*100),2)</f>
        <v>71.19</v>
      </c>
      <c r="H44" s="7">
        <f>G44-F44</f>
        <v>-11.86</v>
      </c>
    </row>
    <row r="45" spans="1:8" x14ac:dyDescent="0.25">
      <c r="A45" s="28" t="s">
        <v>82</v>
      </c>
      <c r="B45" s="28" t="s">
        <v>2735</v>
      </c>
      <c r="C45" s="28" t="s">
        <v>2782</v>
      </c>
      <c r="D45" s="3">
        <f>VLOOKUP($C45,科系!$C$2:$H$1116,2,0)</f>
        <v>56.2</v>
      </c>
      <c r="E45" s="3">
        <f>VLOOKUP($C45,科系!$C$2:$H$1139,3,0)</f>
        <v>32.64</v>
      </c>
      <c r="F45" s="3">
        <f>ROUND(IF(((COUNT($E:$E)-RANK(D45,D$2:D$60)+1)/COUNT($E:$E))*100=0,100,((COUNT($E:$E)-RANK(D45,D$2:D$60)+1)/COUNT($E:$E))*100),2)</f>
        <v>38.979999999999997</v>
      </c>
      <c r="G45" s="3">
        <f>ROUND(IF(((COUNT($E:$E)-RANK(E45,E$2:E$60)+1)/COUNT($E:$E))*100=0,100,((COUNT($E:$E)-RANK(E45,E$2:E$60)+1)/COUNT($E:$E))*100),2)</f>
        <v>25.42</v>
      </c>
      <c r="H45" s="7">
        <f>G45-F45</f>
        <v>-13.559999999999995</v>
      </c>
    </row>
    <row r="46" spans="1:8" x14ac:dyDescent="0.25">
      <c r="A46" s="28" t="s">
        <v>88</v>
      </c>
      <c r="B46" s="28" t="s">
        <v>2739</v>
      </c>
      <c r="C46" s="28" t="s">
        <v>2783</v>
      </c>
      <c r="D46" s="3">
        <f>VLOOKUP($C46,科系!$C$2:$H$1116,2,0)</f>
        <v>57.94</v>
      </c>
      <c r="E46" s="3">
        <f>VLOOKUP($C46,科系!$C$2:$H$1139,3,0)</f>
        <v>33.380000000000003</v>
      </c>
      <c r="F46" s="3">
        <f>ROUND(IF(((COUNT($E:$E)-RANK(D46,D$2:D$60)+1)/COUNT($E:$E))*100=0,100,((COUNT($E:$E)-RANK(D46,D$2:D$60)+1)/COUNT($E:$E))*100),2)</f>
        <v>47.46</v>
      </c>
      <c r="G46" s="3">
        <f>ROUND(IF(((COUNT($E:$E)-RANK(E46,E$2:E$60)+1)/COUNT($E:$E))*100=0,100,((COUNT($E:$E)-RANK(E46,E$2:E$60)+1)/COUNT($E:$E))*100),2)</f>
        <v>32.200000000000003</v>
      </c>
      <c r="H46" s="7">
        <f>G46-F46</f>
        <v>-15.259999999999998</v>
      </c>
    </row>
    <row r="47" spans="1:8" x14ac:dyDescent="0.25">
      <c r="A47" s="28" t="s">
        <v>88</v>
      </c>
      <c r="B47" s="28" t="s">
        <v>2735</v>
      </c>
      <c r="C47" s="28" t="s">
        <v>2784</v>
      </c>
      <c r="D47" s="3">
        <f>VLOOKUP($C47,科系!$C$2:$H$1116,2,0)</f>
        <v>58.2</v>
      </c>
      <c r="E47" s="3">
        <f>VLOOKUP($C47,科系!$C$2:$H$1139,3,0)</f>
        <v>33.380000000000003</v>
      </c>
      <c r="F47" s="3">
        <f>ROUND(IF(((COUNT($E:$E)-RANK(D47,D$2:D$60)+1)/COUNT($E:$E))*100=0,100,((COUNT($E:$E)-RANK(D47,D$2:D$60)+1)/COUNT($E:$E))*100),2)</f>
        <v>49.15</v>
      </c>
      <c r="G47" s="3">
        <f>ROUND(IF(((COUNT($E:$E)-RANK(E47,E$2:E$60)+1)/COUNT($E:$E))*100=0,100,((COUNT($E:$E)-RANK(E47,E$2:E$60)+1)/COUNT($E:$E))*100),2)</f>
        <v>32.200000000000003</v>
      </c>
      <c r="H47" s="7">
        <f>G47-F47</f>
        <v>-16.949999999999996</v>
      </c>
    </row>
    <row r="48" spans="1:8" x14ac:dyDescent="0.25">
      <c r="A48" s="28" t="s">
        <v>82</v>
      </c>
      <c r="B48" s="28" t="s">
        <v>2741</v>
      </c>
      <c r="C48" s="28" t="s">
        <v>2785</v>
      </c>
      <c r="D48" s="3">
        <f>VLOOKUP($C48,科系!$C$2:$H$1116,2,0)</f>
        <v>56.72</v>
      </c>
      <c r="E48" s="3">
        <f>VLOOKUP($C48,科系!$C$2:$H$1139,3,0)</f>
        <v>32.64</v>
      </c>
      <c r="F48" s="3">
        <f>ROUND(IF(((COUNT($E:$E)-RANK(D48,D$2:D$60)+1)/COUNT($E:$E))*100=0,100,((COUNT($E:$E)-RANK(D48,D$2:D$60)+1)/COUNT($E:$E))*100),2)</f>
        <v>42.37</v>
      </c>
      <c r="G48" s="3">
        <f>ROUND(IF(((COUNT($E:$E)-RANK(E48,E$2:E$60)+1)/COUNT($E:$E))*100=0,100,((COUNT($E:$E)-RANK(E48,E$2:E$60)+1)/COUNT($E:$E))*100),2)</f>
        <v>25.42</v>
      </c>
      <c r="H48" s="7">
        <f>G48-F48</f>
        <v>-16.949999999999996</v>
      </c>
    </row>
    <row r="49" spans="1:8" x14ac:dyDescent="0.25">
      <c r="A49" s="28" t="s">
        <v>77</v>
      </c>
      <c r="B49" s="28" t="s">
        <v>2697</v>
      </c>
      <c r="C49" s="28" t="s">
        <v>2700</v>
      </c>
      <c r="D49" s="3">
        <f>VLOOKUP($C49,科系!$C$2:$H$1116,2,0)</f>
        <v>49.39</v>
      </c>
      <c r="E49" s="3">
        <f>VLOOKUP($C49,科系!$C$2:$H$1139,3,0)</f>
        <v>27.08</v>
      </c>
      <c r="F49" s="3">
        <f>ROUND(IF(((COUNT($E:$E)-RANK(D49,D$2:D$60)+1)/COUNT($E:$E))*100=0,100,((COUNT($E:$E)-RANK(D49,D$2:D$60)+1)/COUNT($E:$E))*100),2)</f>
        <v>22.03</v>
      </c>
      <c r="G49" s="3">
        <f>ROUND(IF(((COUNT($E:$E)-RANK(E49,E$2:E$60)+1)/COUNT($E:$E))*100=0,100,((COUNT($E:$E)-RANK(E49,E$2:E$60)+1)/COUNT($E:$E))*100),2)</f>
        <v>3.39</v>
      </c>
      <c r="H49" s="7">
        <f>G49-F49</f>
        <v>-18.64</v>
      </c>
    </row>
    <row r="50" spans="1:8" x14ac:dyDescent="0.25">
      <c r="A50" s="28" t="s">
        <v>42</v>
      </c>
      <c r="B50" s="28" t="s">
        <v>2697</v>
      </c>
      <c r="C50" s="28" t="s">
        <v>2698</v>
      </c>
      <c r="D50" s="3">
        <f>VLOOKUP($C50,科系!$C$2:$H$1116,2,0)</f>
        <v>50.69</v>
      </c>
      <c r="E50" s="3">
        <f>VLOOKUP($C50,科系!$C$2:$H$1139,3,0)</f>
        <v>28.67</v>
      </c>
      <c r="F50" s="3">
        <f>ROUND(IF(((COUNT($E:$E)-RANK(D50,D$2:D$60)+1)/COUNT($E:$E))*100=0,100,((COUNT($E:$E)-RANK(D50,D$2:D$60)+1)/COUNT($E:$E))*100),2)</f>
        <v>28.81</v>
      </c>
      <c r="G50" s="3">
        <f>ROUND(IF(((COUNT($E:$E)-RANK(E50,E$2:E$60)+1)/COUNT($E:$E))*100=0,100,((COUNT($E:$E)-RANK(E50,E$2:E$60)+1)/COUNT($E:$E))*100),2)</f>
        <v>5.08</v>
      </c>
      <c r="H50" s="7">
        <f>G50-F50</f>
        <v>-23.729999999999997</v>
      </c>
    </row>
    <row r="51" spans="1:8" x14ac:dyDescent="0.25">
      <c r="A51" s="28" t="s">
        <v>82</v>
      </c>
      <c r="B51" s="28" t="s">
        <v>2739</v>
      </c>
      <c r="C51" s="28" t="s">
        <v>2786</v>
      </c>
      <c r="D51" s="3">
        <f>VLOOKUP($C51,科系!$C$2:$H$1116,2,0)</f>
        <v>58.93</v>
      </c>
      <c r="E51" s="3">
        <f>VLOOKUP($C51,科系!$C$2:$H$1139,3,0)</f>
        <v>32.64</v>
      </c>
      <c r="F51" s="3">
        <f>ROUND(IF(((COUNT($E:$E)-RANK(D51,D$2:D$60)+1)/COUNT($E:$E))*100=0,100,((COUNT($E:$E)-RANK(D51,D$2:D$60)+1)/COUNT($E:$E))*100),2)</f>
        <v>50.85</v>
      </c>
      <c r="G51" s="3">
        <f>ROUND(IF(((COUNT($E:$E)-RANK(E51,E$2:E$60)+1)/COUNT($E:$E))*100=0,100,((COUNT($E:$E)-RANK(E51,E$2:E$60)+1)/COUNT($E:$E))*100),2)</f>
        <v>25.42</v>
      </c>
      <c r="H51" s="7">
        <f>G51-F51</f>
        <v>-25.43</v>
      </c>
    </row>
    <row r="52" spans="1:8" x14ac:dyDescent="0.25">
      <c r="A52" s="28" t="s">
        <v>87</v>
      </c>
      <c r="B52" s="28" t="s">
        <v>2697</v>
      </c>
      <c r="C52" s="28" t="s">
        <v>2723</v>
      </c>
      <c r="D52" s="3">
        <f>VLOOKUP($C52,科系!$C$2:$H$1116,2,0)</f>
        <v>53.91</v>
      </c>
      <c r="E52" s="3">
        <f>VLOOKUP($C52,科系!$C$2:$H$1139,3,0)</f>
        <v>23.77</v>
      </c>
      <c r="F52" s="3">
        <f>ROUND(IF(((COUNT($E:$E)-RANK(D52,D$2:D$60)+1)/COUNT($E:$E))*100=0,100,((COUNT($E:$E)-RANK(D52,D$2:D$60)+1)/COUNT($E:$E))*100),2)</f>
        <v>35.590000000000003</v>
      </c>
      <c r="G52" s="3">
        <f>ROUND(IF(((COUNT($E:$E)-RANK(E52,E$2:E$60)+1)/COUNT($E:$E))*100=0,100,((COUNT($E:$E)-RANK(E52,E$2:E$60)+1)/COUNT($E:$E))*100),2)</f>
        <v>1.69</v>
      </c>
      <c r="H52" s="7">
        <f>G52-F52</f>
        <v>-33.900000000000006</v>
      </c>
    </row>
    <row r="53" spans="1:8" x14ac:dyDescent="0.25">
      <c r="A53" s="28" t="s">
        <v>82</v>
      </c>
      <c r="B53" s="28" t="s">
        <v>2427</v>
      </c>
      <c r="C53" s="28" t="s">
        <v>2428</v>
      </c>
      <c r="D53" s="3">
        <f>VLOOKUP($C53,科系!$C$2:$H$1116,2,0)</f>
        <v>63.57</v>
      </c>
      <c r="E53" s="3">
        <f>VLOOKUP($C53,科系!$C$2:$H$1139,3,0)</f>
        <v>32.33</v>
      </c>
      <c r="F53" s="3">
        <f>ROUND(IF(((COUNT($E:$E)-RANK(D53,D$2:D$60)+1)/COUNT($E:$E))*100=0,100,((COUNT($E:$E)-RANK(D53,D$2:D$60)+1)/COUNT($E:$E))*100),2)</f>
        <v>55.93</v>
      </c>
      <c r="G53" s="3">
        <f>ROUND(IF(((COUNT($E:$E)-RANK(E53,E$2:E$60)+1)/COUNT($E:$E))*100=0,100,((COUNT($E:$E)-RANK(E53,E$2:E$60)+1)/COUNT($E:$E))*100),2)</f>
        <v>18.64</v>
      </c>
      <c r="H53" s="7">
        <f>G53-F53</f>
        <v>-37.29</v>
      </c>
    </row>
    <row r="54" spans="1:8" x14ac:dyDescent="0.25">
      <c r="A54" s="28" t="s">
        <v>73</v>
      </c>
      <c r="B54" s="28" t="s">
        <v>2741</v>
      </c>
      <c r="C54" s="28" t="s">
        <v>2787</v>
      </c>
      <c r="D54" s="3">
        <f>VLOOKUP($C54,科系!$C$2:$H$1116,2,0)</f>
        <v>70.760000000000005</v>
      </c>
      <c r="E54" s="3">
        <f>VLOOKUP($C54,科系!$C$2:$H$1139,3,0)</f>
        <v>34.68</v>
      </c>
      <c r="F54" s="3">
        <f>ROUND(IF(((COUNT($E:$E)-RANK(D54,D$2:D$60)+1)/COUNT($E:$E))*100=0,100,((COUNT($E:$E)-RANK(D54,D$2:D$60)+1)/COUNT($E:$E))*100),2)</f>
        <v>79.66</v>
      </c>
      <c r="G54" s="3">
        <f>ROUND(IF(((COUNT($E:$E)-RANK(E54,E$2:E$60)+1)/COUNT($E:$E))*100=0,100,((COUNT($E:$E)-RANK(E54,E$2:E$60)+1)/COUNT($E:$E))*100),2)</f>
        <v>40.68</v>
      </c>
      <c r="H54" s="7">
        <f>G54-F54</f>
        <v>-38.979999999999997</v>
      </c>
    </row>
    <row r="55" spans="1:8" x14ac:dyDescent="0.25">
      <c r="A55" s="28" t="s">
        <v>73</v>
      </c>
      <c r="B55" s="28" t="s">
        <v>2735</v>
      </c>
      <c r="C55" s="28" t="s">
        <v>2788</v>
      </c>
      <c r="D55" s="3">
        <f>VLOOKUP($C55,科系!$C$2:$H$1116,2,0)</f>
        <v>71.11</v>
      </c>
      <c r="E55" s="3">
        <f>VLOOKUP($C55,科系!$C$2:$H$1139,3,0)</f>
        <v>34.68</v>
      </c>
      <c r="F55" s="3">
        <f>ROUND(IF(((COUNT($E:$E)-RANK(D55,D$2:D$60)+1)/COUNT($E:$E))*100=0,100,((COUNT($E:$E)-RANK(D55,D$2:D$60)+1)/COUNT($E:$E))*100),2)</f>
        <v>81.36</v>
      </c>
      <c r="G55" s="3">
        <f>ROUND(IF(((COUNT($E:$E)-RANK(E55,E$2:E$60)+1)/COUNT($E:$E))*100=0,100,((COUNT($E:$E)-RANK(E55,E$2:E$60)+1)/COUNT($E:$E))*100),2)</f>
        <v>40.68</v>
      </c>
      <c r="H55" s="7">
        <f>G55-F55</f>
        <v>-40.68</v>
      </c>
    </row>
    <row r="56" spans="1:8" x14ac:dyDescent="0.25">
      <c r="A56" s="28" t="s">
        <v>73</v>
      </c>
      <c r="B56" s="28" t="s">
        <v>2619</v>
      </c>
      <c r="C56" s="28" t="s">
        <v>2620</v>
      </c>
      <c r="D56" s="3">
        <f>VLOOKUP($C56,科系!$C$2:$H$1116,2,0)</f>
        <v>73.48</v>
      </c>
      <c r="E56" s="3">
        <f>VLOOKUP($C56,科系!$C$2:$H$1139,3,0)</f>
        <v>34.68</v>
      </c>
      <c r="F56" s="3">
        <f>ROUND(IF(((COUNT($E:$E)-RANK(D56,D$2:D$60)+1)/COUNT($E:$E))*100=0,100,((COUNT($E:$E)-RANK(D56,D$2:D$60)+1)/COUNT($E:$E))*100),2)</f>
        <v>86.44</v>
      </c>
      <c r="G56" s="3">
        <f>ROUND(IF(((COUNT($E:$E)-RANK(E56,E$2:E$60)+1)/COUNT($E:$E))*100=0,100,((COUNT($E:$E)-RANK(E56,E$2:E$60)+1)/COUNT($E:$E))*100),2)</f>
        <v>40.68</v>
      </c>
      <c r="H56" s="7">
        <f>G56-F56</f>
        <v>-45.76</v>
      </c>
    </row>
    <row r="57" spans="1:8" x14ac:dyDescent="0.25">
      <c r="A57" s="28" t="s">
        <v>73</v>
      </c>
      <c r="B57" s="28" t="s">
        <v>2789</v>
      </c>
      <c r="C57" s="28" t="s">
        <v>2790</v>
      </c>
      <c r="D57" s="3">
        <f>VLOOKUP($C57,科系!$C$2:$H$1116,2,0)</f>
        <v>74.62</v>
      </c>
      <c r="E57" s="3">
        <f>VLOOKUP($C57,科系!$C$2:$H$1139,3,0)</f>
        <v>34.68</v>
      </c>
      <c r="F57" s="3">
        <f>ROUND(IF(((COUNT($E:$E)-RANK(D57,D$2:D$60)+1)/COUNT($E:$E))*100=0,100,((COUNT($E:$E)-RANK(D57,D$2:D$60)+1)/COUNT($E:$E))*100),2)</f>
        <v>88.14</v>
      </c>
      <c r="G57" s="3">
        <f>ROUND(IF(((COUNT($E:$E)-RANK(E57,E$2:E$60)+1)/COUNT($E:$E))*100=0,100,((COUNT($E:$E)-RANK(E57,E$2:E$60)+1)/COUNT($E:$E))*100),2)</f>
        <v>40.68</v>
      </c>
      <c r="H57" s="7">
        <f>G57-F57</f>
        <v>-47.46</v>
      </c>
    </row>
    <row r="58" spans="1:8" x14ac:dyDescent="0.25">
      <c r="A58" s="28" t="s">
        <v>73</v>
      </c>
      <c r="B58" s="28" t="s">
        <v>2430</v>
      </c>
      <c r="C58" s="28" t="s">
        <v>2431</v>
      </c>
      <c r="D58" s="3">
        <f>VLOOKUP($C58,科系!$C$2:$H$1116,2,0)</f>
        <v>75.84</v>
      </c>
      <c r="E58" s="3">
        <f>VLOOKUP($C58,科系!$C$2:$H$1139,3,0)</f>
        <v>34.68</v>
      </c>
      <c r="F58" s="3">
        <f>ROUND(IF(((COUNT($E:$E)-RANK(D58,D$2:D$60)+1)/COUNT($E:$E))*100=0,100,((COUNT($E:$E)-RANK(D58,D$2:D$60)+1)/COUNT($E:$E))*100),2)</f>
        <v>98.31</v>
      </c>
      <c r="G58" s="3">
        <f>ROUND(IF(((COUNT($E:$E)-RANK(E58,E$2:E$60)+1)/COUNT($E:$E))*100=0,100,((COUNT($E:$E)-RANK(E58,E$2:E$60)+1)/COUNT($E:$E))*100),2)</f>
        <v>40.68</v>
      </c>
      <c r="H58" s="7">
        <f>G58-F58</f>
        <v>-57.63</v>
      </c>
    </row>
    <row r="59" spans="1:8" x14ac:dyDescent="0.25">
      <c r="A59" s="28" t="s">
        <v>85</v>
      </c>
      <c r="B59" s="28" t="s">
        <v>2726</v>
      </c>
      <c r="C59" s="28" t="s">
        <v>2727</v>
      </c>
      <c r="D59" s="3">
        <f>VLOOKUP($C59,科系!$C$2:$H$1116,2,0)</f>
        <v>67.59</v>
      </c>
      <c r="E59" s="3">
        <f>VLOOKUP($C59,科系!$C$2:$H$1139,3,0)</f>
        <v>32.29</v>
      </c>
      <c r="F59" s="3">
        <f>ROUND(IF(((COUNT($E:$E)-RANK(D59,D$2:D$60)+1)/COUNT($E:$E))*100=0,100,((COUNT($E:$E)-RANK(D59,D$2:D$60)+1)/COUNT($E:$E))*100),2)</f>
        <v>72.88</v>
      </c>
      <c r="G59" s="3">
        <f>ROUND(IF(((COUNT($E:$E)-RANK(E59,E$2:E$60)+1)/COUNT($E:$E))*100=0,100,((COUNT($E:$E)-RANK(E59,E$2:E$60)+1)/COUNT($E:$E))*100),2)</f>
        <v>10.17</v>
      </c>
      <c r="H59" s="7">
        <f>G59-F59</f>
        <v>-62.709999999999994</v>
      </c>
    </row>
    <row r="60" spans="1:8" x14ac:dyDescent="0.25">
      <c r="A60" s="28" t="s">
        <v>85</v>
      </c>
      <c r="B60" s="28" t="s">
        <v>2433</v>
      </c>
      <c r="C60" s="28" t="s">
        <v>2434</v>
      </c>
      <c r="D60" s="3">
        <f>VLOOKUP($C60,科系!$C$2:$H$1116,2,0)</f>
        <v>73.34</v>
      </c>
      <c r="E60" s="3">
        <f>VLOOKUP($C60,科系!$C$2:$H$1139,3,0)</f>
        <v>30.5</v>
      </c>
      <c r="F60" s="3">
        <f>ROUND(IF(((COUNT($E:$E)-RANK(D60,D$2:D$60)+1)/COUNT($E:$E))*100=0,100,((COUNT($E:$E)-RANK(D60,D$2:D$60)+1)/COUNT($E:$E))*100),2)</f>
        <v>84.75</v>
      </c>
      <c r="G60" s="3">
        <f>ROUND(IF(((COUNT($E:$E)-RANK(E60,E$2:E$60)+1)/COUNT($E:$E))*100=0,100,((COUNT($E:$E)-RANK(E60,E$2:E$60)+1)/COUNT($E:$E))*100),2)</f>
        <v>8.4700000000000006</v>
      </c>
      <c r="H60" s="7">
        <f>G60-F60</f>
        <v>-76.28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2791</v>
      </c>
      <c r="C2" s="28" t="s">
        <v>2792</v>
      </c>
      <c r="D2" s="3">
        <f>VLOOKUP($C2,科系!$C$2:$H$1116,2,0)</f>
        <v>48.73</v>
      </c>
      <c r="E2" s="3">
        <f>VLOOKUP($C2,科系!$C$2:$H$1139,3,0)</f>
        <v>42.27</v>
      </c>
      <c r="F2" s="3">
        <f>ROUND(IF(((COUNT($E:$E)-RANK(D2,D$2:D$54)+1)/COUNT($E:$E))*100=0,100,((COUNT($E:$E)-RANK(D2,D$2:D$54)+1)/COUNT($E:$E))*100),2)</f>
        <v>16.98</v>
      </c>
      <c r="G2" s="3">
        <f>ROUND(IF(((COUNT($E:$E)-RANK(E2,E$2:E$54)+1)/COUNT($E:$E))*100=0,100,((COUNT($E:$E)-RANK(E2,E$2:E$54)+1)/COUNT($E:$E))*100),2)</f>
        <v>67.92</v>
      </c>
      <c r="H2" s="7">
        <f>G2-F2</f>
        <v>50.94</v>
      </c>
    </row>
    <row r="3" spans="1:8" x14ac:dyDescent="0.25">
      <c r="A3" s="28" t="s">
        <v>34</v>
      </c>
      <c r="B3" s="28" t="s">
        <v>2793</v>
      </c>
      <c r="C3" s="28" t="s">
        <v>2794</v>
      </c>
      <c r="D3" s="3">
        <f>VLOOKUP($C3,科系!$C$2:$H$1116,2,0)</f>
        <v>49.91</v>
      </c>
      <c r="E3" s="3">
        <f>VLOOKUP($C3,科系!$C$2:$H$1139,3,0)</f>
        <v>43.25</v>
      </c>
      <c r="F3" s="3">
        <f>ROUND(IF(((COUNT($E:$E)-RANK(D3,D$2:D$54)+1)/COUNT($E:$E))*100=0,100,((COUNT($E:$E)-RANK(D3,D$2:D$54)+1)/COUNT($E:$E))*100),2)</f>
        <v>20.75</v>
      </c>
      <c r="G3" s="3">
        <f>ROUND(IF(((COUNT($E:$E)-RANK(E3,E$2:E$54)+1)/COUNT($E:$E))*100=0,100,((COUNT($E:$E)-RANK(E3,E$2:E$54)+1)/COUNT($E:$E))*100),2)</f>
        <v>69.81</v>
      </c>
      <c r="H3" s="7">
        <f>G3-F3</f>
        <v>49.06</v>
      </c>
    </row>
    <row r="4" spans="1:8" x14ac:dyDescent="0.25">
      <c r="A4" s="28" t="s">
        <v>36</v>
      </c>
      <c r="B4" s="28" t="s">
        <v>2795</v>
      </c>
      <c r="C4" s="28" t="s">
        <v>2796</v>
      </c>
      <c r="D4" s="3">
        <f>VLOOKUP($C4,科系!$C$2:$H$1116,2,0)</f>
        <v>43.21</v>
      </c>
      <c r="E4" s="3">
        <f>VLOOKUP($C4,科系!$C$2:$H$1139,3,0)</f>
        <v>41.87</v>
      </c>
      <c r="F4" s="3">
        <f>ROUND(IF(((COUNT($E:$E)-RANK(D4,D$2:D$54)+1)/COUNT($E:$E))*100=0,100,((COUNT($E:$E)-RANK(D4,D$2:D$54)+1)/COUNT($E:$E))*100),2)</f>
        <v>13.21</v>
      </c>
      <c r="G4" s="3">
        <f>ROUND(IF(((COUNT($E:$E)-RANK(E4,E$2:E$54)+1)/COUNT($E:$E))*100=0,100,((COUNT($E:$E)-RANK(E4,E$2:E$54)+1)/COUNT($E:$E))*100),2)</f>
        <v>60.38</v>
      </c>
      <c r="H4" s="7">
        <f>G4-F4</f>
        <v>47.17</v>
      </c>
    </row>
    <row r="5" spans="1:8" x14ac:dyDescent="0.25">
      <c r="A5" s="28" t="s">
        <v>36</v>
      </c>
      <c r="B5" s="28" t="s">
        <v>2797</v>
      </c>
      <c r="C5" s="28" t="s">
        <v>2798</v>
      </c>
      <c r="D5" s="3">
        <f>VLOOKUP($C5,科系!$C$2:$H$1116,2,0)</f>
        <v>44.6</v>
      </c>
      <c r="E5" s="3">
        <f>VLOOKUP($C5,科系!$C$2:$H$1139,3,0)</f>
        <v>41.87</v>
      </c>
      <c r="F5" s="3">
        <f>ROUND(IF(((COUNT($E:$E)-RANK(D5,D$2:D$54)+1)/COUNT($E:$E))*100=0,100,((COUNT($E:$E)-RANK(D5,D$2:D$54)+1)/COUNT($E:$E))*100),2)</f>
        <v>15.09</v>
      </c>
      <c r="G5" s="3">
        <f>ROUND(IF(((COUNT($E:$E)-RANK(E5,E$2:E$54)+1)/COUNT($E:$E))*100=0,100,((COUNT($E:$E)-RANK(E5,E$2:E$54)+1)/COUNT($E:$E))*100),2)</f>
        <v>60.38</v>
      </c>
      <c r="H5" s="7">
        <f>G5-F5</f>
        <v>45.290000000000006</v>
      </c>
    </row>
    <row r="6" spans="1:8" x14ac:dyDescent="0.25">
      <c r="A6" s="28" t="s">
        <v>60</v>
      </c>
      <c r="B6" s="28" t="s">
        <v>2797</v>
      </c>
      <c r="C6" s="28" t="s">
        <v>2799</v>
      </c>
      <c r="D6" s="3">
        <f>VLOOKUP($C6,科系!$C$2:$H$1116,2,0)</f>
        <v>51.07</v>
      </c>
      <c r="E6" s="3">
        <f>VLOOKUP($C6,科系!$C$2:$H$1139,3,0)</f>
        <v>42.12</v>
      </c>
      <c r="F6" s="3">
        <f>ROUND(IF(((COUNT($E:$E)-RANK(D6,D$2:D$54)+1)/COUNT($E:$E))*100=0,100,((COUNT($E:$E)-RANK(D6,D$2:D$54)+1)/COUNT($E:$E))*100),2)</f>
        <v>22.64</v>
      </c>
      <c r="G6" s="3">
        <f>ROUND(IF(((COUNT($E:$E)-RANK(E6,E$2:E$54)+1)/COUNT($E:$E))*100=0,100,((COUNT($E:$E)-RANK(E6,E$2:E$54)+1)/COUNT($E:$E))*100),2)</f>
        <v>64.150000000000006</v>
      </c>
      <c r="H6" s="7">
        <f>G6-F6</f>
        <v>41.510000000000005</v>
      </c>
    </row>
    <row r="7" spans="1:8" x14ac:dyDescent="0.25">
      <c r="A7" s="28" t="s">
        <v>37</v>
      </c>
      <c r="B7" s="28" t="s">
        <v>2800</v>
      </c>
      <c r="C7" s="28" t="s">
        <v>2801</v>
      </c>
      <c r="D7" s="3">
        <f>VLOOKUP($C7,科系!$C$2:$H$1116,2,0)</f>
        <v>54.88</v>
      </c>
      <c r="E7" s="3">
        <f>VLOOKUP($C7,科系!$C$2:$H$1139,3,0)</f>
        <v>43.82</v>
      </c>
      <c r="F7" s="3">
        <f>ROUND(IF(((COUNT($E:$E)-RANK(D7,D$2:D$54)+1)/COUNT($E:$E))*100=0,100,((COUNT($E:$E)-RANK(D7,D$2:D$54)+1)/COUNT($E:$E))*100),2)</f>
        <v>32.08</v>
      </c>
      <c r="G7" s="3">
        <f>ROUND(IF(((COUNT($E:$E)-RANK(E7,E$2:E$54)+1)/COUNT($E:$E))*100=0,100,((COUNT($E:$E)-RANK(E7,E$2:E$54)+1)/COUNT($E:$E))*100),2)</f>
        <v>73.58</v>
      </c>
      <c r="H7" s="7">
        <f>G7-F7</f>
        <v>41.5</v>
      </c>
    </row>
    <row r="8" spans="1:8" x14ac:dyDescent="0.25">
      <c r="A8" s="28" t="s">
        <v>66</v>
      </c>
      <c r="B8" s="28" t="s">
        <v>2802</v>
      </c>
      <c r="C8" s="28" t="s">
        <v>2803</v>
      </c>
      <c r="D8" s="3">
        <f>VLOOKUP($C8,科系!$C$2:$H$1116,2,0)</f>
        <v>65.89</v>
      </c>
      <c r="E8" s="3">
        <f>VLOOKUP($C8,科系!$C$2:$H$1139,3,0)</f>
        <v>46.88</v>
      </c>
      <c r="F8" s="3">
        <f>ROUND(IF(((COUNT($E:$E)-RANK(D8,D$2:D$54)+1)/COUNT($E:$E))*100=0,100,((COUNT($E:$E)-RANK(D8,D$2:D$54)+1)/COUNT($E:$E))*100),2)</f>
        <v>50.94</v>
      </c>
      <c r="G8" s="3">
        <f>ROUND(IF(((COUNT($E:$E)-RANK(E8,E$2:E$54)+1)/COUNT($E:$E))*100=0,100,((COUNT($E:$E)-RANK(E8,E$2:E$54)+1)/COUNT($E:$E))*100),2)</f>
        <v>90.57</v>
      </c>
      <c r="H8" s="7">
        <f>G8-F8</f>
        <v>39.629999999999995</v>
      </c>
    </row>
    <row r="9" spans="1:8" x14ac:dyDescent="0.25">
      <c r="A9" s="28" t="s">
        <v>37</v>
      </c>
      <c r="B9" s="28" t="s">
        <v>2804</v>
      </c>
      <c r="C9" s="28" t="s">
        <v>2805</v>
      </c>
      <c r="D9" s="3">
        <f>VLOOKUP($C9,科系!$C$2:$H$1116,2,0)</f>
        <v>55.75</v>
      </c>
      <c r="E9" s="3">
        <f>VLOOKUP($C9,科系!$C$2:$H$1139,3,0)</f>
        <v>43.82</v>
      </c>
      <c r="F9" s="3">
        <f>ROUND(IF(((COUNT($E:$E)-RANK(D9,D$2:D$54)+1)/COUNT($E:$E))*100=0,100,((COUNT($E:$E)-RANK(D9,D$2:D$54)+1)/COUNT($E:$E))*100),2)</f>
        <v>33.96</v>
      </c>
      <c r="G9" s="3">
        <f>ROUND(IF(((COUNT($E:$E)-RANK(E9,E$2:E$54)+1)/COUNT($E:$E))*100=0,100,((COUNT($E:$E)-RANK(E9,E$2:E$54)+1)/COUNT($E:$E))*100),2)</f>
        <v>73.58</v>
      </c>
      <c r="H9" s="7">
        <f>G9-F9</f>
        <v>39.619999999999997</v>
      </c>
    </row>
    <row r="10" spans="1:8" x14ac:dyDescent="0.25">
      <c r="A10" s="28" t="s">
        <v>36</v>
      </c>
      <c r="B10" s="28" t="s">
        <v>2806</v>
      </c>
      <c r="C10" s="28" t="s">
        <v>2807</v>
      </c>
      <c r="D10" s="3">
        <f>VLOOKUP($C10,科系!$C$2:$H$1116,2,0)</f>
        <v>28.78</v>
      </c>
      <c r="E10" s="3">
        <f>VLOOKUP($C10,科系!$C$2:$H$1139,3,0)</f>
        <v>38.9</v>
      </c>
      <c r="F10" s="3">
        <f>ROUND(IF(((COUNT($E:$E)-RANK(D10,D$2:D$54)+1)/COUNT($E:$E))*100=0,100,((COUNT($E:$E)-RANK(D10,D$2:D$54)+1)/COUNT($E:$E))*100),2)</f>
        <v>1.89</v>
      </c>
      <c r="G10" s="3">
        <f>ROUND(IF(((COUNT($E:$E)-RANK(E10,E$2:E$54)+1)/COUNT($E:$E))*100=0,100,((COUNT($E:$E)-RANK(E10,E$2:E$54)+1)/COUNT($E:$E))*100),2)</f>
        <v>30.19</v>
      </c>
      <c r="H10" s="7">
        <f>G10-F10</f>
        <v>28.3</v>
      </c>
    </row>
    <row r="11" spans="1:8" x14ac:dyDescent="0.25">
      <c r="A11" s="28" t="s">
        <v>49</v>
      </c>
      <c r="B11" s="28" t="s">
        <v>2795</v>
      </c>
      <c r="C11" s="28" t="s">
        <v>2808</v>
      </c>
      <c r="D11" s="3">
        <f>VLOOKUP($C11,科系!$C$2:$H$1116,2,0)</f>
        <v>67.17</v>
      </c>
      <c r="E11" s="3">
        <f>VLOOKUP($C11,科系!$C$2:$H$1139,3,0)</f>
        <v>45.09</v>
      </c>
      <c r="F11" s="3">
        <f>ROUND(IF(((COUNT($E:$E)-RANK(D11,D$2:D$54)+1)/COUNT($E:$E))*100=0,100,((COUNT($E:$E)-RANK(D11,D$2:D$54)+1)/COUNT($E:$E))*100),2)</f>
        <v>54.72</v>
      </c>
      <c r="G11" s="3">
        <f>ROUND(IF(((COUNT($E:$E)-RANK(E11,E$2:E$54)+1)/COUNT($E:$E))*100=0,100,((COUNT($E:$E)-RANK(E11,E$2:E$54)+1)/COUNT($E:$E))*100),2)</f>
        <v>77.36</v>
      </c>
      <c r="H11" s="7">
        <f>G11-F11</f>
        <v>22.64</v>
      </c>
    </row>
    <row r="12" spans="1:8" x14ac:dyDescent="0.25">
      <c r="A12" s="28" t="s">
        <v>45</v>
      </c>
      <c r="B12" s="28" t="s">
        <v>2795</v>
      </c>
      <c r="C12" s="28" t="s">
        <v>2809</v>
      </c>
      <c r="D12" s="3">
        <f>VLOOKUP($C12,科系!$C$2:$H$1116,2,0)</f>
        <v>49.45</v>
      </c>
      <c r="E12" s="3">
        <f>VLOOKUP($C12,科系!$C$2:$H$1139,3,0)</f>
        <v>39.86</v>
      </c>
      <c r="F12" s="3">
        <f>ROUND(IF(((COUNT($E:$E)-RANK(D12,D$2:D$54)+1)/COUNT($E:$E))*100=0,100,((COUNT($E:$E)-RANK(D12,D$2:D$54)+1)/COUNT($E:$E))*100),2)</f>
        <v>18.87</v>
      </c>
      <c r="G12" s="3">
        <f>ROUND(IF(((COUNT($E:$E)-RANK(E12,E$2:E$54)+1)/COUNT($E:$E))*100=0,100,((COUNT($E:$E)-RANK(E12,E$2:E$54)+1)/COUNT($E:$E))*100),2)</f>
        <v>41.51</v>
      </c>
      <c r="H12" s="7">
        <f>G12-F12</f>
        <v>22.639999999999997</v>
      </c>
    </row>
    <row r="13" spans="1:8" x14ac:dyDescent="0.25">
      <c r="A13" s="28" t="s">
        <v>59</v>
      </c>
      <c r="B13" s="28" t="s">
        <v>2791</v>
      </c>
      <c r="C13" s="28" t="s">
        <v>2810</v>
      </c>
      <c r="D13" s="3">
        <f>VLOOKUP($C13,科系!$C$2:$H$1116,2,0)</f>
        <v>70.540000000000006</v>
      </c>
      <c r="E13" s="3">
        <f>VLOOKUP($C13,科系!$C$2:$H$1139,3,0)</f>
        <v>45.62</v>
      </c>
      <c r="F13" s="3">
        <f>ROUND(IF(((COUNT($E:$E)-RANK(D13,D$2:D$54)+1)/COUNT($E:$E))*100=0,100,((COUNT($E:$E)-RANK(D13,D$2:D$54)+1)/COUNT($E:$E))*100),2)</f>
        <v>58.49</v>
      </c>
      <c r="G13" s="3">
        <f>ROUND(IF(((COUNT($E:$E)-RANK(E13,E$2:E$54)+1)/COUNT($E:$E))*100=0,100,((COUNT($E:$E)-RANK(E13,E$2:E$54)+1)/COUNT($E:$E))*100),2)</f>
        <v>81.13</v>
      </c>
      <c r="H13" s="7">
        <f>G13-F13</f>
        <v>22.639999999999993</v>
      </c>
    </row>
    <row r="14" spans="1:8" x14ac:dyDescent="0.25">
      <c r="A14" s="28" t="s">
        <v>59</v>
      </c>
      <c r="B14" s="28" t="s">
        <v>2811</v>
      </c>
      <c r="C14" s="28" t="s">
        <v>2812</v>
      </c>
      <c r="D14" s="3">
        <f>VLOOKUP($C14,科系!$C$2:$H$1116,2,0)</f>
        <v>72.040000000000006</v>
      </c>
      <c r="E14" s="3">
        <f>VLOOKUP($C14,科系!$C$2:$H$1139,3,0)</f>
        <v>45.62</v>
      </c>
      <c r="F14" s="3">
        <f>ROUND(IF(((COUNT($E:$E)-RANK(D14,D$2:D$54)+1)/COUNT($E:$E))*100=0,100,((COUNT($E:$E)-RANK(D14,D$2:D$54)+1)/COUNT($E:$E))*100),2)</f>
        <v>62.26</v>
      </c>
      <c r="G14" s="3">
        <f>ROUND(IF(((COUNT($E:$E)-RANK(E14,E$2:E$54)+1)/COUNT($E:$E))*100=0,100,((COUNT($E:$E)-RANK(E14,E$2:E$54)+1)/COUNT($E:$E))*100),2)</f>
        <v>81.13</v>
      </c>
      <c r="H14" s="7">
        <f>G14-F14</f>
        <v>18.869999999999997</v>
      </c>
    </row>
    <row r="15" spans="1:8" x14ac:dyDescent="0.25">
      <c r="A15" s="28" t="s">
        <v>49</v>
      </c>
      <c r="B15" s="28" t="s">
        <v>2791</v>
      </c>
      <c r="C15" s="28" t="s">
        <v>2813</v>
      </c>
      <c r="D15" s="3">
        <f>VLOOKUP($C15,科系!$C$2:$H$1116,2,0)</f>
        <v>76.16</v>
      </c>
      <c r="E15" s="3">
        <f>VLOOKUP($C15,科系!$C$2:$H$1139,3,0)</f>
        <v>48.23</v>
      </c>
      <c r="F15" s="3">
        <f>ROUND(IF(((COUNT($E:$E)-RANK(D15,D$2:D$54)+1)/COUNT($E:$E))*100=0,100,((COUNT($E:$E)-RANK(D15,D$2:D$54)+1)/COUNT($E:$E))*100),2)</f>
        <v>77.36</v>
      </c>
      <c r="G15" s="3">
        <f>ROUND(IF(((COUNT($E:$E)-RANK(E15,E$2:E$54)+1)/COUNT($E:$E))*100=0,100,((COUNT($E:$E)-RANK(E15,E$2:E$54)+1)/COUNT($E:$E))*100),2)</f>
        <v>94.34</v>
      </c>
      <c r="H15" s="7">
        <f>G15-F15</f>
        <v>16.980000000000004</v>
      </c>
    </row>
    <row r="16" spans="1:8" x14ac:dyDescent="0.25">
      <c r="A16" s="28" t="s">
        <v>35</v>
      </c>
      <c r="B16" s="28" t="s">
        <v>2811</v>
      </c>
      <c r="C16" s="28" t="s">
        <v>2814</v>
      </c>
      <c r="D16" s="3">
        <f>VLOOKUP($C16,科系!$C$2:$H$1116,2,0)</f>
        <v>63.4</v>
      </c>
      <c r="E16" s="3">
        <f>VLOOKUP($C16,科系!$C$2:$H$1139,3,0)</f>
        <v>42.26</v>
      </c>
      <c r="F16" s="3">
        <f>ROUND(IF(((COUNT($E:$E)-RANK(D16,D$2:D$54)+1)/COUNT($E:$E))*100=0,100,((COUNT($E:$E)-RANK(D16,D$2:D$54)+1)/COUNT($E:$E))*100),2)</f>
        <v>49.06</v>
      </c>
      <c r="G16" s="3">
        <f>ROUND(IF(((COUNT($E:$E)-RANK(E16,E$2:E$54)+1)/COUNT($E:$E))*100=0,100,((COUNT($E:$E)-RANK(E16,E$2:E$54)+1)/COUNT($E:$E))*100),2)</f>
        <v>66.040000000000006</v>
      </c>
      <c r="H16" s="7">
        <f>G16-F16</f>
        <v>16.980000000000004</v>
      </c>
    </row>
    <row r="17" spans="1:8" x14ac:dyDescent="0.25">
      <c r="A17" s="28" t="s">
        <v>50</v>
      </c>
      <c r="B17" s="28" t="s">
        <v>2815</v>
      </c>
      <c r="C17" s="28" t="s">
        <v>2816</v>
      </c>
      <c r="D17" s="3">
        <f>VLOOKUP($C17,科系!$C$2:$H$1116,2,0)</f>
        <v>30.43</v>
      </c>
      <c r="E17" s="3">
        <f>VLOOKUP($C17,科系!$C$2:$H$1139,3,0)</f>
        <v>36.450000000000003</v>
      </c>
      <c r="F17" s="3">
        <f>ROUND(IF(((COUNT($E:$E)-RANK(D17,D$2:D$54)+1)/COUNT($E:$E))*100=0,100,((COUNT($E:$E)-RANK(D17,D$2:D$54)+1)/COUNT($E:$E))*100),2)</f>
        <v>3.77</v>
      </c>
      <c r="G17" s="3">
        <f>ROUND(IF(((COUNT($E:$E)-RANK(E17,E$2:E$54)+1)/COUNT($E:$E))*100=0,100,((COUNT($E:$E)-RANK(E17,E$2:E$54)+1)/COUNT($E:$E))*100),2)</f>
        <v>20.75</v>
      </c>
      <c r="H17" s="7">
        <f>G17-F17</f>
        <v>16.98</v>
      </c>
    </row>
    <row r="18" spans="1:8" x14ac:dyDescent="0.25">
      <c r="A18" s="28" t="s">
        <v>68</v>
      </c>
      <c r="B18" s="28" t="s">
        <v>2791</v>
      </c>
      <c r="C18" s="28" t="s">
        <v>2817</v>
      </c>
      <c r="D18" s="3">
        <f>VLOOKUP($C18,科系!$C$2:$H$1116,2,0)</f>
        <v>76.98</v>
      </c>
      <c r="E18" s="3">
        <f>VLOOKUP($C18,科系!$C$2:$H$1139,3,0)</f>
        <v>54.48</v>
      </c>
      <c r="F18" s="3">
        <f>ROUND(IF(((COUNT($E:$E)-RANK(D18,D$2:D$54)+1)/COUNT($E:$E))*100=0,100,((COUNT($E:$E)-RANK(D18,D$2:D$54)+1)/COUNT($E:$E))*100),2)</f>
        <v>84.91</v>
      </c>
      <c r="G18" s="3">
        <f>ROUND(IF(((COUNT($E:$E)-RANK(E18,E$2:E$54)+1)/COUNT($E:$E))*100=0,100,((COUNT($E:$E)-RANK(E18,E$2:E$54)+1)/COUNT($E:$E))*100),2)</f>
        <v>98.11</v>
      </c>
      <c r="H18" s="7">
        <f>G18-F18</f>
        <v>13.200000000000003</v>
      </c>
    </row>
    <row r="19" spans="1:8" x14ac:dyDescent="0.25">
      <c r="A19" s="28" t="s">
        <v>45</v>
      </c>
      <c r="B19" s="28" t="s">
        <v>2818</v>
      </c>
      <c r="C19" s="28" t="s">
        <v>2819</v>
      </c>
      <c r="D19" s="3">
        <f>VLOOKUP($C19,科系!$C$2:$H$1116,2,0)</f>
        <v>54.4</v>
      </c>
      <c r="E19" s="3">
        <f>VLOOKUP($C19,科系!$C$2:$H$1139,3,0)</f>
        <v>39.86</v>
      </c>
      <c r="F19" s="3">
        <f>ROUND(IF(((COUNT($E:$E)-RANK(D19,D$2:D$54)+1)/COUNT($E:$E))*100=0,100,((COUNT($E:$E)-RANK(D19,D$2:D$54)+1)/COUNT($E:$E))*100),2)</f>
        <v>30.19</v>
      </c>
      <c r="G19" s="3">
        <f>ROUND(IF(((COUNT($E:$E)-RANK(E19,E$2:E$54)+1)/COUNT($E:$E))*100=0,100,((COUNT($E:$E)-RANK(E19,E$2:E$54)+1)/COUNT($E:$E))*100),2)</f>
        <v>41.51</v>
      </c>
      <c r="H19" s="7">
        <f>G19-F19</f>
        <v>11.319999999999997</v>
      </c>
    </row>
    <row r="20" spans="1:8" x14ac:dyDescent="0.25">
      <c r="A20" s="28" t="s">
        <v>45</v>
      </c>
      <c r="B20" s="28" t="s">
        <v>2791</v>
      </c>
      <c r="C20" s="28" t="s">
        <v>2820</v>
      </c>
      <c r="D20" s="3">
        <f>VLOOKUP($C20,科系!$C$2:$H$1116,2,0)</f>
        <v>65.95</v>
      </c>
      <c r="E20" s="3">
        <f>VLOOKUP($C20,科系!$C$2:$H$1139,3,0)</f>
        <v>42</v>
      </c>
      <c r="F20" s="3">
        <f>ROUND(IF(((COUNT($E:$E)-RANK(D20,D$2:D$54)+1)/COUNT($E:$E))*100=0,100,((COUNT($E:$E)-RANK(D20,D$2:D$54)+1)/COUNT($E:$E))*100),2)</f>
        <v>52.83</v>
      </c>
      <c r="G20" s="3">
        <f>ROUND(IF(((COUNT($E:$E)-RANK(E20,E$2:E$54)+1)/COUNT($E:$E))*100=0,100,((COUNT($E:$E)-RANK(E20,E$2:E$54)+1)/COUNT($E:$E))*100),2)</f>
        <v>62.26</v>
      </c>
      <c r="H20" s="7">
        <f>G20-F20</f>
        <v>9.43</v>
      </c>
    </row>
    <row r="21" spans="1:8" x14ac:dyDescent="0.25">
      <c r="A21" s="28" t="s">
        <v>39</v>
      </c>
      <c r="B21" s="28" t="s">
        <v>2791</v>
      </c>
      <c r="C21" s="28" t="s">
        <v>2821</v>
      </c>
      <c r="D21" s="3">
        <f>VLOOKUP($C21,科系!$C$2:$H$1116,2,0)</f>
        <v>43.2</v>
      </c>
      <c r="E21" s="3">
        <f>VLOOKUP($C21,科系!$C$2:$H$1139,3,0)</f>
        <v>35.54</v>
      </c>
      <c r="F21" s="3">
        <f>ROUND(IF(((COUNT($E:$E)-RANK(D21,D$2:D$54)+1)/COUNT($E:$E))*100=0,100,((COUNT($E:$E)-RANK(D21,D$2:D$54)+1)/COUNT($E:$E))*100),2)</f>
        <v>11.32</v>
      </c>
      <c r="G21" s="3">
        <f>ROUND(IF(((COUNT($E:$E)-RANK(E21,E$2:E$54)+1)/COUNT($E:$E))*100=0,100,((COUNT($E:$E)-RANK(E21,E$2:E$54)+1)/COUNT($E:$E))*100),2)</f>
        <v>15.09</v>
      </c>
      <c r="H21" s="7">
        <f>G21-F21</f>
        <v>3.7699999999999996</v>
      </c>
    </row>
    <row r="22" spans="1:8" x14ac:dyDescent="0.25">
      <c r="A22" s="28" t="s">
        <v>58</v>
      </c>
      <c r="B22" s="28" t="s">
        <v>2791</v>
      </c>
      <c r="C22" s="28" t="s">
        <v>2822</v>
      </c>
      <c r="D22" s="3">
        <f>VLOOKUP($C22,科系!$C$2:$H$1116,2,0)</f>
        <v>31.54</v>
      </c>
      <c r="E22" s="3">
        <f>VLOOKUP($C22,科系!$C$2:$H$1139,3,0)</f>
        <v>34.81</v>
      </c>
      <c r="F22" s="3">
        <f>ROUND(IF(((COUNT($E:$E)-RANK(D22,D$2:D$54)+1)/COUNT($E:$E))*100=0,100,((COUNT($E:$E)-RANK(D22,D$2:D$54)+1)/COUNT($E:$E))*100),2)</f>
        <v>5.66</v>
      </c>
      <c r="G22" s="3">
        <f>ROUND(IF(((COUNT($E:$E)-RANK(E22,E$2:E$54)+1)/COUNT($E:$E))*100=0,100,((COUNT($E:$E)-RANK(E22,E$2:E$54)+1)/COUNT($E:$E))*100),2)</f>
        <v>9.43</v>
      </c>
      <c r="H22" s="7">
        <f>G22-F22</f>
        <v>3.7699999999999996</v>
      </c>
    </row>
    <row r="23" spans="1:8" x14ac:dyDescent="0.25">
      <c r="A23" s="28" t="s">
        <v>81</v>
      </c>
      <c r="B23" s="28" t="s">
        <v>2823</v>
      </c>
      <c r="C23" s="28" t="s">
        <v>2824</v>
      </c>
      <c r="D23" s="3">
        <f>VLOOKUP($C23,科系!$C$2:$H$1116,2,0)</f>
        <v>74.95</v>
      </c>
      <c r="E23" s="3">
        <f>VLOOKUP($C23,科系!$C$2:$H$1139,3,0)</f>
        <v>43.98</v>
      </c>
      <c r="F23" s="3">
        <f>ROUND(IF(((COUNT($E:$E)-RANK(D23,D$2:D$54)+1)/COUNT($E:$E))*100=0,100,((COUNT($E:$E)-RANK(D23,D$2:D$54)+1)/COUNT($E:$E))*100),2)</f>
        <v>71.7</v>
      </c>
      <c r="G23" s="3">
        <f>ROUND(IF(((COUNT($E:$E)-RANK(E23,E$2:E$54)+1)/COUNT($E:$E))*100=0,100,((COUNT($E:$E)-RANK(E23,E$2:E$54)+1)/COUNT($E:$E))*100),2)</f>
        <v>75.47</v>
      </c>
      <c r="H23" s="7">
        <f>G23-F23</f>
        <v>3.769999999999996</v>
      </c>
    </row>
    <row r="24" spans="1:8" x14ac:dyDescent="0.25">
      <c r="A24" s="28" t="s">
        <v>48</v>
      </c>
      <c r="B24" s="28" t="s">
        <v>2791</v>
      </c>
      <c r="C24" s="28" t="s">
        <v>2825</v>
      </c>
      <c r="D24" s="3">
        <f>VLOOKUP($C24,科系!$C$2:$H$1116,2,0)</f>
        <v>34.049999999999997</v>
      </c>
      <c r="E24" s="3">
        <f>VLOOKUP($C24,科系!$C$2:$H$1139,3,0)</f>
        <v>35</v>
      </c>
      <c r="F24" s="3">
        <f>ROUND(IF(((COUNT($E:$E)-RANK(D24,D$2:D$54)+1)/COUNT($E:$E))*100=0,100,((COUNT($E:$E)-RANK(D24,D$2:D$54)+1)/COUNT($E:$E))*100),2)</f>
        <v>9.43</v>
      </c>
      <c r="G24" s="3">
        <f>ROUND(IF(((COUNT($E:$E)-RANK(E24,E$2:E$54)+1)/COUNT($E:$E))*100=0,100,((COUNT($E:$E)-RANK(E24,E$2:E$54)+1)/COUNT($E:$E))*100),2)</f>
        <v>11.32</v>
      </c>
      <c r="H24" s="7">
        <f>G24-F24</f>
        <v>1.8900000000000006</v>
      </c>
    </row>
    <row r="25" spans="1:8" x14ac:dyDescent="0.25">
      <c r="A25" s="28" t="s">
        <v>63</v>
      </c>
      <c r="B25" s="28" t="s">
        <v>2791</v>
      </c>
      <c r="C25" s="28" t="s">
        <v>2826</v>
      </c>
      <c r="D25" s="3">
        <f>VLOOKUP($C25,科系!$C$2:$H$1116,2,0)</f>
        <v>85.77</v>
      </c>
      <c r="E25" s="3">
        <f>VLOOKUP($C25,科系!$C$2:$H$1139,3,0)</f>
        <v>59.43</v>
      </c>
      <c r="F25" s="3">
        <f>ROUND(IF(((COUNT($E:$E)-RANK(D25,D$2:D$54)+1)/COUNT($E:$E))*100=0,100,((COUNT($E:$E)-RANK(D25,D$2:D$54)+1)/COUNT($E:$E))*100),2)</f>
        <v>100</v>
      </c>
      <c r="G25" s="3">
        <f>ROUND(IF(((COUNT($E:$E)-RANK(E25,E$2:E$54)+1)/COUNT($E:$E))*100=0,100,((COUNT($E:$E)-RANK(E25,E$2:E$54)+1)/COUNT($E:$E))*100),2)</f>
        <v>100</v>
      </c>
      <c r="H25" s="7">
        <f>G25-F25</f>
        <v>0</v>
      </c>
    </row>
    <row r="26" spans="1:8" x14ac:dyDescent="0.25">
      <c r="A26" s="28" t="s">
        <v>66</v>
      </c>
      <c r="B26" s="28" t="s">
        <v>2795</v>
      </c>
      <c r="C26" s="28" t="s">
        <v>2827</v>
      </c>
      <c r="D26" s="3">
        <f>VLOOKUP($C26,科系!$C$2:$H$1116,2,0)</f>
        <v>79.02</v>
      </c>
      <c r="E26" s="3">
        <f>VLOOKUP($C26,科系!$C$2:$H$1139,3,0)</f>
        <v>46.88</v>
      </c>
      <c r="F26" s="3">
        <f>ROUND(IF(((COUNT($E:$E)-RANK(D26,D$2:D$54)+1)/COUNT($E:$E))*100=0,100,((COUNT($E:$E)-RANK(D26,D$2:D$54)+1)/COUNT($E:$E))*100),2)</f>
        <v>90.57</v>
      </c>
      <c r="G26" s="3">
        <f>ROUND(IF(((COUNT($E:$E)-RANK(E26,E$2:E$54)+1)/COUNT($E:$E))*100=0,100,((COUNT($E:$E)-RANK(E26,E$2:E$54)+1)/COUNT($E:$E))*100),2)</f>
        <v>90.57</v>
      </c>
      <c r="H26" s="7">
        <f>G26-F26</f>
        <v>0</v>
      </c>
    </row>
    <row r="27" spans="1:8" x14ac:dyDescent="0.25">
      <c r="A27" s="28" t="s">
        <v>66</v>
      </c>
      <c r="B27" s="28" t="s">
        <v>2791</v>
      </c>
      <c r="C27" s="28" t="s">
        <v>2828</v>
      </c>
      <c r="D27" s="3">
        <f>VLOOKUP($C27,科系!$C$2:$H$1116,2,0)</f>
        <v>82.38</v>
      </c>
      <c r="E27" s="3">
        <f>VLOOKUP($C27,科系!$C$2:$H$1139,3,0)</f>
        <v>49.99</v>
      </c>
      <c r="F27" s="3">
        <f>ROUND(IF(((COUNT($E:$E)-RANK(D27,D$2:D$54)+1)/COUNT($E:$E))*100=0,100,((COUNT($E:$E)-RANK(D27,D$2:D$54)+1)/COUNT($E:$E))*100),2)</f>
        <v>98.11</v>
      </c>
      <c r="G27" s="3">
        <f>ROUND(IF(((COUNT($E:$E)-RANK(E27,E$2:E$54)+1)/COUNT($E:$E))*100=0,100,((COUNT($E:$E)-RANK(E27,E$2:E$54)+1)/COUNT($E:$E))*100),2)</f>
        <v>96.23</v>
      </c>
      <c r="H27" s="7">
        <f>G27-F27</f>
        <v>-1.8799999999999955</v>
      </c>
    </row>
    <row r="28" spans="1:8" x14ac:dyDescent="0.25">
      <c r="A28" s="28" t="s">
        <v>66</v>
      </c>
      <c r="B28" s="28" t="s">
        <v>2576</v>
      </c>
      <c r="C28" s="28" t="s">
        <v>2577</v>
      </c>
      <c r="D28" s="3">
        <f>VLOOKUP($C28,科系!$C$2:$H$1116,2,0)</f>
        <v>80.14</v>
      </c>
      <c r="E28" s="3">
        <f>VLOOKUP($C28,科系!$C$2:$H$1139,3,0)</f>
        <v>46.88</v>
      </c>
      <c r="F28" s="3">
        <f>ROUND(IF(((COUNT($E:$E)-RANK(D28,D$2:D$54)+1)/COUNT($E:$E))*100=0,100,((COUNT($E:$E)-RANK(D28,D$2:D$54)+1)/COUNT($E:$E))*100),2)</f>
        <v>92.45</v>
      </c>
      <c r="G28" s="3">
        <f>ROUND(IF(((COUNT($E:$E)-RANK(E28,E$2:E$54)+1)/COUNT($E:$E))*100=0,100,((COUNT($E:$E)-RANK(E28,E$2:E$54)+1)/COUNT($E:$E))*100),2)</f>
        <v>90.57</v>
      </c>
      <c r="H28" s="7">
        <f>G28-F28</f>
        <v>-1.8800000000000097</v>
      </c>
    </row>
    <row r="29" spans="1:8" x14ac:dyDescent="0.25">
      <c r="A29" s="28" t="s">
        <v>78</v>
      </c>
      <c r="B29" s="28" t="s">
        <v>2829</v>
      </c>
      <c r="C29" s="28" t="s">
        <v>2830</v>
      </c>
      <c r="D29" s="3">
        <f>VLOOKUP($C29,科系!$C$2:$H$1116,2,0)</f>
        <v>70.39</v>
      </c>
      <c r="E29" s="3">
        <f>VLOOKUP($C29,科系!$C$2:$H$1139,3,0)</f>
        <v>41.26</v>
      </c>
      <c r="F29" s="3">
        <f>ROUND(IF(((COUNT($E:$E)-RANK(D29,D$2:D$54)+1)/COUNT($E:$E))*100=0,100,((COUNT($E:$E)-RANK(D29,D$2:D$54)+1)/COUNT($E:$E))*100),2)</f>
        <v>56.6</v>
      </c>
      <c r="G29" s="3">
        <f>ROUND(IF(((COUNT($E:$E)-RANK(E29,E$2:E$54)+1)/COUNT($E:$E))*100=0,100,((COUNT($E:$E)-RANK(E29,E$2:E$54)+1)/COUNT($E:$E))*100),2)</f>
        <v>52.83</v>
      </c>
      <c r="H29" s="7">
        <f>G29-F29</f>
        <v>-3.7700000000000031</v>
      </c>
    </row>
    <row r="30" spans="1:8" x14ac:dyDescent="0.25">
      <c r="A30" s="28" t="s">
        <v>66</v>
      </c>
      <c r="B30" s="28" t="s">
        <v>2804</v>
      </c>
      <c r="C30" s="28" t="s">
        <v>2831</v>
      </c>
      <c r="D30" s="3">
        <f>VLOOKUP($C30,科系!$C$2:$H$1116,2,0)</f>
        <v>80.849999999999994</v>
      </c>
      <c r="E30" s="3">
        <f>VLOOKUP($C30,科系!$C$2:$H$1139,3,0)</f>
        <v>46.88</v>
      </c>
      <c r="F30" s="3">
        <f>ROUND(IF(((COUNT($E:$E)-RANK(D30,D$2:D$54)+1)/COUNT($E:$E))*100=0,100,((COUNT($E:$E)-RANK(D30,D$2:D$54)+1)/COUNT($E:$E))*100),2)</f>
        <v>94.34</v>
      </c>
      <c r="G30" s="3">
        <f>ROUND(IF(((COUNT($E:$E)-RANK(E30,E$2:E$54)+1)/COUNT($E:$E))*100=0,100,((COUNT($E:$E)-RANK(E30,E$2:E$54)+1)/COUNT($E:$E))*100),2)</f>
        <v>90.57</v>
      </c>
      <c r="H30" s="7">
        <f>G30-F30</f>
        <v>-3.7700000000000102</v>
      </c>
    </row>
    <row r="31" spans="1:8" x14ac:dyDescent="0.25">
      <c r="A31" s="28" t="s">
        <v>63</v>
      </c>
      <c r="B31" s="28" t="s">
        <v>2795</v>
      </c>
      <c r="C31" s="28" t="s">
        <v>2832</v>
      </c>
      <c r="D31" s="3">
        <f>VLOOKUP($C31,科系!$C$2:$H$1116,2,0)</f>
        <v>81.569999999999993</v>
      </c>
      <c r="E31" s="3">
        <f>VLOOKUP($C31,科系!$C$2:$H$1139,3,0)</f>
        <v>48.09</v>
      </c>
      <c r="F31" s="3">
        <f>ROUND(IF(((COUNT($E:$E)-RANK(D31,D$2:D$54)+1)/COUNT($E:$E))*100=0,100,((COUNT($E:$E)-RANK(D31,D$2:D$54)+1)/COUNT($E:$E))*100),2)</f>
        <v>96.23</v>
      </c>
      <c r="G31" s="3">
        <f>ROUND(IF(((COUNT($E:$E)-RANK(E31,E$2:E$54)+1)/COUNT($E:$E))*100=0,100,((COUNT($E:$E)-RANK(E31,E$2:E$54)+1)/COUNT($E:$E))*100),2)</f>
        <v>92.45</v>
      </c>
      <c r="H31" s="7">
        <f>G31-F31</f>
        <v>-3.7800000000000011</v>
      </c>
    </row>
    <row r="32" spans="1:8" x14ac:dyDescent="0.25">
      <c r="A32" s="28" t="s">
        <v>80</v>
      </c>
      <c r="B32" s="28" t="s">
        <v>2833</v>
      </c>
      <c r="C32" s="28" t="s">
        <v>2834</v>
      </c>
      <c r="D32" s="3">
        <f>VLOOKUP($C32,科系!$C$2:$H$1116,2,0)</f>
        <v>61.52</v>
      </c>
      <c r="E32" s="3">
        <f>VLOOKUP($C32,科系!$C$2:$H$1139,3,0)</f>
        <v>39.85</v>
      </c>
      <c r="F32" s="3">
        <f>ROUND(IF(((COUNT($E:$E)-RANK(D32,D$2:D$54)+1)/COUNT($E:$E))*100=0,100,((COUNT($E:$E)-RANK(D32,D$2:D$54)+1)/COUNT($E:$E))*100),2)</f>
        <v>43.4</v>
      </c>
      <c r="G32" s="3">
        <f>ROUND(IF(((COUNT($E:$E)-RANK(E32,E$2:E$54)+1)/COUNT($E:$E))*100=0,100,((COUNT($E:$E)-RANK(E32,E$2:E$54)+1)/COUNT($E:$E))*100),2)</f>
        <v>37.74</v>
      </c>
      <c r="H32" s="7">
        <f>G32-F32</f>
        <v>-5.6599999999999966</v>
      </c>
    </row>
    <row r="33" spans="1:8" x14ac:dyDescent="0.25">
      <c r="A33" s="28" t="s">
        <v>46</v>
      </c>
      <c r="B33" s="28" t="s">
        <v>2835</v>
      </c>
      <c r="C33" s="28" t="s">
        <v>2836</v>
      </c>
      <c r="D33" s="3">
        <f>VLOOKUP($C33,科系!$C$2:$H$1116,2,0)</f>
        <v>53.18</v>
      </c>
      <c r="E33" s="3">
        <f>VLOOKUP($C33,科系!$C$2:$H$1139,3,0)</f>
        <v>38.17</v>
      </c>
      <c r="F33" s="3">
        <f>ROUND(IF(((COUNT($E:$E)-RANK(D33,D$2:D$54)+1)/COUNT($E:$E))*100=0,100,((COUNT($E:$E)-RANK(D33,D$2:D$54)+1)/COUNT($E:$E))*100),2)</f>
        <v>28.3</v>
      </c>
      <c r="G33" s="3">
        <f>ROUND(IF(((COUNT($E:$E)-RANK(E33,E$2:E$54)+1)/COUNT($E:$E))*100=0,100,((COUNT($E:$E)-RANK(E33,E$2:E$54)+1)/COUNT($E:$E))*100),2)</f>
        <v>22.64</v>
      </c>
      <c r="H33" s="7">
        <f>G33-F33</f>
        <v>-5.66</v>
      </c>
    </row>
    <row r="34" spans="1:8" x14ac:dyDescent="0.25">
      <c r="A34" s="28" t="s">
        <v>70</v>
      </c>
      <c r="B34" s="28" t="s">
        <v>2835</v>
      </c>
      <c r="C34" s="28" t="s">
        <v>2837</v>
      </c>
      <c r="D34" s="3">
        <f>VLOOKUP($C34,科系!$C$2:$H$1116,2,0)</f>
        <v>33.89</v>
      </c>
      <c r="E34" s="3">
        <f>VLOOKUP($C34,科系!$C$2:$H$1139,3,0)</f>
        <v>30.83</v>
      </c>
      <c r="F34" s="3">
        <f>ROUND(IF(((COUNT($E:$E)-RANK(D34,D$2:D$54)+1)/COUNT($E:$E))*100=0,100,((COUNT($E:$E)-RANK(D34,D$2:D$54)+1)/COUNT($E:$E))*100),2)</f>
        <v>7.55</v>
      </c>
      <c r="G34" s="3">
        <f>ROUND(IF(((COUNT($E:$E)-RANK(E34,E$2:E$54)+1)/COUNT($E:$E))*100=0,100,((COUNT($E:$E)-RANK(E34,E$2:E$54)+1)/COUNT($E:$E))*100),2)</f>
        <v>1.89</v>
      </c>
      <c r="H34" s="7">
        <f>G34-F34</f>
        <v>-5.66</v>
      </c>
    </row>
    <row r="35" spans="1:8" x14ac:dyDescent="0.25">
      <c r="A35" s="28" t="s">
        <v>81</v>
      </c>
      <c r="B35" s="28" t="s">
        <v>2791</v>
      </c>
      <c r="C35" s="28" t="s">
        <v>2838</v>
      </c>
      <c r="D35" s="3">
        <f>VLOOKUP($C35,科系!$C$2:$H$1116,2,0)</f>
        <v>78.260000000000005</v>
      </c>
      <c r="E35" s="3">
        <f>VLOOKUP($C35,科系!$C$2:$H$1139,3,0)</f>
        <v>45.67</v>
      </c>
      <c r="F35" s="3">
        <f>ROUND(IF(((COUNT($E:$E)-RANK(D35,D$2:D$54)+1)/COUNT($E:$E))*100=0,100,((COUNT($E:$E)-RANK(D35,D$2:D$54)+1)/COUNT($E:$E))*100),2)</f>
        <v>88.68</v>
      </c>
      <c r="G35" s="3">
        <f>ROUND(IF(((COUNT($E:$E)-RANK(E35,E$2:E$54)+1)/COUNT($E:$E))*100=0,100,((COUNT($E:$E)-RANK(E35,E$2:E$54)+1)/COUNT($E:$E))*100),2)</f>
        <v>83.02</v>
      </c>
      <c r="H35" s="7">
        <f>G35-F35</f>
        <v>-5.6600000000000108</v>
      </c>
    </row>
    <row r="36" spans="1:8" x14ac:dyDescent="0.25">
      <c r="A36" s="28" t="s">
        <v>46</v>
      </c>
      <c r="B36" s="28" t="s">
        <v>2839</v>
      </c>
      <c r="C36" s="28" t="s">
        <v>2840</v>
      </c>
      <c r="D36" s="3">
        <f>VLOOKUP($C36,科系!$C$2:$H$1116,2,0)</f>
        <v>56.29</v>
      </c>
      <c r="E36" s="3">
        <f>VLOOKUP($C36,科系!$C$2:$H$1139,3,0)</f>
        <v>38.75</v>
      </c>
      <c r="F36" s="3">
        <f>ROUND(IF(((COUNT($E:$E)-RANK(D36,D$2:D$54)+1)/COUNT($E:$E))*100=0,100,((COUNT($E:$E)-RANK(D36,D$2:D$54)+1)/COUNT($E:$E))*100),2)</f>
        <v>35.85</v>
      </c>
      <c r="G36" s="3">
        <f>ROUND(IF(((COUNT($E:$E)-RANK(E36,E$2:E$54)+1)/COUNT($E:$E))*100=0,100,((COUNT($E:$E)-RANK(E36,E$2:E$54)+1)/COUNT($E:$E))*100),2)</f>
        <v>28.3</v>
      </c>
      <c r="H36" s="7">
        <f>G36-F36</f>
        <v>-7.5500000000000007</v>
      </c>
    </row>
    <row r="37" spans="1:8" x14ac:dyDescent="0.25">
      <c r="A37" s="28" t="s">
        <v>46</v>
      </c>
      <c r="B37" s="28" t="s">
        <v>2405</v>
      </c>
      <c r="C37" s="28" t="s">
        <v>2406</v>
      </c>
      <c r="D37" s="3">
        <f>VLOOKUP($C37,科系!$C$2:$H$1116,2,0)</f>
        <v>59.37</v>
      </c>
      <c r="E37" s="3">
        <f>VLOOKUP($C37,科系!$C$2:$H$1139,3,0)</f>
        <v>38.950000000000003</v>
      </c>
      <c r="F37" s="3">
        <f>ROUND(IF(((COUNT($E:$E)-RANK(D37,D$2:D$54)+1)/COUNT($E:$E))*100=0,100,((COUNT($E:$E)-RANK(D37,D$2:D$54)+1)/COUNT($E:$E))*100),2)</f>
        <v>41.51</v>
      </c>
      <c r="G37" s="3">
        <f>ROUND(IF(((COUNT($E:$E)-RANK(E37,E$2:E$54)+1)/COUNT($E:$E))*100=0,100,((COUNT($E:$E)-RANK(E37,E$2:E$54)+1)/COUNT($E:$E))*100),2)</f>
        <v>32.08</v>
      </c>
      <c r="H37" s="7">
        <f>G37-F37</f>
        <v>-9.43</v>
      </c>
    </row>
    <row r="38" spans="1:8" x14ac:dyDescent="0.25">
      <c r="A38" s="28" t="s">
        <v>46</v>
      </c>
      <c r="B38" s="28" t="s">
        <v>2791</v>
      </c>
      <c r="C38" s="28" t="s">
        <v>2841</v>
      </c>
      <c r="D38" s="3">
        <f>VLOOKUP($C38,科系!$C$2:$H$1116,2,0)</f>
        <v>57.69</v>
      </c>
      <c r="E38" s="3">
        <f>VLOOKUP($C38,科系!$C$2:$H$1139,3,0)</f>
        <v>38.75</v>
      </c>
      <c r="F38" s="3">
        <f>ROUND(IF(((COUNT($E:$E)-RANK(D38,D$2:D$54)+1)/COUNT($E:$E))*100=0,100,((COUNT($E:$E)-RANK(D38,D$2:D$54)+1)/COUNT($E:$E))*100),2)</f>
        <v>37.74</v>
      </c>
      <c r="G38" s="3">
        <f>ROUND(IF(((COUNT($E:$E)-RANK(E38,E$2:E$54)+1)/COUNT($E:$E))*100=0,100,((COUNT($E:$E)-RANK(E38,E$2:E$54)+1)/COUNT($E:$E))*100),2)</f>
        <v>28.3</v>
      </c>
      <c r="H38" s="7">
        <f>G38-F38</f>
        <v>-9.4400000000000013</v>
      </c>
    </row>
    <row r="39" spans="1:8" x14ac:dyDescent="0.25">
      <c r="A39" s="28" t="s">
        <v>78</v>
      </c>
      <c r="B39" s="28" t="s">
        <v>2791</v>
      </c>
      <c r="C39" s="28" t="s">
        <v>2842</v>
      </c>
      <c r="D39" s="3">
        <f>VLOOKUP($C39,科系!$C$2:$H$1116,2,0)</f>
        <v>72.27</v>
      </c>
      <c r="E39" s="3">
        <f>VLOOKUP($C39,科系!$C$2:$H$1139,3,0)</f>
        <v>41.26</v>
      </c>
      <c r="F39" s="3">
        <f>ROUND(IF(((COUNT($E:$E)-RANK(D39,D$2:D$54)+1)/COUNT($E:$E))*100=0,100,((COUNT($E:$E)-RANK(D39,D$2:D$54)+1)/COUNT($E:$E))*100),2)</f>
        <v>64.150000000000006</v>
      </c>
      <c r="G39" s="3">
        <f>ROUND(IF(((COUNT($E:$E)-RANK(E39,E$2:E$54)+1)/COUNT($E:$E))*100=0,100,((COUNT($E:$E)-RANK(E39,E$2:E$54)+1)/COUNT($E:$E))*100),2)</f>
        <v>52.83</v>
      </c>
      <c r="H39" s="7">
        <f>G39-F39</f>
        <v>-11.320000000000007</v>
      </c>
    </row>
    <row r="40" spans="1:8" x14ac:dyDescent="0.25">
      <c r="A40" s="28" t="s">
        <v>78</v>
      </c>
      <c r="B40" s="28" t="s">
        <v>2811</v>
      </c>
      <c r="C40" s="28" t="s">
        <v>2843</v>
      </c>
      <c r="D40" s="3">
        <f>VLOOKUP($C40,科系!$C$2:$H$1116,2,0)</f>
        <v>73.59</v>
      </c>
      <c r="E40" s="3">
        <f>VLOOKUP($C40,科系!$C$2:$H$1139,3,0)</f>
        <v>41.26</v>
      </c>
      <c r="F40" s="3">
        <f>ROUND(IF(((COUNT($E:$E)-RANK(D40,D$2:D$54)+1)/COUNT($E:$E))*100=0,100,((COUNT($E:$E)-RANK(D40,D$2:D$54)+1)/COUNT($E:$E))*100),2)</f>
        <v>66.040000000000006</v>
      </c>
      <c r="G40" s="3">
        <f>ROUND(IF(((COUNT($E:$E)-RANK(E40,E$2:E$54)+1)/COUNT($E:$E))*100=0,100,((COUNT($E:$E)-RANK(E40,E$2:E$54)+1)/COUNT($E:$E))*100),2)</f>
        <v>52.83</v>
      </c>
      <c r="H40" s="7">
        <f>G40-F40</f>
        <v>-13.210000000000008</v>
      </c>
    </row>
    <row r="41" spans="1:8" x14ac:dyDescent="0.25">
      <c r="A41" s="28" t="s">
        <v>81</v>
      </c>
      <c r="B41" s="28" t="s">
        <v>2844</v>
      </c>
      <c r="C41" s="28" t="s">
        <v>2845</v>
      </c>
      <c r="D41" s="3">
        <f>VLOOKUP($C41,科系!$C$2:$H$1116,2,0)</f>
        <v>75.430000000000007</v>
      </c>
      <c r="E41" s="3">
        <f>VLOOKUP($C41,科系!$C$2:$H$1139,3,0)</f>
        <v>41.31</v>
      </c>
      <c r="F41" s="3">
        <f>ROUND(IF(((COUNT($E:$E)-RANK(D41,D$2:D$54)+1)/COUNT($E:$E))*100=0,100,((COUNT($E:$E)-RANK(D41,D$2:D$54)+1)/COUNT($E:$E))*100),2)</f>
        <v>73.58</v>
      </c>
      <c r="G41" s="3">
        <f>ROUND(IF(((COUNT($E:$E)-RANK(E41,E$2:E$54)+1)/COUNT($E:$E))*100=0,100,((COUNT($E:$E)-RANK(E41,E$2:E$54)+1)/COUNT($E:$E))*100),2)</f>
        <v>54.72</v>
      </c>
      <c r="H41" s="7">
        <f>G41-F41</f>
        <v>-18.86</v>
      </c>
    </row>
    <row r="42" spans="1:8" x14ac:dyDescent="0.25">
      <c r="A42" s="28" t="s">
        <v>84</v>
      </c>
      <c r="B42" s="28" t="s">
        <v>2811</v>
      </c>
      <c r="C42" s="28" t="s">
        <v>2846</v>
      </c>
      <c r="D42" s="3">
        <f>VLOOKUP($C42,科系!$C$2:$H$1116,2,0)</f>
        <v>57.86</v>
      </c>
      <c r="E42" s="3">
        <f>VLOOKUP($C42,科系!$C$2:$H$1139,3,0)</f>
        <v>36.380000000000003</v>
      </c>
      <c r="F42" s="3">
        <f>ROUND(IF(((COUNT($E:$E)-RANK(D42,D$2:D$54)+1)/COUNT($E:$E))*100=0,100,((COUNT($E:$E)-RANK(D42,D$2:D$54)+1)/COUNT($E:$E))*100),2)</f>
        <v>39.619999999999997</v>
      </c>
      <c r="G42" s="3">
        <f>ROUND(IF(((COUNT($E:$E)-RANK(E42,E$2:E$54)+1)/COUNT($E:$E))*100=0,100,((COUNT($E:$E)-RANK(E42,E$2:E$54)+1)/COUNT($E:$E))*100),2)</f>
        <v>18.87</v>
      </c>
      <c r="H42" s="7">
        <f>G42-F42</f>
        <v>-20.749999999999996</v>
      </c>
    </row>
    <row r="43" spans="1:8" x14ac:dyDescent="0.25">
      <c r="A43" s="28" t="s">
        <v>63</v>
      </c>
      <c r="B43" s="28" t="s">
        <v>2125</v>
      </c>
      <c r="C43" s="28" t="s">
        <v>2126</v>
      </c>
      <c r="D43" s="3">
        <f>VLOOKUP($C43,科系!$C$2:$H$1116,2,0)</f>
        <v>74.45</v>
      </c>
      <c r="E43" s="3">
        <f>VLOOKUP($C43,科系!$C$2:$H$1139,3,0)</f>
        <v>40.450000000000003</v>
      </c>
      <c r="F43" s="3">
        <f>ROUND(IF(((COUNT($E:$E)-RANK(D43,D$2:D$54)+1)/COUNT($E:$E))*100=0,100,((COUNT($E:$E)-RANK(D43,D$2:D$54)+1)/COUNT($E:$E))*100),2)</f>
        <v>67.92</v>
      </c>
      <c r="G43" s="3">
        <f>ROUND(IF(((COUNT($E:$E)-RANK(E43,E$2:E$54)+1)/COUNT($E:$E))*100=0,100,((COUNT($E:$E)-RANK(E43,E$2:E$54)+1)/COUNT($E:$E))*100),2)</f>
        <v>47.17</v>
      </c>
      <c r="H43" s="7">
        <f>G43-F43</f>
        <v>-20.75</v>
      </c>
    </row>
    <row r="44" spans="1:8" x14ac:dyDescent="0.25">
      <c r="A44" s="28" t="s">
        <v>57</v>
      </c>
      <c r="B44" s="28" t="s">
        <v>2847</v>
      </c>
      <c r="C44" s="28" t="s">
        <v>2848</v>
      </c>
      <c r="D44" s="3">
        <f>VLOOKUP($C44,科系!$C$2:$H$1116,2,0)</f>
        <v>51.64</v>
      </c>
      <c r="E44" s="3">
        <f>VLOOKUP($C44,科系!$C$2:$H$1139,3,0)</f>
        <v>31.45</v>
      </c>
      <c r="F44" s="3">
        <f>ROUND(IF(((COUNT($E:$E)-RANK(D44,D$2:D$54)+1)/COUNT($E:$E))*100=0,100,((COUNT($E:$E)-RANK(D44,D$2:D$54)+1)/COUNT($E:$E))*100),2)</f>
        <v>26.42</v>
      </c>
      <c r="G44" s="3">
        <f>ROUND(IF(((COUNT($E:$E)-RANK(E44,E$2:E$54)+1)/COUNT($E:$E))*100=0,100,((COUNT($E:$E)-RANK(E44,E$2:E$54)+1)/COUNT($E:$E))*100),2)</f>
        <v>5.66</v>
      </c>
      <c r="H44" s="7">
        <f>G44-F44</f>
        <v>-20.76</v>
      </c>
    </row>
    <row r="45" spans="1:8" x14ac:dyDescent="0.25">
      <c r="A45" s="28" t="s">
        <v>56</v>
      </c>
      <c r="B45" s="28" t="s">
        <v>2791</v>
      </c>
      <c r="C45" s="28" t="s">
        <v>2849</v>
      </c>
      <c r="D45" s="3">
        <f>VLOOKUP($C45,科系!$C$2:$H$1116,2,0)</f>
        <v>51.22</v>
      </c>
      <c r="E45" s="3">
        <f>VLOOKUP($C45,科系!$C$2:$H$1139,3,0)</f>
        <v>30.92</v>
      </c>
      <c r="F45" s="3">
        <f>ROUND(IF(((COUNT($E:$E)-RANK(D45,D$2:D$54)+1)/COUNT($E:$E))*100=0,100,((COUNT($E:$E)-RANK(D45,D$2:D$54)+1)/COUNT($E:$E))*100),2)</f>
        <v>24.53</v>
      </c>
      <c r="G45" s="3">
        <f>ROUND(IF(((COUNT($E:$E)-RANK(E45,E$2:E$54)+1)/COUNT($E:$E))*100=0,100,((COUNT($E:$E)-RANK(E45,E$2:E$54)+1)/COUNT($E:$E))*100),2)</f>
        <v>3.77</v>
      </c>
      <c r="H45" s="7">
        <f>G45-F45</f>
        <v>-20.76</v>
      </c>
    </row>
    <row r="46" spans="1:8" x14ac:dyDescent="0.25">
      <c r="A46" s="28" t="s">
        <v>75</v>
      </c>
      <c r="B46" s="28" t="s">
        <v>2405</v>
      </c>
      <c r="C46" s="28" t="s">
        <v>2422</v>
      </c>
      <c r="D46" s="3">
        <f>VLOOKUP($C46,科系!$C$2:$H$1116,2,0)</f>
        <v>74.88</v>
      </c>
      <c r="E46" s="3">
        <f>VLOOKUP($C46,科系!$C$2:$H$1139,3,0)</f>
        <v>40.26</v>
      </c>
      <c r="F46" s="3">
        <f>ROUND(IF(((COUNT($E:$E)-RANK(D46,D$2:D$54)+1)/COUNT($E:$E))*100=0,100,((COUNT($E:$E)-RANK(D46,D$2:D$54)+1)/COUNT($E:$E))*100),2)</f>
        <v>69.81</v>
      </c>
      <c r="G46" s="3">
        <f>ROUND(IF(((COUNT($E:$E)-RANK(E46,E$2:E$54)+1)/COUNT($E:$E))*100=0,100,((COUNT($E:$E)-RANK(E46,E$2:E$54)+1)/COUNT($E:$E))*100),2)</f>
        <v>45.28</v>
      </c>
      <c r="H46" s="7">
        <f>G46-F46</f>
        <v>-24.53</v>
      </c>
    </row>
    <row r="47" spans="1:8" x14ac:dyDescent="0.25">
      <c r="A47" s="28" t="s">
        <v>55</v>
      </c>
      <c r="B47" s="28" t="s">
        <v>2795</v>
      </c>
      <c r="C47" s="28" t="s">
        <v>2850</v>
      </c>
      <c r="D47" s="3">
        <f>VLOOKUP($C47,科系!$C$2:$H$1116,2,0)</f>
        <v>76.83</v>
      </c>
      <c r="E47" s="3">
        <f>VLOOKUP($C47,科系!$C$2:$H$1139,3,0)</f>
        <v>41.79</v>
      </c>
      <c r="F47" s="3">
        <f>ROUND(IF(((COUNT($E:$E)-RANK(D47,D$2:D$54)+1)/COUNT($E:$E))*100=0,100,((COUNT($E:$E)-RANK(D47,D$2:D$54)+1)/COUNT($E:$E))*100),2)</f>
        <v>83.02</v>
      </c>
      <c r="G47" s="3">
        <f>ROUND(IF(((COUNT($E:$E)-RANK(E47,E$2:E$54)+1)/COUNT($E:$E))*100=0,100,((COUNT($E:$E)-RANK(E47,E$2:E$54)+1)/COUNT($E:$E))*100),2)</f>
        <v>56.6</v>
      </c>
      <c r="H47" s="7">
        <f>G47-F47</f>
        <v>-26.419999999999995</v>
      </c>
    </row>
    <row r="48" spans="1:8" x14ac:dyDescent="0.25">
      <c r="A48" s="28" t="s">
        <v>60</v>
      </c>
      <c r="B48" s="28" t="s">
        <v>2791</v>
      </c>
      <c r="C48" s="28" t="s">
        <v>2851</v>
      </c>
      <c r="D48" s="3">
        <f>VLOOKUP($C48,科系!$C$2:$H$1116,2,0)</f>
        <v>61.55</v>
      </c>
      <c r="E48" s="3">
        <f>VLOOKUP($C48,科系!$C$2:$H$1139,3,0)</f>
        <v>35.51</v>
      </c>
      <c r="F48" s="3">
        <f>ROUND(IF(((COUNT($E:$E)-RANK(D48,D$2:D$54)+1)/COUNT($E:$E))*100=0,100,((COUNT($E:$E)-RANK(D48,D$2:D$54)+1)/COUNT($E:$E))*100),2)</f>
        <v>45.28</v>
      </c>
      <c r="G48" s="3">
        <f>ROUND(IF(((COUNT($E:$E)-RANK(E48,E$2:E$54)+1)/COUNT($E:$E))*100=0,100,((COUNT($E:$E)-RANK(E48,E$2:E$54)+1)/COUNT($E:$E))*100),2)</f>
        <v>13.21</v>
      </c>
      <c r="H48" s="7">
        <f>G48-F48</f>
        <v>-32.07</v>
      </c>
    </row>
    <row r="49" spans="1:8" x14ac:dyDescent="0.25">
      <c r="A49" s="28" t="s">
        <v>67</v>
      </c>
      <c r="B49" s="28" t="s">
        <v>2780</v>
      </c>
      <c r="C49" s="28" t="s">
        <v>2781</v>
      </c>
      <c r="D49" s="3">
        <f>VLOOKUP($C49,科系!$C$2:$H$1116,2,0)</f>
        <v>71.31</v>
      </c>
      <c r="E49" s="3">
        <f>VLOOKUP($C49,科系!$C$2:$H$1139,3,0)</f>
        <v>38.520000000000003</v>
      </c>
      <c r="F49" s="3">
        <f>ROUND(IF(((COUNT($E:$E)-RANK(D49,D$2:D$54)+1)/COUNT($E:$E))*100=0,100,((COUNT($E:$E)-RANK(D49,D$2:D$54)+1)/COUNT($E:$E))*100),2)</f>
        <v>60.38</v>
      </c>
      <c r="G49" s="3">
        <f>ROUND(IF(((COUNT($E:$E)-RANK(E49,E$2:E$54)+1)/COUNT($E:$E))*100=0,100,((COUNT($E:$E)-RANK(E49,E$2:E$54)+1)/COUNT($E:$E))*100),2)</f>
        <v>24.53</v>
      </c>
      <c r="H49" s="7">
        <f>G49-F49</f>
        <v>-35.85</v>
      </c>
    </row>
    <row r="50" spans="1:8" x14ac:dyDescent="0.25">
      <c r="A50" s="28" t="s">
        <v>75</v>
      </c>
      <c r="B50" s="28" t="s">
        <v>2791</v>
      </c>
      <c r="C50" s="28" t="s">
        <v>2852</v>
      </c>
      <c r="D50" s="3">
        <f>VLOOKUP($C50,科系!$C$2:$H$1116,2,0)</f>
        <v>75.53</v>
      </c>
      <c r="E50" s="3">
        <f>VLOOKUP($C50,科系!$C$2:$H$1139,3,0)</f>
        <v>39.07</v>
      </c>
      <c r="F50" s="3">
        <f>ROUND(IF(((COUNT($E:$E)-RANK(D50,D$2:D$54)+1)/COUNT($E:$E))*100=0,100,((COUNT($E:$E)-RANK(D50,D$2:D$54)+1)/COUNT($E:$E))*100),2)</f>
        <v>75.47</v>
      </c>
      <c r="G50" s="3">
        <f>ROUND(IF(((COUNT($E:$E)-RANK(E50,E$2:E$54)+1)/COUNT($E:$E))*100=0,100,((COUNT($E:$E)-RANK(E50,E$2:E$54)+1)/COUNT($E:$E))*100),2)</f>
        <v>35.85</v>
      </c>
      <c r="H50" s="7">
        <f>G50-F50</f>
        <v>-39.619999999999997</v>
      </c>
    </row>
    <row r="51" spans="1:8" x14ac:dyDescent="0.25">
      <c r="A51" s="28" t="s">
        <v>76</v>
      </c>
      <c r="B51" s="28" t="s">
        <v>2804</v>
      </c>
      <c r="C51" s="28" t="s">
        <v>2853</v>
      </c>
      <c r="D51" s="3">
        <f>VLOOKUP($C51,科系!$C$2:$H$1116,2,0)</f>
        <v>62.77</v>
      </c>
      <c r="E51" s="3">
        <f>VLOOKUP($C51,科系!$C$2:$H$1139,3,0)</f>
        <v>34.25</v>
      </c>
      <c r="F51" s="3">
        <f>ROUND(IF(((COUNT($E:$E)-RANK(D51,D$2:D$54)+1)/COUNT($E:$E))*100=0,100,((COUNT($E:$E)-RANK(D51,D$2:D$54)+1)/COUNT($E:$E))*100),2)</f>
        <v>47.17</v>
      </c>
      <c r="G51" s="3">
        <f>ROUND(IF(((COUNT($E:$E)-RANK(E51,E$2:E$54)+1)/COUNT($E:$E))*100=0,100,((COUNT($E:$E)-RANK(E51,E$2:E$54)+1)/COUNT($E:$E))*100),2)</f>
        <v>7.55</v>
      </c>
      <c r="H51" s="7">
        <f>G51-F51</f>
        <v>-39.620000000000005</v>
      </c>
    </row>
    <row r="52" spans="1:8" x14ac:dyDescent="0.25">
      <c r="A52" s="28" t="s">
        <v>75</v>
      </c>
      <c r="B52" s="28" t="s">
        <v>2795</v>
      </c>
      <c r="C52" s="28" t="s">
        <v>2854</v>
      </c>
      <c r="D52" s="3">
        <f>VLOOKUP($C52,科系!$C$2:$H$1116,2,0)</f>
        <v>77.23</v>
      </c>
      <c r="E52" s="3">
        <f>VLOOKUP($C52,科系!$C$2:$H$1139,3,0)</f>
        <v>40.26</v>
      </c>
      <c r="F52" s="3">
        <f>ROUND(IF(((COUNT($E:$E)-RANK(D52,D$2:D$54)+1)/COUNT($E:$E))*100=0,100,((COUNT($E:$E)-RANK(D52,D$2:D$54)+1)/COUNT($E:$E))*100),2)</f>
        <v>86.79</v>
      </c>
      <c r="G52" s="3">
        <f>ROUND(IF(((COUNT($E:$E)-RANK(E52,E$2:E$54)+1)/COUNT($E:$E))*100=0,100,((COUNT($E:$E)-RANK(E52,E$2:E$54)+1)/COUNT($E:$E))*100),2)</f>
        <v>45.28</v>
      </c>
      <c r="H52" s="7">
        <f>G52-F52</f>
        <v>-41.510000000000005</v>
      </c>
    </row>
    <row r="53" spans="1:8" x14ac:dyDescent="0.25">
      <c r="A53" s="28" t="s">
        <v>75</v>
      </c>
      <c r="B53" s="28" t="s">
        <v>2811</v>
      </c>
      <c r="C53" s="28" t="s">
        <v>2855</v>
      </c>
      <c r="D53" s="3">
        <f>VLOOKUP($C53,科系!$C$2:$H$1116,2,0)</f>
        <v>76.819999999999993</v>
      </c>
      <c r="E53" s="3">
        <f>VLOOKUP($C53,科系!$C$2:$H$1139,3,0)</f>
        <v>39.07</v>
      </c>
      <c r="F53" s="3">
        <f>ROUND(IF(((COUNT($E:$E)-RANK(D53,D$2:D$54)+1)/COUNT($E:$E))*100=0,100,((COUNT($E:$E)-RANK(D53,D$2:D$54)+1)/COUNT($E:$E))*100),2)</f>
        <v>79.25</v>
      </c>
      <c r="G53" s="3">
        <f>ROUND(IF(((COUNT($E:$E)-RANK(E53,E$2:E$54)+1)/COUNT($E:$E))*100=0,100,((COUNT($E:$E)-RANK(E53,E$2:E$54)+1)/COUNT($E:$E))*100),2)</f>
        <v>35.85</v>
      </c>
      <c r="H53" s="7">
        <f>G53-F53</f>
        <v>-43.4</v>
      </c>
    </row>
    <row r="54" spans="1:8" x14ac:dyDescent="0.25">
      <c r="A54" s="28" t="s">
        <v>64</v>
      </c>
      <c r="B54" s="28" t="s">
        <v>2856</v>
      </c>
      <c r="C54" s="28" t="s">
        <v>2857</v>
      </c>
      <c r="D54" s="3">
        <f>VLOOKUP($C54,科系!$C$2:$H$1116,2,0)</f>
        <v>76.83</v>
      </c>
      <c r="E54" s="3">
        <f>VLOOKUP($C54,科系!$C$2:$H$1139,3,0)</f>
        <v>35.590000000000003</v>
      </c>
      <c r="F54" s="3">
        <f>ROUND(IF(((COUNT($E:$E)-RANK(D54,D$2:D$54)+1)/COUNT($E:$E))*100=0,100,((COUNT($E:$E)-RANK(D54,D$2:D$54)+1)/COUNT($E:$E))*100),2)</f>
        <v>83.02</v>
      </c>
      <c r="G54" s="3">
        <f>ROUND(IF(((COUNT($E:$E)-RANK(E54,E$2:E$54)+1)/COUNT($E:$E))*100=0,100,((COUNT($E:$E)-RANK(E54,E$2:E$54)+1)/COUNT($E:$E))*100),2)</f>
        <v>16.98</v>
      </c>
      <c r="H54" s="7">
        <f>G54-F54</f>
        <v>-66.039999999999992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31</v>
      </c>
      <c r="B2" s="28" t="s">
        <v>2858</v>
      </c>
      <c r="C2" s="28" t="s">
        <v>2859</v>
      </c>
      <c r="D2" s="3">
        <f>VLOOKUP($C2,科系!$C$2:$H$1116,2,0)</f>
        <v>17.36</v>
      </c>
      <c r="E2" s="3">
        <f>VLOOKUP($C2,科系!$C$2:$H$1139,3,0)</f>
        <v>50.86</v>
      </c>
      <c r="F2" s="3">
        <f>ROUND(IF(((COUNT($E:$E)-RANK(D2,D$2:D$161)+1)/COUNT($E:$E))*100=0,100,((COUNT($E:$E)-RANK(D2,D$2:D$161)+1)/COUNT($E:$E))*100),2)</f>
        <v>3.13</v>
      </c>
      <c r="G2" s="3">
        <f>ROUND(IF(((COUNT($E:$E)-RANK(E2,E$2:E$161)+1)/COUNT($E:$E))*100=0,100,((COUNT($E:$E)-RANK(E2,E$2:E$161)+1)/COUNT($E:$E))*100),2)</f>
        <v>86.25</v>
      </c>
      <c r="H2" s="7">
        <f>G2-F2</f>
        <v>83.12</v>
      </c>
    </row>
    <row r="3" spans="1:8" x14ac:dyDescent="0.25">
      <c r="A3" s="28" t="s">
        <v>38</v>
      </c>
      <c r="B3" s="28" t="s">
        <v>2858</v>
      </c>
      <c r="C3" s="28" t="s">
        <v>2860</v>
      </c>
      <c r="D3" s="3">
        <f>VLOOKUP($C3,科系!$C$2:$H$1116,2,0)</f>
        <v>23.32</v>
      </c>
      <c r="E3" s="3">
        <f>VLOOKUP($C3,科系!$C$2:$H$1139,3,0)</f>
        <v>48.23</v>
      </c>
      <c r="F3" s="3">
        <f>ROUND(IF(((COUNT($E:$E)-RANK(D3,D$2:D$161)+1)/COUNT($E:$E))*100=0,100,((COUNT($E:$E)-RANK(D3,D$2:D$161)+1)/COUNT($E:$E))*100),2)</f>
        <v>10</v>
      </c>
      <c r="G3" s="3">
        <f>ROUND(IF(((COUNT($E:$E)-RANK(E3,E$2:E$161)+1)/COUNT($E:$E))*100=0,100,((COUNT($E:$E)-RANK(E3,E$2:E$161)+1)/COUNT($E:$E))*100),2)</f>
        <v>81.88</v>
      </c>
      <c r="H3" s="7">
        <f>G3-F3</f>
        <v>71.88</v>
      </c>
    </row>
    <row r="4" spans="1:8" x14ac:dyDescent="0.25">
      <c r="A4" s="28" t="s">
        <v>39</v>
      </c>
      <c r="B4" s="28" t="s">
        <v>2858</v>
      </c>
      <c r="C4" s="28" t="s">
        <v>2861</v>
      </c>
      <c r="D4" s="3">
        <f>VLOOKUP($C4,科系!$C$2:$H$1116,2,0)</f>
        <v>26.8</v>
      </c>
      <c r="E4" s="3">
        <f>VLOOKUP($C4,科系!$C$2:$H$1139,3,0)</f>
        <v>48.74</v>
      </c>
      <c r="F4" s="3">
        <f>ROUND(IF(((COUNT($E:$E)-RANK(D4,D$2:D$161)+1)/COUNT($E:$E))*100=0,100,((COUNT($E:$E)-RANK(D4,D$2:D$161)+1)/COUNT($E:$E))*100),2)</f>
        <v>15.63</v>
      </c>
      <c r="G4" s="3">
        <f>ROUND(IF(((COUNT($E:$E)-RANK(E4,E$2:E$161)+1)/COUNT($E:$E))*100=0,100,((COUNT($E:$E)-RANK(E4,E$2:E$161)+1)/COUNT($E:$E))*100),2)</f>
        <v>83.75</v>
      </c>
      <c r="H4" s="7">
        <f>G4-F4</f>
        <v>68.12</v>
      </c>
    </row>
    <row r="5" spans="1:8" x14ac:dyDescent="0.25">
      <c r="A5" s="28" t="s">
        <v>45</v>
      </c>
      <c r="B5" s="28" t="s">
        <v>2862</v>
      </c>
      <c r="C5" s="28" t="s">
        <v>2863</v>
      </c>
      <c r="D5" s="3">
        <f>VLOOKUP($C5,科系!$C$2:$H$1116,2,0)</f>
        <v>33.770000000000003</v>
      </c>
      <c r="E5" s="3">
        <f>VLOOKUP($C5,科系!$C$2:$H$1139,3,0)</f>
        <v>53.6</v>
      </c>
      <c r="F5" s="3">
        <f>ROUND(IF(((COUNT($E:$E)-RANK(D5,D$2:D$161)+1)/COUNT($E:$E))*100=0,100,((COUNT($E:$E)-RANK(D5,D$2:D$161)+1)/COUNT($E:$E))*100),2)</f>
        <v>30</v>
      </c>
      <c r="G5" s="3">
        <f>ROUND(IF(((COUNT($E:$E)-RANK(E5,E$2:E$161)+1)/COUNT($E:$E))*100=0,100,((COUNT($E:$E)-RANK(E5,E$2:E$161)+1)/COUNT($E:$E))*100),2)</f>
        <v>94.38</v>
      </c>
      <c r="H5" s="7">
        <f>G5-F5</f>
        <v>64.38</v>
      </c>
    </row>
    <row r="6" spans="1:8" x14ac:dyDescent="0.25">
      <c r="A6" s="28" t="s">
        <v>43</v>
      </c>
      <c r="B6" s="28" t="s">
        <v>2858</v>
      </c>
      <c r="C6" s="28" t="s">
        <v>2864</v>
      </c>
      <c r="D6" s="3">
        <f>VLOOKUP($C6,科系!$C$2:$H$1116,2,0)</f>
        <v>17.579999999999998</v>
      </c>
      <c r="E6" s="3">
        <f>VLOOKUP($C6,科系!$C$2:$H$1139,3,0)</f>
        <v>44.64</v>
      </c>
      <c r="F6" s="3">
        <f>ROUND(IF(((COUNT($E:$E)-RANK(D6,D$2:D$161)+1)/COUNT($E:$E))*100=0,100,((COUNT($E:$E)-RANK(D6,D$2:D$161)+1)/COUNT($E:$E))*100),2)</f>
        <v>4.38</v>
      </c>
      <c r="G6" s="3">
        <f>ROUND(IF(((COUNT($E:$E)-RANK(E6,E$2:E$161)+1)/COUNT($E:$E))*100=0,100,((COUNT($E:$E)-RANK(E6,E$2:E$161)+1)/COUNT($E:$E))*100),2)</f>
        <v>68.75</v>
      </c>
      <c r="H6" s="7">
        <f>G6-F6</f>
        <v>64.37</v>
      </c>
    </row>
    <row r="7" spans="1:8" x14ac:dyDescent="0.25">
      <c r="A7" s="28" t="s">
        <v>30</v>
      </c>
      <c r="B7" s="28" t="s">
        <v>2865</v>
      </c>
      <c r="C7" s="28" t="s">
        <v>2866</v>
      </c>
      <c r="D7" s="3">
        <f>VLOOKUP($C7,科系!$C$2:$H$1116,2,0)</f>
        <v>37.25</v>
      </c>
      <c r="E7" s="3">
        <f>VLOOKUP($C7,科系!$C$2:$H$1139,3,0)</f>
        <v>54.91</v>
      </c>
      <c r="F7" s="3">
        <f>ROUND(IF(((COUNT($E:$E)-RANK(D7,D$2:D$161)+1)/COUNT($E:$E))*100=0,100,((COUNT($E:$E)-RANK(D7,D$2:D$161)+1)/COUNT($E:$E))*100),2)</f>
        <v>35.630000000000003</v>
      </c>
      <c r="G7" s="3">
        <f>ROUND(IF(((COUNT($E:$E)-RANK(E7,E$2:E$161)+1)/COUNT($E:$E))*100=0,100,((COUNT($E:$E)-RANK(E7,E$2:E$161)+1)/COUNT($E:$E))*100),2)</f>
        <v>96.88</v>
      </c>
      <c r="H7" s="7">
        <f>G7-F7</f>
        <v>61.249999999999993</v>
      </c>
    </row>
    <row r="8" spans="1:8" x14ac:dyDescent="0.25">
      <c r="A8" s="28" t="s">
        <v>38</v>
      </c>
      <c r="B8" s="28" t="s">
        <v>2865</v>
      </c>
      <c r="C8" s="28" t="s">
        <v>2867</v>
      </c>
      <c r="D8" s="3">
        <f>VLOOKUP($C8,科系!$C$2:$H$1116,2,0)</f>
        <v>35.6</v>
      </c>
      <c r="E8" s="3">
        <f>VLOOKUP($C8,科系!$C$2:$H$1139,3,0)</f>
        <v>51.89</v>
      </c>
      <c r="F8" s="3">
        <f>ROUND(IF(((COUNT($E:$E)-RANK(D8,D$2:D$161)+1)/COUNT($E:$E))*100=0,100,((COUNT($E:$E)-RANK(D8,D$2:D$161)+1)/COUNT($E:$E))*100),2)</f>
        <v>32.5</v>
      </c>
      <c r="G8" s="3">
        <f>ROUND(IF(((COUNT($E:$E)-RANK(E8,E$2:E$161)+1)/COUNT($E:$E))*100=0,100,((COUNT($E:$E)-RANK(E8,E$2:E$161)+1)/COUNT($E:$E))*100),2)</f>
        <v>90.63</v>
      </c>
      <c r="H8" s="7">
        <f>G8-F8</f>
        <v>58.129999999999995</v>
      </c>
    </row>
    <row r="9" spans="1:8" x14ac:dyDescent="0.25">
      <c r="A9" s="28" t="s">
        <v>35</v>
      </c>
      <c r="B9" s="28" t="s">
        <v>2868</v>
      </c>
      <c r="C9" s="28" t="s">
        <v>2869</v>
      </c>
      <c r="D9" s="3">
        <f>VLOOKUP($C9,科系!$C$2:$H$1116,2,0)</f>
        <v>36.86</v>
      </c>
      <c r="E9" s="3">
        <f>VLOOKUP($C9,科系!$C$2:$H$1139,3,0)</f>
        <v>52.18</v>
      </c>
      <c r="F9" s="3">
        <f>ROUND(IF(((COUNT($E:$E)-RANK(D9,D$2:D$161)+1)/COUNT($E:$E))*100=0,100,((COUNT($E:$E)-RANK(D9,D$2:D$161)+1)/COUNT($E:$E))*100),2)</f>
        <v>34.380000000000003</v>
      </c>
      <c r="G9" s="3">
        <f>ROUND(IF(((COUNT($E:$E)-RANK(E9,E$2:E$161)+1)/COUNT($E:$E))*100=0,100,((COUNT($E:$E)-RANK(E9,E$2:E$161)+1)/COUNT($E:$E))*100),2)</f>
        <v>91.88</v>
      </c>
      <c r="H9" s="7">
        <f>G9-F9</f>
        <v>57.499999999999993</v>
      </c>
    </row>
    <row r="10" spans="1:8" x14ac:dyDescent="0.25">
      <c r="A10" s="28" t="s">
        <v>44</v>
      </c>
      <c r="B10" s="28" t="s">
        <v>2858</v>
      </c>
      <c r="C10" s="28" t="s">
        <v>2870</v>
      </c>
      <c r="D10" s="3">
        <f>VLOOKUP($C10,科系!$C$2:$H$1116,2,0)</f>
        <v>28.48</v>
      </c>
      <c r="E10" s="3">
        <f>VLOOKUP($C10,科系!$C$2:$H$1139,3,0)</f>
        <v>45.45</v>
      </c>
      <c r="F10" s="3">
        <f>ROUND(IF(((COUNT($E:$E)-RANK(D10,D$2:D$161)+1)/COUNT($E:$E))*100=0,100,((COUNT($E:$E)-RANK(D10,D$2:D$161)+1)/COUNT($E:$E))*100),2)</f>
        <v>18.75</v>
      </c>
      <c r="G10" s="3">
        <f>ROUND(IF(((COUNT($E:$E)-RANK(E10,E$2:E$161)+1)/COUNT($E:$E))*100=0,100,((COUNT($E:$E)-RANK(E10,E$2:E$161)+1)/COUNT($E:$E))*100),2)</f>
        <v>73.75</v>
      </c>
      <c r="H10" s="7">
        <f>G10-F10</f>
        <v>55</v>
      </c>
    </row>
    <row r="11" spans="1:8" x14ac:dyDescent="0.25">
      <c r="A11" s="28" t="s">
        <v>56</v>
      </c>
      <c r="B11" s="28" t="s">
        <v>2858</v>
      </c>
      <c r="C11" s="28" t="s">
        <v>2871</v>
      </c>
      <c r="D11" s="3">
        <f>VLOOKUP($C11,科系!$C$2:$H$1116,2,0)</f>
        <v>37.369999999999997</v>
      </c>
      <c r="E11" s="3">
        <f>VLOOKUP($C11,科系!$C$2:$H$1139,3,0)</f>
        <v>51.25</v>
      </c>
      <c r="F11" s="3">
        <f>ROUND(IF(((COUNT($E:$E)-RANK(D11,D$2:D$161)+1)/COUNT($E:$E))*100=0,100,((COUNT($E:$E)-RANK(D11,D$2:D$161)+1)/COUNT($E:$E))*100),2)</f>
        <v>36.25</v>
      </c>
      <c r="G11" s="3">
        <f>ROUND(IF(((COUNT($E:$E)-RANK(E11,E$2:E$161)+1)/COUNT($E:$E))*100=0,100,((COUNT($E:$E)-RANK(E11,E$2:E$161)+1)/COUNT($E:$E))*100),2)</f>
        <v>88.75</v>
      </c>
      <c r="H11" s="7">
        <f>G11-F11</f>
        <v>52.5</v>
      </c>
    </row>
    <row r="12" spans="1:8" x14ac:dyDescent="0.25">
      <c r="A12" s="28" t="s">
        <v>50</v>
      </c>
      <c r="B12" s="28" t="s">
        <v>2858</v>
      </c>
      <c r="C12" s="28" t="s">
        <v>2872</v>
      </c>
      <c r="D12" s="3">
        <f>VLOOKUP($C12,科系!$C$2:$H$1116,2,0)</f>
        <v>24.63</v>
      </c>
      <c r="E12" s="3">
        <f>VLOOKUP($C12,科系!$C$2:$H$1139,3,0)</f>
        <v>43.76</v>
      </c>
      <c r="F12" s="3">
        <f>ROUND(IF(((COUNT($E:$E)-RANK(D12,D$2:D$161)+1)/COUNT($E:$E))*100=0,100,((COUNT($E:$E)-RANK(D12,D$2:D$161)+1)/COUNT($E:$E))*100),2)</f>
        <v>11.88</v>
      </c>
      <c r="G12" s="3">
        <f>ROUND(IF(((COUNT($E:$E)-RANK(E12,E$2:E$161)+1)/COUNT($E:$E))*100=0,100,((COUNT($E:$E)-RANK(E12,E$2:E$161)+1)/COUNT($E:$E))*100),2)</f>
        <v>64.38</v>
      </c>
      <c r="H12" s="7">
        <f>G12-F12</f>
        <v>52.499999999999993</v>
      </c>
    </row>
    <row r="13" spans="1:8" x14ac:dyDescent="0.25">
      <c r="A13" s="28" t="s">
        <v>34</v>
      </c>
      <c r="B13" s="28" t="s">
        <v>2873</v>
      </c>
      <c r="C13" s="28" t="s">
        <v>2874</v>
      </c>
      <c r="D13" s="3">
        <f>VLOOKUP($C13,科系!$C$2:$H$1116,2,0)</f>
        <v>37.119999999999997</v>
      </c>
      <c r="E13" s="3">
        <f>VLOOKUP($C13,科系!$C$2:$H$1139,3,0)</f>
        <v>50.91</v>
      </c>
      <c r="F13" s="3">
        <f>ROUND(IF(((COUNT($E:$E)-RANK(D13,D$2:D$161)+1)/COUNT($E:$E))*100=0,100,((COUNT($E:$E)-RANK(D13,D$2:D$161)+1)/COUNT($E:$E))*100),2)</f>
        <v>35</v>
      </c>
      <c r="G13" s="3">
        <f>ROUND(IF(((COUNT($E:$E)-RANK(E13,E$2:E$161)+1)/COUNT($E:$E))*100=0,100,((COUNT($E:$E)-RANK(E13,E$2:E$161)+1)/COUNT($E:$E))*100),2)</f>
        <v>86.88</v>
      </c>
      <c r="H13" s="7">
        <f>G13-F13</f>
        <v>51.879999999999995</v>
      </c>
    </row>
    <row r="14" spans="1:8" x14ac:dyDescent="0.25">
      <c r="A14" s="28" t="s">
        <v>36</v>
      </c>
      <c r="B14" s="28" t="s">
        <v>2858</v>
      </c>
      <c r="C14" s="28" t="s">
        <v>2875</v>
      </c>
      <c r="D14" s="3">
        <f>VLOOKUP($C14,科系!$C$2:$H$1116,2,0)</f>
        <v>37.96</v>
      </c>
      <c r="E14" s="3">
        <f>VLOOKUP($C14,科系!$C$2:$H$1139,3,0)</f>
        <v>49.58</v>
      </c>
      <c r="F14" s="3">
        <f>ROUND(IF(((COUNT($E:$E)-RANK(D14,D$2:D$161)+1)/COUNT($E:$E))*100=0,100,((COUNT($E:$E)-RANK(D14,D$2:D$161)+1)/COUNT($E:$E))*100),2)</f>
        <v>37.5</v>
      </c>
      <c r="G14" s="3">
        <f>ROUND(IF(((COUNT($E:$E)-RANK(E14,E$2:E$161)+1)/COUNT($E:$E))*100=0,100,((COUNT($E:$E)-RANK(E14,E$2:E$161)+1)/COUNT($E:$E))*100),2)</f>
        <v>85</v>
      </c>
      <c r="H14" s="7">
        <f>G14-F14</f>
        <v>47.5</v>
      </c>
    </row>
    <row r="15" spans="1:8" x14ac:dyDescent="0.25">
      <c r="A15" s="28" t="s">
        <v>33</v>
      </c>
      <c r="B15" s="28" t="s">
        <v>2862</v>
      </c>
      <c r="C15" s="28" t="s">
        <v>2876</v>
      </c>
      <c r="D15" s="3">
        <f>VLOOKUP($C15,科系!$C$2:$H$1116,2,0)</f>
        <v>18.25</v>
      </c>
      <c r="E15" s="3">
        <f>VLOOKUP($C15,科系!$C$2:$H$1139,3,0)</f>
        <v>40.729999999999997</v>
      </c>
      <c r="F15" s="3">
        <f>ROUND(IF(((COUNT($E:$E)-RANK(D15,D$2:D$161)+1)/COUNT($E:$E))*100=0,100,((COUNT($E:$E)-RANK(D15,D$2:D$161)+1)/COUNT($E:$E))*100),2)</f>
        <v>5.63</v>
      </c>
      <c r="G15" s="3">
        <f>ROUND(IF(((COUNT($E:$E)-RANK(E15,E$2:E$161)+1)/COUNT($E:$E))*100=0,100,((COUNT($E:$E)-RANK(E15,E$2:E$161)+1)/COUNT($E:$E))*100),2)</f>
        <v>53.13</v>
      </c>
      <c r="H15" s="7">
        <f>G15-F15</f>
        <v>47.5</v>
      </c>
    </row>
    <row r="16" spans="1:8" x14ac:dyDescent="0.25">
      <c r="A16" s="28" t="s">
        <v>60</v>
      </c>
      <c r="B16" s="28" t="s">
        <v>2858</v>
      </c>
      <c r="C16" s="28" t="s">
        <v>2877</v>
      </c>
      <c r="D16" s="3">
        <f>VLOOKUP($C16,科系!$C$2:$H$1116,2,0)</f>
        <v>38.57</v>
      </c>
      <c r="E16" s="3">
        <f>VLOOKUP($C16,科系!$C$2:$H$1139,3,0)</f>
        <v>48.99</v>
      </c>
      <c r="F16" s="3">
        <f>ROUND(IF(((COUNT($E:$E)-RANK(D16,D$2:D$161)+1)/COUNT($E:$E))*100=0,100,((COUNT($E:$E)-RANK(D16,D$2:D$161)+1)/COUNT($E:$E))*100),2)</f>
        <v>38.75</v>
      </c>
      <c r="G16" s="3">
        <f>ROUND(IF(((COUNT($E:$E)-RANK(E16,E$2:E$161)+1)/COUNT($E:$E))*100=0,100,((COUNT($E:$E)-RANK(E16,E$2:E$161)+1)/COUNT($E:$E))*100),2)</f>
        <v>84.38</v>
      </c>
      <c r="H16" s="7">
        <f>G16-F16</f>
        <v>45.629999999999995</v>
      </c>
    </row>
    <row r="17" spans="1:8" x14ac:dyDescent="0.25">
      <c r="A17" s="28" t="s">
        <v>46</v>
      </c>
      <c r="B17" s="28" t="s">
        <v>2858</v>
      </c>
      <c r="C17" s="28" t="s">
        <v>2878</v>
      </c>
      <c r="D17" s="3">
        <f>VLOOKUP($C17,科系!$C$2:$H$1116,2,0)</f>
        <v>41.58</v>
      </c>
      <c r="E17" s="3">
        <f>VLOOKUP($C17,科系!$C$2:$H$1139,3,0)</f>
        <v>51.11</v>
      </c>
      <c r="F17" s="3">
        <f>ROUND(IF(((COUNT($E:$E)-RANK(D17,D$2:D$161)+1)/COUNT($E:$E))*100=0,100,((COUNT($E:$E)-RANK(D17,D$2:D$161)+1)/COUNT($E:$E))*100),2)</f>
        <v>42.5</v>
      </c>
      <c r="G17" s="3">
        <f>ROUND(IF(((COUNT($E:$E)-RANK(E17,E$2:E$161)+1)/COUNT($E:$E))*100=0,100,((COUNT($E:$E)-RANK(E17,E$2:E$161)+1)/COUNT($E:$E))*100),2)</f>
        <v>87.5</v>
      </c>
      <c r="H17" s="7">
        <f>G17-F17</f>
        <v>45</v>
      </c>
    </row>
    <row r="18" spans="1:8" x14ac:dyDescent="0.25">
      <c r="A18" s="28" t="s">
        <v>39</v>
      </c>
      <c r="B18" s="28" t="s">
        <v>2879</v>
      </c>
      <c r="C18" s="28" t="s">
        <v>2880</v>
      </c>
      <c r="D18" s="3">
        <f>VLOOKUP($C18,科系!$C$2:$H$1116,2,0)</f>
        <v>28.71</v>
      </c>
      <c r="E18" s="3">
        <f>VLOOKUP($C18,科系!$C$2:$H$1139,3,0)</f>
        <v>43.16</v>
      </c>
      <c r="F18" s="3">
        <f>ROUND(IF(((COUNT($E:$E)-RANK(D18,D$2:D$161)+1)/COUNT($E:$E))*100=0,100,((COUNT($E:$E)-RANK(D18,D$2:D$161)+1)/COUNT($E:$E))*100),2)</f>
        <v>19.38</v>
      </c>
      <c r="G18" s="3">
        <f>ROUND(IF(((COUNT($E:$E)-RANK(E18,E$2:E$161)+1)/COUNT($E:$E))*100=0,100,((COUNT($E:$E)-RANK(E18,E$2:E$161)+1)/COUNT($E:$E))*100),2)</f>
        <v>63.13</v>
      </c>
      <c r="H18" s="7">
        <f>G18-F18</f>
        <v>43.75</v>
      </c>
    </row>
    <row r="19" spans="1:8" x14ac:dyDescent="0.25">
      <c r="A19" s="28" t="s">
        <v>33</v>
      </c>
      <c r="B19" s="28" t="s">
        <v>2858</v>
      </c>
      <c r="C19" s="28" t="s">
        <v>2881</v>
      </c>
      <c r="D19" s="3">
        <f>VLOOKUP($C19,科系!$C$2:$H$1116,2,0)</f>
        <v>22.27</v>
      </c>
      <c r="E19" s="3">
        <f>VLOOKUP($C19,科系!$C$2:$H$1139,3,0)</f>
        <v>40.57</v>
      </c>
      <c r="F19" s="3">
        <f>ROUND(IF(((COUNT($E:$E)-RANK(D19,D$2:D$161)+1)/COUNT($E:$E))*100=0,100,((COUNT($E:$E)-RANK(D19,D$2:D$161)+1)/COUNT($E:$E))*100),2)</f>
        <v>8.75</v>
      </c>
      <c r="G19" s="3">
        <f>ROUND(IF(((COUNT($E:$E)-RANK(E19,E$2:E$161)+1)/COUNT($E:$E))*100=0,100,((COUNT($E:$E)-RANK(E19,E$2:E$161)+1)/COUNT($E:$E))*100),2)</f>
        <v>52.5</v>
      </c>
      <c r="H19" s="7">
        <f>G19-F19</f>
        <v>43.75</v>
      </c>
    </row>
    <row r="20" spans="1:8" x14ac:dyDescent="0.25">
      <c r="A20" s="28" t="s">
        <v>30</v>
      </c>
      <c r="B20" s="28" t="s">
        <v>2858</v>
      </c>
      <c r="C20" s="28" t="s">
        <v>2882</v>
      </c>
      <c r="D20" s="3">
        <f>VLOOKUP($C20,科系!$C$2:$H$1116,2,0)</f>
        <v>49.36</v>
      </c>
      <c r="E20" s="3">
        <f>VLOOKUP($C20,科系!$C$2:$H$1139,3,0)</f>
        <v>54.14</v>
      </c>
      <c r="F20" s="3">
        <f>ROUND(IF(((COUNT($E:$E)-RANK(D20,D$2:D$161)+1)/COUNT($E:$E))*100=0,100,((COUNT($E:$E)-RANK(D20,D$2:D$161)+1)/COUNT($E:$E))*100),2)</f>
        <v>53.75</v>
      </c>
      <c r="G20" s="3">
        <f>ROUND(IF(((COUNT($E:$E)-RANK(E20,E$2:E$161)+1)/COUNT($E:$E))*100=0,100,((COUNT($E:$E)-RANK(E20,E$2:E$161)+1)/COUNT($E:$E))*100),2)</f>
        <v>95.63</v>
      </c>
      <c r="H20" s="7">
        <f>G20-F20</f>
        <v>41.879999999999995</v>
      </c>
    </row>
    <row r="21" spans="1:8" x14ac:dyDescent="0.25">
      <c r="A21" s="28" t="s">
        <v>57</v>
      </c>
      <c r="B21" s="28" t="s">
        <v>2858</v>
      </c>
      <c r="C21" s="28" t="s">
        <v>2883</v>
      </c>
      <c r="D21" s="3">
        <f>VLOOKUP($C21,科系!$C$2:$H$1116,2,0)</f>
        <v>20.87</v>
      </c>
      <c r="E21" s="3">
        <f>VLOOKUP($C21,科系!$C$2:$H$1139,3,0)</f>
        <v>40.17</v>
      </c>
      <c r="F21" s="3">
        <f>ROUND(IF(((COUNT($E:$E)-RANK(D21,D$2:D$161)+1)/COUNT($E:$E))*100=0,100,((COUNT($E:$E)-RANK(D21,D$2:D$161)+1)/COUNT($E:$E))*100),2)</f>
        <v>7.5</v>
      </c>
      <c r="G21" s="3">
        <f>ROUND(IF(((COUNT($E:$E)-RANK(E21,E$2:E$161)+1)/COUNT($E:$E))*100=0,100,((COUNT($E:$E)-RANK(E21,E$2:E$161)+1)/COUNT($E:$E))*100),2)</f>
        <v>48.75</v>
      </c>
      <c r="H21" s="7">
        <f>G21-F21</f>
        <v>41.25</v>
      </c>
    </row>
    <row r="22" spans="1:8" x14ac:dyDescent="0.25">
      <c r="A22" s="28" t="s">
        <v>31</v>
      </c>
      <c r="B22" s="28" t="s">
        <v>2879</v>
      </c>
      <c r="C22" s="28" t="s">
        <v>2884</v>
      </c>
      <c r="D22" s="3">
        <f>VLOOKUP($C22,科系!$C$2:$H$1116,2,0)</f>
        <v>33.049999999999997</v>
      </c>
      <c r="E22" s="3">
        <f>VLOOKUP($C22,科系!$C$2:$H$1139,3,0)</f>
        <v>42.69</v>
      </c>
      <c r="F22" s="3">
        <f>ROUND(IF(((COUNT($E:$E)-RANK(D22,D$2:D$161)+1)/COUNT($E:$E))*100=0,100,((COUNT($E:$E)-RANK(D22,D$2:D$161)+1)/COUNT($E:$E))*100),2)</f>
        <v>28.13</v>
      </c>
      <c r="G22" s="3">
        <f>ROUND(IF(((COUNT($E:$E)-RANK(E22,E$2:E$161)+1)/COUNT($E:$E))*100=0,100,((COUNT($E:$E)-RANK(E22,E$2:E$161)+1)/COUNT($E:$E))*100),2)</f>
        <v>61.88</v>
      </c>
      <c r="H22" s="7">
        <f>G22-F22</f>
        <v>33.75</v>
      </c>
    </row>
    <row r="23" spans="1:8" x14ac:dyDescent="0.25">
      <c r="A23" s="28" t="s">
        <v>35</v>
      </c>
      <c r="B23" s="28" t="s">
        <v>2858</v>
      </c>
      <c r="C23" s="28" t="s">
        <v>2885</v>
      </c>
      <c r="D23" s="3">
        <f>VLOOKUP($C23,科系!$C$2:$H$1116,2,0)</f>
        <v>51.94</v>
      </c>
      <c r="E23" s="3">
        <f>VLOOKUP($C23,科系!$C$2:$H$1139,3,0)</f>
        <v>53.07</v>
      </c>
      <c r="F23" s="3">
        <f>ROUND(IF(((COUNT($E:$E)-RANK(D23,D$2:D$161)+1)/COUNT($E:$E))*100=0,100,((COUNT($E:$E)-RANK(D23,D$2:D$161)+1)/COUNT($E:$E))*100),2)</f>
        <v>62.5</v>
      </c>
      <c r="G23" s="3">
        <f>ROUND(IF(((COUNT($E:$E)-RANK(E23,E$2:E$161)+1)/COUNT($E:$E))*100=0,100,((COUNT($E:$E)-RANK(E23,E$2:E$161)+1)/COUNT($E:$E))*100),2)</f>
        <v>93.75</v>
      </c>
      <c r="H23" s="7">
        <f>G23-F23</f>
        <v>31.25</v>
      </c>
    </row>
    <row r="24" spans="1:8" x14ac:dyDescent="0.25">
      <c r="A24" s="28" t="s">
        <v>45</v>
      </c>
      <c r="B24" s="28" t="s">
        <v>2879</v>
      </c>
      <c r="C24" s="28" t="s">
        <v>2886</v>
      </c>
      <c r="D24" s="3">
        <f>VLOOKUP($C24,科系!$C$2:$H$1116,2,0)</f>
        <v>46.54</v>
      </c>
      <c r="E24" s="3">
        <f>VLOOKUP($C24,科系!$C$2:$H$1139,3,0)</f>
        <v>47.38</v>
      </c>
      <c r="F24" s="3">
        <f>ROUND(IF(((COUNT($E:$E)-RANK(D24,D$2:D$161)+1)/COUNT($E:$E))*100=0,100,((COUNT($E:$E)-RANK(D24,D$2:D$161)+1)/COUNT($E:$E))*100),2)</f>
        <v>50</v>
      </c>
      <c r="G24" s="3">
        <f>ROUND(IF(((COUNT($E:$E)-RANK(E24,E$2:E$161)+1)/COUNT($E:$E))*100=0,100,((COUNT($E:$E)-RANK(E24,E$2:E$161)+1)/COUNT($E:$E))*100),2)</f>
        <v>80</v>
      </c>
      <c r="H24" s="7">
        <f>G24-F24</f>
        <v>30</v>
      </c>
    </row>
    <row r="25" spans="1:8" x14ac:dyDescent="0.25">
      <c r="A25" s="28" t="s">
        <v>36</v>
      </c>
      <c r="B25" s="28" t="s">
        <v>2887</v>
      </c>
      <c r="C25" s="28" t="s">
        <v>2888</v>
      </c>
      <c r="D25" s="3">
        <f>VLOOKUP($C25,科系!$C$2:$H$1116,2,0)</f>
        <v>40.69</v>
      </c>
      <c r="E25" s="3">
        <f>VLOOKUP($C25,科系!$C$2:$H$1139,3,0)</f>
        <v>44.84</v>
      </c>
      <c r="F25" s="3">
        <f>ROUND(IF(((COUNT($E:$E)-RANK(D25,D$2:D$161)+1)/COUNT($E:$E))*100=0,100,((COUNT($E:$E)-RANK(D25,D$2:D$161)+1)/COUNT($E:$E))*100),2)</f>
        <v>40.630000000000003</v>
      </c>
      <c r="G25" s="3">
        <f>ROUND(IF(((COUNT($E:$E)-RANK(E25,E$2:E$161)+1)/COUNT($E:$E))*100=0,100,((COUNT($E:$E)-RANK(E25,E$2:E$161)+1)/COUNT($E:$E))*100),2)</f>
        <v>70.63</v>
      </c>
      <c r="H25" s="7">
        <f>G25-F25</f>
        <v>29.999999999999993</v>
      </c>
    </row>
    <row r="26" spans="1:8" x14ac:dyDescent="0.25">
      <c r="A26" s="28" t="s">
        <v>43</v>
      </c>
      <c r="B26" s="28" t="s">
        <v>2889</v>
      </c>
      <c r="C26" s="28" t="s">
        <v>2890</v>
      </c>
      <c r="D26" s="3">
        <f>VLOOKUP($C26,科系!$C$2:$H$1116,2,0)</f>
        <v>38.659999999999997</v>
      </c>
      <c r="E26" s="3">
        <f>VLOOKUP($C26,科系!$C$2:$H$1139,3,0)</f>
        <v>44.64</v>
      </c>
      <c r="F26" s="3">
        <f>ROUND(IF(((COUNT($E:$E)-RANK(D26,D$2:D$161)+1)/COUNT($E:$E))*100=0,100,((COUNT($E:$E)-RANK(D26,D$2:D$161)+1)/COUNT($E:$E))*100),2)</f>
        <v>39.380000000000003</v>
      </c>
      <c r="G26" s="3">
        <f>ROUND(IF(((COUNT($E:$E)-RANK(E26,E$2:E$161)+1)/COUNT($E:$E))*100=0,100,((COUNT($E:$E)-RANK(E26,E$2:E$161)+1)/COUNT($E:$E))*100),2)</f>
        <v>68.75</v>
      </c>
      <c r="H26" s="7">
        <f>G26-F26</f>
        <v>29.369999999999997</v>
      </c>
    </row>
    <row r="27" spans="1:8" x14ac:dyDescent="0.25">
      <c r="A27" s="28" t="s">
        <v>50</v>
      </c>
      <c r="B27" s="28" t="s">
        <v>2879</v>
      </c>
      <c r="C27" s="28" t="s">
        <v>2891</v>
      </c>
      <c r="D27" s="3">
        <f>VLOOKUP($C27,科系!$C$2:$H$1116,2,0)</f>
        <v>25.15</v>
      </c>
      <c r="E27" s="3">
        <f>VLOOKUP($C27,科系!$C$2:$H$1139,3,0)</f>
        <v>38.36</v>
      </c>
      <c r="F27" s="3">
        <f>ROUND(IF(((COUNT($E:$E)-RANK(D27,D$2:D$161)+1)/COUNT($E:$E))*100=0,100,((COUNT($E:$E)-RANK(D27,D$2:D$161)+1)/COUNT($E:$E))*100),2)</f>
        <v>12.5</v>
      </c>
      <c r="G27" s="3">
        <f>ROUND(IF(((COUNT($E:$E)-RANK(E27,E$2:E$161)+1)/COUNT($E:$E))*100=0,100,((COUNT($E:$E)-RANK(E27,E$2:E$161)+1)/COUNT($E:$E))*100),2)</f>
        <v>41.25</v>
      </c>
      <c r="H27" s="7">
        <f>G27-F27</f>
        <v>28.75</v>
      </c>
    </row>
    <row r="28" spans="1:8" x14ac:dyDescent="0.25">
      <c r="A28" s="28" t="s">
        <v>48</v>
      </c>
      <c r="B28" s="28" t="s">
        <v>2858</v>
      </c>
      <c r="C28" s="28" t="s">
        <v>2892</v>
      </c>
      <c r="D28" s="3">
        <f>VLOOKUP($C28,科系!$C$2:$H$1116,2,0)</f>
        <v>22.97</v>
      </c>
      <c r="E28" s="3">
        <f>VLOOKUP($C28,科系!$C$2:$H$1139,3,0)</f>
        <v>38.119999999999997</v>
      </c>
      <c r="F28" s="3">
        <f>ROUND(IF(((COUNT($E:$E)-RANK(D28,D$2:D$161)+1)/COUNT($E:$E))*100=0,100,((COUNT($E:$E)-RANK(D28,D$2:D$161)+1)/COUNT($E:$E))*100),2)</f>
        <v>9.3800000000000008</v>
      </c>
      <c r="G28" s="3">
        <f>ROUND(IF(((COUNT($E:$E)-RANK(E28,E$2:E$161)+1)/COUNT($E:$E))*100=0,100,((COUNT($E:$E)-RANK(E28,E$2:E$161)+1)/COUNT($E:$E))*100),2)</f>
        <v>38.130000000000003</v>
      </c>
      <c r="H28" s="7">
        <f>G28-F28</f>
        <v>28.75</v>
      </c>
    </row>
    <row r="29" spans="1:8" x14ac:dyDescent="0.25">
      <c r="A29" s="28" t="s">
        <v>39</v>
      </c>
      <c r="B29" s="28" t="s">
        <v>2893</v>
      </c>
      <c r="C29" s="28" t="s">
        <v>2894</v>
      </c>
      <c r="D29" s="3">
        <f>VLOOKUP($C29,科系!$C$2:$H$1116,2,0)</f>
        <v>15.92</v>
      </c>
      <c r="E29" s="3">
        <f>VLOOKUP($C29,科系!$C$2:$H$1139,3,0)</f>
        <v>35.6</v>
      </c>
      <c r="F29" s="3">
        <f>ROUND(IF(((COUNT($E:$E)-RANK(D29,D$2:D$161)+1)/COUNT($E:$E))*100=0,100,((COUNT($E:$E)-RANK(D29,D$2:D$161)+1)/COUNT($E:$E))*100),2)</f>
        <v>0.63</v>
      </c>
      <c r="G29" s="3">
        <f>ROUND(IF(((COUNT($E:$E)-RANK(E29,E$2:E$161)+1)/COUNT($E:$E))*100=0,100,((COUNT($E:$E)-RANK(E29,E$2:E$161)+1)/COUNT($E:$E))*100),2)</f>
        <v>27.5</v>
      </c>
      <c r="H29" s="7">
        <f>G29-F29</f>
        <v>26.87</v>
      </c>
    </row>
    <row r="30" spans="1:8" x14ac:dyDescent="0.25">
      <c r="A30" s="28" t="s">
        <v>39</v>
      </c>
      <c r="B30" s="28" t="s">
        <v>2895</v>
      </c>
      <c r="C30" s="28" t="s">
        <v>2896</v>
      </c>
      <c r="D30" s="3">
        <f>VLOOKUP($C30,科系!$C$2:$H$1116,2,0)</f>
        <v>17.05</v>
      </c>
      <c r="E30" s="3">
        <f>VLOOKUP($C30,科系!$C$2:$H$1139,3,0)</f>
        <v>35.79</v>
      </c>
      <c r="F30" s="3">
        <f>ROUND(IF(((COUNT($E:$E)-RANK(D30,D$2:D$161)+1)/COUNT($E:$E))*100=0,100,((COUNT($E:$E)-RANK(D30,D$2:D$161)+1)/COUNT($E:$E))*100),2)</f>
        <v>1.88</v>
      </c>
      <c r="G30" s="3">
        <f>ROUND(IF(((COUNT($E:$E)-RANK(E30,E$2:E$161)+1)/COUNT($E:$E))*100=0,100,((COUNT($E:$E)-RANK(E30,E$2:E$161)+1)/COUNT($E:$E))*100),2)</f>
        <v>28.13</v>
      </c>
      <c r="H30" s="7">
        <f>G30-F30</f>
        <v>26.25</v>
      </c>
    </row>
    <row r="31" spans="1:8" x14ac:dyDescent="0.25">
      <c r="A31" s="28" t="s">
        <v>37</v>
      </c>
      <c r="B31" s="28" t="s">
        <v>2858</v>
      </c>
      <c r="C31" s="28" t="s">
        <v>2897</v>
      </c>
      <c r="D31" s="3">
        <f>VLOOKUP($C31,科系!$C$2:$H$1116,2,0)</f>
        <v>54.05</v>
      </c>
      <c r="E31" s="3">
        <f>VLOOKUP($C31,科系!$C$2:$H$1139,3,0)</f>
        <v>52.69</v>
      </c>
      <c r="F31" s="3">
        <f>ROUND(IF(((COUNT($E:$E)-RANK(D31,D$2:D$161)+1)/COUNT($E:$E))*100=0,100,((COUNT($E:$E)-RANK(D31,D$2:D$161)+1)/COUNT($E:$E))*100),2)</f>
        <v>67.5</v>
      </c>
      <c r="G31" s="3">
        <f>ROUND(IF(((COUNT($E:$E)-RANK(E31,E$2:E$161)+1)/COUNT($E:$E))*100=0,100,((COUNT($E:$E)-RANK(E31,E$2:E$161)+1)/COUNT($E:$E))*100),2)</f>
        <v>93.13</v>
      </c>
      <c r="H31" s="7">
        <f>G31-F31</f>
        <v>25.629999999999995</v>
      </c>
    </row>
    <row r="32" spans="1:8" x14ac:dyDescent="0.25">
      <c r="A32" s="28" t="s">
        <v>34</v>
      </c>
      <c r="B32" s="28" t="s">
        <v>2898</v>
      </c>
      <c r="C32" s="28" t="s">
        <v>2899</v>
      </c>
      <c r="D32" s="3">
        <f>VLOOKUP($C32,科系!$C$2:$H$1116,2,0)</f>
        <v>44.63</v>
      </c>
      <c r="E32" s="3">
        <f>VLOOKUP($C32,科系!$C$2:$H$1139,3,0)</f>
        <v>44.8</v>
      </c>
      <c r="F32" s="3">
        <f>ROUND(IF(((COUNT($E:$E)-RANK(D32,D$2:D$161)+1)/COUNT($E:$E))*100=0,100,((COUNT($E:$E)-RANK(D32,D$2:D$161)+1)/COUNT($E:$E))*100),2)</f>
        <v>45</v>
      </c>
      <c r="G32" s="3">
        <f>ROUND(IF(((COUNT($E:$E)-RANK(E32,E$2:E$161)+1)/COUNT($E:$E))*100=0,100,((COUNT($E:$E)-RANK(E32,E$2:E$161)+1)/COUNT($E:$E))*100),2)</f>
        <v>70</v>
      </c>
      <c r="H32" s="7">
        <f>G32-F32</f>
        <v>25</v>
      </c>
    </row>
    <row r="33" spans="1:8" x14ac:dyDescent="0.25">
      <c r="A33" s="28" t="s">
        <v>32</v>
      </c>
      <c r="B33" s="28" t="s">
        <v>2900</v>
      </c>
      <c r="C33" s="28" t="s">
        <v>2901</v>
      </c>
      <c r="D33" s="3">
        <f>VLOOKUP($C33,科系!$C$2:$H$1116,2,0)</f>
        <v>40.840000000000003</v>
      </c>
      <c r="E33" s="3">
        <f>VLOOKUP($C33,科系!$C$2:$H$1139,3,0)</f>
        <v>44.07</v>
      </c>
      <c r="F33" s="3">
        <f>ROUND(IF(((COUNT($E:$E)-RANK(D33,D$2:D$161)+1)/COUNT($E:$E))*100=0,100,((COUNT($E:$E)-RANK(D33,D$2:D$161)+1)/COUNT($E:$E))*100),2)</f>
        <v>41.88</v>
      </c>
      <c r="G33" s="3">
        <f>ROUND(IF(((COUNT($E:$E)-RANK(E33,E$2:E$161)+1)/COUNT($E:$E))*100=0,100,((COUNT($E:$E)-RANK(E33,E$2:E$161)+1)/COUNT($E:$E))*100),2)</f>
        <v>66.88</v>
      </c>
      <c r="H33" s="7">
        <f>G33-F33</f>
        <v>24.999999999999993</v>
      </c>
    </row>
    <row r="34" spans="1:8" x14ac:dyDescent="0.25">
      <c r="A34" s="28" t="s">
        <v>60</v>
      </c>
      <c r="B34" s="28" t="s">
        <v>2879</v>
      </c>
      <c r="C34" s="28" t="s">
        <v>2902</v>
      </c>
      <c r="D34" s="3">
        <f>VLOOKUP($C34,科系!$C$2:$H$1116,2,0)</f>
        <v>45.24</v>
      </c>
      <c r="E34" s="3">
        <f>VLOOKUP($C34,科系!$C$2:$H$1139,3,0)</f>
        <v>45.02</v>
      </c>
      <c r="F34" s="3">
        <f>ROUND(IF(((COUNT($E:$E)-RANK(D34,D$2:D$161)+1)/COUNT($E:$E))*100=0,100,((COUNT($E:$E)-RANK(D34,D$2:D$161)+1)/COUNT($E:$E))*100),2)</f>
        <v>46.88</v>
      </c>
      <c r="G34" s="3">
        <f>ROUND(IF(((COUNT($E:$E)-RANK(E34,E$2:E$161)+1)/COUNT($E:$E))*100=0,100,((COUNT($E:$E)-RANK(E34,E$2:E$161)+1)/COUNT($E:$E))*100),2)</f>
        <v>71.25</v>
      </c>
      <c r="H34" s="7">
        <f>G34-F34</f>
        <v>24.369999999999997</v>
      </c>
    </row>
    <row r="35" spans="1:8" x14ac:dyDescent="0.25">
      <c r="A35" s="28" t="s">
        <v>36</v>
      </c>
      <c r="B35" s="28" t="s">
        <v>2806</v>
      </c>
      <c r="C35" s="28" t="s">
        <v>2807</v>
      </c>
      <c r="D35" s="3">
        <f>VLOOKUP($C35,科系!$C$2:$H$1116,2,0)</f>
        <v>28.78</v>
      </c>
      <c r="E35" s="3">
        <f>VLOOKUP($C35,科系!$C$2:$H$1139,3,0)</f>
        <v>38.9</v>
      </c>
      <c r="F35" s="3">
        <f>ROUND(IF(((COUNT($E:$E)-RANK(D35,D$2:D$161)+1)/COUNT($E:$E))*100=0,100,((COUNT($E:$E)-RANK(D35,D$2:D$161)+1)/COUNT($E:$E))*100),2)</f>
        <v>20</v>
      </c>
      <c r="G35" s="3">
        <f>ROUND(IF(((COUNT($E:$E)-RANK(E35,E$2:E$161)+1)/COUNT($E:$E))*100=0,100,((COUNT($E:$E)-RANK(E35,E$2:E$161)+1)/COUNT($E:$E))*100),2)</f>
        <v>43.13</v>
      </c>
      <c r="H35" s="7">
        <f>G35-F35</f>
        <v>23.130000000000003</v>
      </c>
    </row>
    <row r="36" spans="1:8" x14ac:dyDescent="0.25">
      <c r="A36" s="28" t="s">
        <v>38</v>
      </c>
      <c r="B36" s="28" t="s">
        <v>2879</v>
      </c>
      <c r="C36" s="28" t="s">
        <v>2903</v>
      </c>
      <c r="D36" s="3">
        <f>VLOOKUP($C36,科系!$C$2:$H$1116,2,0)</f>
        <v>29.31</v>
      </c>
      <c r="E36" s="3">
        <f>VLOOKUP($C36,科系!$C$2:$H$1139,3,0)</f>
        <v>38.94</v>
      </c>
      <c r="F36" s="3">
        <f>ROUND(IF(((COUNT($E:$E)-RANK(D36,D$2:D$161)+1)/COUNT($E:$E))*100=0,100,((COUNT($E:$E)-RANK(D36,D$2:D$161)+1)/COUNT($E:$E))*100),2)</f>
        <v>21.25</v>
      </c>
      <c r="G36" s="3">
        <f>ROUND(IF(((COUNT($E:$E)-RANK(E36,E$2:E$161)+1)/COUNT($E:$E))*100=0,100,((COUNT($E:$E)-RANK(E36,E$2:E$161)+1)/COUNT($E:$E))*100),2)</f>
        <v>43.75</v>
      </c>
      <c r="H36" s="7">
        <f>G36-F36</f>
        <v>22.5</v>
      </c>
    </row>
    <row r="37" spans="1:8" x14ac:dyDescent="0.25">
      <c r="A37" s="28" t="s">
        <v>44</v>
      </c>
      <c r="B37" s="28" t="s">
        <v>2879</v>
      </c>
      <c r="C37" s="28" t="s">
        <v>2904</v>
      </c>
      <c r="D37" s="3">
        <f>VLOOKUP($C37,科系!$C$2:$H$1116,2,0)</f>
        <v>28.01</v>
      </c>
      <c r="E37" s="3">
        <f>VLOOKUP($C37,科系!$C$2:$H$1139,3,0)</f>
        <v>38.31</v>
      </c>
      <c r="F37" s="3">
        <f>ROUND(IF(((COUNT($E:$E)-RANK(D37,D$2:D$161)+1)/COUNT($E:$E))*100=0,100,((COUNT($E:$E)-RANK(D37,D$2:D$161)+1)/COUNT($E:$E))*100),2)</f>
        <v>18.13</v>
      </c>
      <c r="G37" s="3">
        <f>ROUND(IF(((COUNT($E:$E)-RANK(E37,E$2:E$161)+1)/COUNT($E:$E))*100=0,100,((COUNT($E:$E)-RANK(E37,E$2:E$161)+1)/COUNT($E:$E))*100),2)</f>
        <v>40</v>
      </c>
      <c r="H37" s="7">
        <f>G37-F37</f>
        <v>21.87</v>
      </c>
    </row>
    <row r="38" spans="1:8" x14ac:dyDescent="0.25">
      <c r="A38" s="28" t="s">
        <v>57</v>
      </c>
      <c r="B38" s="28" t="s">
        <v>2905</v>
      </c>
      <c r="C38" s="28" t="s">
        <v>2906</v>
      </c>
      <c r="D38" s="3">
        <f>VLOOKUP($C38,科系!$C$2:$H$1116,2,0)</f>
        <v>23.48</v>
      </c>
      <c r="E38" s="3">
        <f>VLOOKUP($C38,科系!$C$2:$H$1139,3,0)</f>
        <v>36.35</v>
      </c>
      <c r="F38" s="3">
        <f>ROUND(IF(((COUNT($E:$E)-RANK(D38,D$2:D$161)+1)/COUNT($E:$E))*100=0,100,((COUNT($E:$E)-RANK(D38,D$2:D$161)+1)/COUNT($E:$E))*100),2)</f>
        <v>10.63</v>
      </c>
      <c r="G38" s="3">
        <f>ROUND(IF(((COUNT($E:$E)-RANK(E38,E$2:E$161)+1)/COUNT($E:$E))*100=0,100,((COUNT($E:$E)-RANK(E38,E$2:E$161)+1)/COUNT($E:$E))*100),2)</f>
        <v>31.25</v>
      </c>
      <c r="H38" s="7">
        <f>G38-F38</f>
        <v>20.619999999999997</v>
      </c>
    </row>
    <row r="39" spans="1:8" x14ac:dyDescent="0.25">
      <c r="A39" s="28" t="s">
        <v>38</v>
      </c>
      <c r="B39" s="28" t="s">
        <v>2907</v>
      </c>
      <c r="C39" s="28" t="s">
        <v>2908</v>
      </c>
      <c r="D39" s="3">
        <f>VLOOKUP($C39,科系!$C$2:$H$1116,2,0)</f>
        <v>34.26</v>
      </c>
      <c r="E39" s="3">
        <f>VLOOKUP($C39,科系!$C$2:$H$1139,3,0)</f>
        <v>40.549999999999997</v>
      </c>
      <c r="F39" s="3">
        <f>ROUND(IF(((COUNT($E:$E)-RANK(D39,D$2:D$161)+1)/COUNT($E:$E))*100=0,100,((COUNT($E:$E)-RANK(D39,D$2:D$161)+1)/COUNT($E:$E))*100),2)</f>
        <v>31.88</v>
      </c>
      <c r="G39" s="3">
        <f>ROUND(IF(((COUNT($E:$E)-RANK(E39,E$2:E$161)+1)/COUNT($E:$E))*100=0,100,((COUNT($E:$E)-RANK(E39,E$2:E$161)+1)/COUNT($E:$E))*100),2)</f>
        <v>51.88</v>
      </c>
      <c r="H39" s="7">
        <f>G39-F39</f>
        <v>20.000000000000004</v>
      </c>
    </row>
    <row r="40" spans="1:8" x14ac:dyDescent="0.25">
      <c r="A40" s="28" t="s">
        <v>36</v>
      </c>
      <c r="B40" s="28" t="s">
        <v>2347</v>
      </c>
      <c r="C40" s="28" t="s">
        <v>2348</v>
      </c>
      <c r="D40" s="3">
        <f>VLOOKUP($C40,科系!$C$2:$H$1116,2,0)</f>
        <v>37.71</v>
      </c>
      <c r="E40" s="3">
        <f>VLOOKUP($C40,科系!$C$2:$H$1139,3,0)</f>
        <v>41.87</v>
      </c>
      <c r="F40" s="3">
        <f>ROUND(IF(((COUNT($E:$E)-RANK(D40,D$2:D$161)+1)/COUNT($E:$E))*100=0,100,((COUNT($E:$E)-RANK(D40,D$2:D$161)+1)/COUNT($E:$E))*100),2)</f>
        <v>36.880000000000003</v>
      </c>
      <c r="G40" s="3">
        <f>ROUND(IF(((COUNT($E:$E)-RANK(E40,E$2:E$161)+1)/COUNT($E:$E))*100=0,100,((COUNT($E:$E)-RANK(E40,E$2:E$161)+1)/COUNT($E:$E))*100),2)</f>
        <v>56.88</v>
      </c>
      <c r="H40" s="7">
        <f>G40-F40</f>
        <v>20</v>
      </c>
    </row>
    <row r="41" spans="1:8" x14ac:dyDescent="0.25">
      <c r="A41" s="28" t="s">
        <v>37</v>
      </c>
      <c r="B41" s="28" t="s">
        <v>2909</v>
      </c>
      <c r="C41" s="28" t="s">
        <v>2910</v>
      </c>
      <c r="D41" s="3">
        <f>VLOOKUP($C41,科系!$C$2:$H$1116,2,0)</f>
        <v>52.53</v>
      </c>
      <c r="E41" s="3">
        <f>VLOOKUP($C41,科系!$C$2:$H$1139,3,0)</f>
        <v>48.39</v>
      </c>
      <c r="F41" s="3">
        <f>ROUND(IF(((COUNT($E:$E)-RANK(D41,D$2:D$161)+1)/COUNT($E:$E))*100=0,100,((COUNT($E:$E)-RANK(D41,D$2:D$161)+1)/COUNT($E:$E))*100),2)</f>
        <v>63.75</v>
      </c>
      <c r="G41" s="3">
        <f>ROUND(IF(((COUNT($E:$E)-RANK(E41,E$2:E$161)+1)/COUNT($E:$E))*100=0,100,((COUNT($E:$E)-RANK(E41,E$2:E$161)+1)/COUNT($E:$E))*100),2)</f>
        <v>83.13</v>
      </c>
      <c r="H41" s="7">
        <f>G41-F41</f>
        <v>19.379999999999995</v>
      </c>
    </row>
    <row r="42" spans="1:8" x14ac:dyDescent="0.25">
      <c r="A42" s="28" t="s">
        <v>53</v>
      </c>
      <c r="B42" s="28" t="s">
        <v>2858</v>
      </c>
      <c r="C42" s="28" t="s">
        <v>2911</v>
      </c>
      <c r="D42" s="3">
        <f>VLOOKUP($C42,科系!$C$2:$H$1116,2,0)</f>
        <v>66.319999999999993</v>
      </c>
      <c r="E42" s="3">
        <f>VLOOKUP($C42,科系!$C$2:$H$1139,3,0)</f>
        <v>59.81</v>
      </c>
      <c r="F42" s="3">
        <f>ROUND(IF(((COUNT($E:$E)-RANK(D42,D$2:D$161)+1)/COUNT($E:$E))*100=0,100,((COUNT($E:$E)-RANK(D42,D$2:D$161)+1)/COUNT($E:$E))*100),2)</f>
        <v>82.5</v>
      </c>
      <c r="G42" s="3">
        <f>ROUND(IF(((COUNT($E:$E)-RANK(E42,E$2:E$161)+1)/COUNT($E:$E))*100=0,100,((COUNT($E:$E)-RANK(E42,E$2:E$161)+1)/COUNT($E:$E))*100),2)</f>
        <v>100</v>
      </c>
      <c r="H42" s="7">
        <f>G42-F42</f>
        <v>17.5</v>
      </c>
    </row>
    <row r="43" spans="1:8" x14ac:dyDescent="0.25">
      <c r="A43" s="28" t="s">
        <v>62</v>
      </c>
      <c r="B43" s="28" t="s">
        <v>2858</v>
      </c>
      <c r="C43" s="28" t="s">
        <v>2912</v>
      </c>
      <c r="D43" s="3">
        <f>VLOOKUP($C43,科系!$C$2:$H$1116,2,0)</f>
        <v>49.56</v>
      </c>
      <c r="E43" s="3">
        <f>VLOOKUP($C43,科系!$C$2:$H$1139,3,0)</f>
        <v>45.13</v>
      </c>
      <c r="F43" s="3">
        <f>ROUND(IF(((COUNT($E:$E)-RANK(D43,D$2:D$161)+1)/COUNT($E:$E))*100=0,100,((COUNT($E:$E)-RANK(D43,D$2:D$161)+1)/COUNT($E:$E))*100),2)</f>
        <v>55</v>
      </c>
      <c r="G43" s="3">
        <f>ROUND(IF(((COUNT($E:$E)-RANK(E43,E$2:E$161)+1)/COUNT($E:$E))*100=0,100,((COUNT($E:$E)-RANK(E43,E$2:E$161)+1)/COUNT($E:$E))*100),2)</f>
        <v>72.5</v>
      </c>
      <c r="H43" s="7">
        <f>G43-F43</f>
        <v>17.5</v>
      </c>
    </row>
    <row r="44" spans="1:8" x14ac:dyDescent="0.25">
      <c r="A44" s="28" t="s">
        <v>48</v>
      </c>
      <c r="B44" s="28" t="s">
        <v>2913</v>
      </c>
      <c r="C44" s="28" t="s">
        <v>2914</v>
      </c>
      <c r="D44" s="3">
        <f>VLOOKUP($C44,科系!$C$2:$H$1116,2,0)</f>
        <v>22.16</v>
      </c>
      <c r="E44" s="3">
        <f>VLOOKUP($C44,科系!$C$2:$H$1139,3,0)</f>
        <v>35.4</v>
      </c>
      <c r="F44" s="3">
        <f>ROUND(IF(((COUNT($E:$E)-RANK(D44,D$2:D$161)+1)/COUNT($E:$E))*100=0,100,((COUNT($E:$E)-RANK(D44,D$2:D$161)+1)/COUNT($E:$E))*100),2)</f>
        <v>8.1300000000000008</v>
      </c>
      <c r="G44" s="3">
        <f>ROUND(IF(((COUNT($E:$E)-RANK(E44,E$2:E$161)+1)/COUNT($E:$E))*100=0,100,((COUNT($E:$E)-RANK(E44,E$2:E$161)+1)/COUNT($E:$E))*100),2)</f>
        <v>25.63</v>
      </c>
      <c r="H44" s="7">
        <f>G44-F44</f>
        <v>17.5</v>
      </c>
    </row>
    <row r="45" spans="1:8" x14ac:dyDescent="0.25">
      <c r="A45" s="28" t="s">
        <v>48</v>
      </c>
      <c r="B45" s="28" t="s">
        <v>2915</v>
      </c>
      <c r="C45" s="28" t="s">
        <v>2916</v>
      </c>
      <c r="D45" s="3">
        <f>VLOOKUP($C45,科系!$C$2:$H$1116,2,0)</f>
        <v>16.96</v>
      </c>
      <c r="E45" s="3">
        <f>VLOOKUP($C45,科系!$C$2:$H$1139,3,0)</f>
        <v>34</v>
      </c>
      <c r="F45" s="3">
        <f>ROUND(IF(((COUNT($E:$E)-RANK(D45,D$2:D$161)+1)/COUNT($E:$E))*100=0,100,((COUNT($E:$E)-RANK(D45,D$2:D$161)+1)/COUNT($E:$E))*100),2)</f>
        <v>1.25</v>
      </c>
      <c r="G45" s="3">
        <f>ROUND(IF(((COUNT($E:$E)-RANK(E45,E$2:E$161)+1)/COUNT($E:$E))*100=0,100,((COUNT($E:$E)-RANK(E45,E$2:E$161)+1)/COUNT($E:$E))*100),2)</f>
        <v>18.75</v>
      </c>
      <c r="H45" s="7">
        <f>G45-F45</f>
        <v>17.5</v>
      </c>
    </row>
    <row r="46" spans="1:8" x14ac:dyDescent="0.25">
      <c r="A46" s="28" t="s">
        <v>43</v>
      </c>
      <c r="B46" s="28" t="s">
        <v>2879</v>
      </c>
      <c r="C46" s="28" t="s">
        <v>2917</v>
      </c>
      <c r="D46" s="3">
        <f>VLOOKUP($C46,科系!$C$2:$H$1116,2,0)</f>
        <v>44.4</v>
      </c>
      <c r="E46" s="3">
        <f>VLOOKUP($C46,科系!$C$2:$H$1139,3,0)</f>
        <v>42.57</v>
      </c>
      <c r="F46" s="3">
        <f>ROUND(IF(((COUNT($E:$E)-RANK(D46,D$2:D$161)+1)/COUNT($E:$E))*100=0,100,((COUNT($E:$E)-RANK(D46,D$2:D$161)+1)/COUNT($E:$E))*100),2)</f>
        <v>43.75</v>
      </c>
      <c r="G46" s="3">
        <f>ROUND(IF(((COUNT($E:$E)-RANK(E46,E$2:E$161)+1)/COUNT($E:$E))*100=0,100,((COUNT($E:$E)-RANK(E46,E$2:E$161)+1)/COUNT($E:$E))*100),2)</f>
        <v>60.63</v>
      </c>
      <c r="H46" s="7">
        <f>G46-F46</f>
        <v>16.880000000000003</v>
      </c>
    </row>
    <row r="47" spans="1:8" x14ac:dyDescent="0.25">
      <c r="A47" s="28" t="s">
        <v>40</v>
      </c>
      <c r="B47" s="28" t="s">
        <v>2918</v>
      </c>
      <c r="C47" s="28" t="s">
        <v>2919</v>
      </c>
      <c r="D47" s="3">
        <f>VLOOKUP($C47,科系!$C$2:$H$1116,2,0)</f>
        <v>51.88</v>
      </c>
      <c r="E47" s="3">
        <f>VLOOKUP($C47,科系!$C$2:$H$1139,3,0)</f>
        <v>47</v>
      </c>
      <c r="F47" s="3">
        <f>ROUND(IF(((COUNT($E:$E)-RANK(D47,D$2:D$161)+1)/COUNT($E:$E))*100=0,100,((COUNT($E:$E)-RANK(D47,D$2:D$161)+1)/COUNT($E:$E))*100),2)</f>
        <v>61.88</v>
      </c>
      <c r="G47" s="3">
        <f>ROUND(IF(((COUNT($E:$E)-RANK(E47,E$2:E$161)+1)/COUNT($E:$E))*100=0,100,((COUNT($E:$E)-RANK(E47,E$2:E$161)+1)/COUNT($E:$E))*100),2)</f>
        <v>78.75</v>
      </c>
      <c r="H47" s="7">
        <f>G47-F47</f>
        <v>16.869999999999997</v>
      </c>
    </row>
    <row r="48" spans="1:8" x14ac:dyDescent="0.25">
      <c r="A48" s="28" t="s">
        <v>39</v>
      </c>
      <c r="B48" s="28" t="s">
        <v>2447</v>
      </c>
      <c r="C48" s="28" t="s">
        <v>2448</v>
      </c>
      <c r="D48" s="3">
        <f>VLOOKUP($C48,科系!$C$2:$H$1116,2,0)</f>
        <v>27.66</v>
      </c>
      <c r="E48" s="3">
        <f>VLOOKUP($C48,科系!$C$2:$H$1139,3,0)</f>
        <v>36.42</v>
      </c>
      <c r="F48" s="3">
        <f>ROUND(IF(((COUNT($E:$E)-RANK(D48,D$2:D$161)+1)/COUNT($E:$E))*100=0,100,((COUNT($E:$E)-RANK(D48,D$2:D$161)+1)/COUNT($E:$E))*100),2)</f>
        <v>16.25</v>
      </c>
      <c r="G48" s="3">
        <f>ROUND(IF(((COUNT($E:$E)-RANK(E48,E$2:E$161)+1)/COUNT($E:$E))*100=0,100,((COUNT($E:$E)-RANK(E48,E$2:E$161)+1)/COUNT($E:$E))*100),2)</f>
        <v>31.88</v>
      </c>
      <c r="H48" s="7">
        <f>G48-F48</f>
        <v>15.629999999999999</v>
      </c>
    </row>
    <row r="49" spans="1:8" x14ac:dyDescent="0.25">
      <c r="A49" s="28" t="s">
        <v>48</v>
      </c>
      <c r="B49" s="28" t="s">
        <v>2920</v>
      </c>
      <c r="C49" s="28" t="s">
        <v>2921</v>
      </c>
      <c r="D49" s="3">
        <f>VLOOKUP($C49,科系!$C$2:$H$1116,2,0)</f>
        <v>17.39</v>
      </c>
      <c r="E49" s="3">
        <f>VLOOKUP($C49,科系!$C$2:$H$1139,3,0)</f>
        <v>34</v>
      </c>
      <c r="F49" s="3">
        <f>ROUND(IF(((COUNT($E:$E)-RANK(D49,D$2:D$161)+1)/COUNT($E:$E))*100=0,100,((COUNT($E:$E)-RANK(D49,D$2:D$161)+1)/COUNT($E:$E))*100),2)</f>
        <v>3.75</v>
      </c>
      <c r="G49" s="3">
        <f>ROUND(IF(((COUNT($E:$E)-RANK(E49,E$2:E$161)+1)/COUNT($E:$E))*100=0,100,((COUNT($E:$E)-RANK(E49,E$2:E$161)+1)/COUNT($E:$E))*100),2)</f>
        <v>18.75</v>
      </c>
      <c r="H49" s="7">
        <f>G49-F49</f>
        <v>15</v>
      </c>
    </row>
    <row r="50" spans="1:8" x14ac:dyDescent="0.25">
      <c r="A50" s="28" t="s">
        <v>64</v>
      </c>
      <c r="B50" s="28" t="s">
        <v>2858</v>
      </c>
      <c r="C50" s="28" t="s">
        <v>2922</v>
      </c>
      <c r="D50" s="3">
        <f>VLOOKUP($C50,科系!$C$2:$H$1116,2,0)</f>
        <v>65.64</v>
      </c>
      <c r="E50" s="3">
        <f>VLOOKUP($C50,科系!$C$2:$H$1139,3,0)</f>
        <v>53.98</v>
      </c>
      <c r="F50" s="3">
        <f>ROUND(IF(((COUNT($E:$E)-RANK(D50,D$2:D$161)+1)/COUNT($E:$E))*100=0,100,((COUNT($E:$E)-RANK(D50,D$2:D$161)+1)/COUNT($E:$E))*100),2)</f>
        <v>80.63</v>
      </c>
      <c r="G50" s="3">
        <f>ROUND(IF(((COUNT($E:$E)-RANK(E50,E$2:E$161)+1)/COUNT($E:$E))*100=0,100,((COUNT($E:$E)-RANK(E50,E$2:E$161)+1)/COUNT($E:$E))*100),2)</f>
        <v>95</v>
      </c>
      <c r="H50" s="7">
        <f>G50-F50</f>
        <v>14.370000000000005</v>
      </c>
    </row>
    <row r="51" spans="1:8" x14ac:dyDescent="0.25">
      <c r="A51" s="28" t="s">
        <v>39</v>
      </c>
      <c r="B51" s="28" t="s">
        <v>2923</v>
      </c>
      <c r="C51" s="28" t="s">
        <v>2924</v>
      </c>
      <c r="D51" s="3">
        <f>VLOOKUP($C51,科系!$C$2:$H$1116,2,0)</f>
        <v>25.46</v>
      </c>
      <c r="E51" s="3">
        <f>VLOOKUP($C51,科系!$C$2:$H$1139,3,0)</f>
        <v>35.6</v>
      </c>
      <c r="F51" s="3">
        <f>ROUND(IF(((COUNT($E:$E)-RANK(D51,D$2:D$161)+1)/COUNT($E:$E))*100=0,100,((COUNT($E:$E)-RANK(D51,D$2:D$161)+1)/COUNT($E:$E))*100),2)</f>
        <v>13.13</v>
      </c>
      <c r="G51" s="3">
        <f>ROUND(IF(((COUNT($E:$E)-RANK(E51,E$2:E$161)+1)/COUNT($E:$E))*100=0,100,((COUNT($E:$E)-RANK(E51,E$2:E$161)+1)/COUNT($E:$E))*100),2)</f>
        <v>27.5</v>
      </c>
      <c r="H51" s="7">
        <f>G51-F51</f>
        <v>14.37</v>
      </c>
    </row>
    <row r="52" spans="1:8" x14ac:dyDescent="0.25">
      <c r="A52" s="28" t="s">
        <v>35</v>
      </c>
      <c r="B52" s="28" t="s">
        <v>2879</v>
      </c>
      <c r="C52" s="28" t="s">
        <v>2925</v>
      </c>
      <c r="D52" s="3">
        <f>VLOOKUP($C52,科系!$C$2:$H$1116,2,0)</f>
        <v>51.14</v>
      </c>
      <c r="E52" s="3">
        <f>VLOOKUP($C52,科系!$C$2:$H$1139,3,0)</f>
        <v>46.07</v>
      </c>
      <c r="F52" s="3">
        <f>ROUND(IF(((COUNT($E:$E)-RANK(D52,D$2:D$161)+1)/COUNT($E:$E))*100=0,100,((COUNT($E:$E)-RANK(D52,D$2:D$161)+1)/COUNT($E:$E))*100),2)</f>
        <v>60.63</v>
      </c>
      <c r="G52" s="3">
        <f>ROUND(IF(((COUNT($E:$E)-RANK(E52,E$2:E$161)+1)/COUNT($E:$E))*100=0,100,((COUNT($E:$E)-RANK(E52,E$2:E$161)+1)/COUNT($E:$E))*100),2)</f>
        <v>75</v>
      </c>
      <c r="H52" s="7">
        <f>G52-F52</f>
        <v>14.369999999999997</v>
      </c>
    </row>
    <row r="53" spans="1:8" x14ac:dyDescent="0.25">
      <c r="A53" s="28" t="s">
        <v>46</v>
      </c>
      <c r="B53" s="28" t="s">
        <v>2879</v>
      </c>
      <c r="C53" s="28" t="s">
        <v>2926</v>
      </c>
      <c r="D53" s="3">
        <f>VLOOKUP($C53,科系!$C$2:$H$1116,2,0)</f>
        <v>49.05</v>
      </c>
      <c r="E53" s="3">
        <f>VLOOKUP($C53,科系!$C$2:$H$1139,3,0)</f>
        <v>44.57</v>
      </c>
      <c r="F53" s="3">
        <f>ROUND(IF(((COUNT($E:$E)-RANK(D53,D$2:D$161)+1)/COUNT($E:$E))*100=0,100,((COUNT($E:$E)-RANK(D53,D$2:D$161)+1)/COUNT($E:$E))*100),2)</f>
        <v>53.13</v>
      </c>
      <c r="G53" s="3">
        <f>ROUND(IF(((COUNT($E:$E)-RANK(E53,E$2:E$161)+1)/COUNT($E:$E))*100=0,100,((COUNT($E:$E)-RANK(E53,E$2:E$161)+1)/COUNT($E:$E))*100),2)</f>
        <v>67.5</v>
      </c>
      <c r="H53" s="7">
        <f>G53-F53</f>
        <v>14.369999999999997</v>
      </c>
    </row>
    <row r="54" spans="1:8" x14ac:dyDescent="0.25">
      <c r="A54" s="28" t="s">
        <v>43</v>
      </c>
      <c r="B54" s="28" t="s">
        <v>2927</v>
      </c>
      <c r="C54" s="28" t="s">
        <v>2928</v>
      </c>
      <c r="D54" s="3">
        <f>VLOOKUP($C54,科系!$C$2:$H$1116,2,0)</f>
        <v>31</v>
      </c>
      <c r="E54" s="3">
        <f>VLOOKUP($C54,科系!$C$2:$H$1139,3,0)</f>
        <v>38.29</v>
      </c>
      <c r="F54" s="3">
        <f>ROUND(IF(((COUNT($E:$E)-RANK(D54,D$2:D$161)+1)/COUNT($E:$E))*100=0,100,((COUNT($E:$E)-RANK(D54,D$2:D$161)+1)/COUNT($E:$E))*100),2)</f>
        <v>25.63</v>
      </c>
      <c r="G54" s="3">
        <f>ROUND(IF(((COUNT($E:$E)-RANK(E54,E$2:E$161)+1)/COUNT($E:$E))*100=0,100,((COUNT($E:$E)-RANK(E54,E$2:E$161)+1)/COUNT($E:$E))*100),2)</f>
        <v>39.380000000000003</v>
      </c>
      <c r="H54" s="7">
        <f>G54-F54</f>
        <v>13.750000000000004</v>
      </c>
    </row>
    <row r="55" spans="1:8" x14ac:dyDescent="0.25">
      <c r="A55" s="28" t="s">
        <v>57</v>
      </c>
      <c r="B55" s="28" t="s">
        <v>2879</v>
      </c>
      <c r="C55" s="28" t="s">
        <v>2929</v>
      </c>
      <c r="D55" s="3">
        <f>VLOOKUP($C55,科系!$C$2:$H$1116,2,0)</f>
        <v>27.8</v>
      </c>
      <c r="E55" s="3">
        <f>VLOOKUP($C55,科系!$C$2:$H$1139,3,0)</f>
        <v>36.35</v>
      </c>
      <c r="F55" s="3">
        <f>ROUND(IF(((COUNT($E:$E)-RANK(D55,D$2:D$161)+1)/COUNT($E:$E))*100=0,100,((COUNT($E:$E)-RANK(D55,D$2:D$161)+1)/COUNT($E:$E))*100),2)</f>
        <v>17.5</v>
      </c>
      <c r="G55" s="3">
        <f>ROUND(IF(((COUNT($E:$E)-RANK(E55,E$2:E$161)+1)/COUNT($E:$E))*100=0,100,((COUNT($E:$E)-RANK(E55,E$2:E$161)+1)/COUNT($E:$E))*100),2)</f>
        <v>31.25</v>
      </c>
      <c r="H55" s="7">
        <f>G55-F55</f>
        <v>13.75</v>
      </c>
    </row>
    <row r="56" spans="1:8" x14ac:dyDescent="0.25">
      <c r="A56" s="28" t="s">
        <v>66</v>
      </c>
      <c r="B56" s="28" t="s">
        <v>2858</v>
      </c>
      <c r="C56" s="28" t="s">
        <v>2930</v>
      </c>
      <c r="D56" s="3">
        <f>VLOOKUP($C56,科系!$C$2:$H$1116,2,0)</f>
        <v>70.180000000000007</v>
      </c>
      <c r="E56" s="3">
        <f>VLOOKUP($C56,科系!$C$2:$H$1139,3,0)</f>
        <v>57.86</v>
      </c>
      <c r="F56" s="3">
        <f>ROUND(IF(((COUNT($E:$E)-RANK(D56,D$2:D$161)+1)/COUNT($E:$E))*100=0,100,((COUNT($E:$E)-RANK(D56,D$2:D$161)+1)/COUNT($E:$E))*100),2)</f>
        <v>85.63</v>
      </c>
      <c r="G56" s="3">
        <f>ROUND(IF(((COUNT($E:$E)-RANK(E56,E$2:E$161)+1)/COUNT($E:$E))*100=0,100,((COUNT($E:$E)-RANK(E56,E$2:E$161)+1)/COUNT($E:$E))*100),2)</f>
        <v>98.75</v>
      </c>
      <c r="H56" s="7">
        <f>G56-F56</f>
        <v>13.120000000000005</v>
      </c>
    </row>
    <row r="57" spans="1:8" x14ac:dyDescent="0.25">
      <c r="A57" s="28" t="s">
        <v>62</v>
      </c>
      <c r="B57" s="28" t="s">
        <v>2931</v>
      </c>
      <c r="C57" s="28" t="s">
        <v>2932</v>
      </c>
      <c r="D57" s="3">
        <f>VLOOKUP($C57,科系!$C$2:$H$1116,2,0)</f>
        <v>46.1</v>
      </c>
      <c r="E57" s="3">
        <f>VLOOKUP($C57,科系!$C$2:$H$1139,3,0)</f>
        <v>42.78</v>
      </c>
      <c r="F57" s="3">
        <f>ROUND(IF(((COUNT($E:$E)-RANK(D57,D$2:D$161)+1)/COUNT($E:$E))*100=0,100,((COUNT($E:$E)-RANK(D57,D$2:D$161)+1)/COUNT($E:$E))*100),2)</f>
        <v>49.38</v>
      </c>
      <c r="G57" s="3">
        <f>ROUND(IF(((COUNT($E:$E)-RANK(E57,E$2:E$161)+1)/COUNT($E:$E))*100=0,100,((COUNT($E:$E)-RANK(E57,E$2:E$161)+1)/COUNT($E:$E))*100),2)</f>
        <v>62.5</v>
      </c>
      <c r="H57" s="7">
        <f>G57-F57</f>
        <v>13.119999999999997</v>
      </c>
    </row>
    <row r="58" spans="1:8" x14ac:dyDescent="0.25">
      <c r="A58" s="28" t="s">
        <v>36</v>
      </c>
      <c r="B58" s="28" t="s">
        <v>2797</v>
      </c>
      <c r="C58" s="28" t="s">
        <v>2798</v>
      </c>
      <c r="D58" s="3">
        <f>VLOOKUP($C58,科系!$C$2:$H$1116,2,0)</f>
        <v>44.6</v>
      </c>
      <c r="E58" s="3">
        <f>VLOOKUP($C58,科系!$C$2:$H$1139,3,0)</f>
        <v>41.87</v>
      </c>
      <c r="F58" s="3">
        <f>ROUND(IF(((COUNT($E:$E)-RANK(D58,D$2:D$161)+1)/COUNT($E:$E))*100=0,100,((COUNT($E:$E)-RANK(D58,D$2:D$161)+1)/COUNT($E:$E))*100),2)</f>
        <v>44.38</v>
      </c>
      <c r="G58" s="3">
        <f>ROUND(IF(((COUNT($E:$E)-RANK(E58,E$2:E$161)+1)/COUNT($E:$E))*100=0,100,((COUNT($E:$E)-RANK(E58,E$2:E$161)+1)/COUNT($E:$E))*100),2)</f>
        <v>56.88</v>
      </c>
      <c r="H58" s="7">
        <f>G58-F58</f>
        <v>12.5</v>
      </c>
    </row>
    <row r="59" spans="1:8" x14ac:dyDescent="0.25">
      <c r="A59" s="28" t="s">
        <v>48</v>
      </c>
      <c r="B59" s="28" t="s">
        <v>2933</v>
      </c>
      <c r="C59" s="28" t="s">
        <v>2934</v>
      </c>
      <c r="D59" s="3">
        <f>VLOOKUP($C59,科系!$C$2:$H$1116,2,0)</f>
        <v>18.45</v>
      </c>
      <c r="E59" s="3">
        <f>VLOOKUP($C59,科系!$C$2:$H$1139,3,0)</f>
        <v>34</v>
      </c>
      <c r="F59" s="3">
        <f>ROUND(IF(((COUNT($E:$E)-RANK(D59,D$2:D$161)+1)/COUNT($E:$E))*100=0,100,((COUNT($E:$E)-RANK(D59,D$2:D$161)+1)/COUNT($E:$E))*100),2)</f>
        <v>6.25</v>
      </c>
      <c r="G59" s="3">
        <f>ROUND(IF(((COUNT($E:$E)-RANK(E59,E$2:E$161)+1)/COUNT($E:$E))*100=0,100,((COUNT($E:$E)-RANK(E59,E$2:E$161)+1)/COUNT($E:$E))*100),2)</f>
        <v>18.75</v>
      </c>
      <c r="H59" s="7">
        <f>G59-F59</f>
        <v>12.5</v>
      </c>
    </row>
    <row r="60" spans="1:8" x14ac:dyDescent="0.25">
      <c r="A60" s="28" t="s">
        <v>34</v>
      </c>
      <c r="B60" s="28" t="s">
        <v>2935</v>
      </c>
      <c r="C60" s="28" t="s">
        <v>2936</v>
      </c>
      <c r="D60" s="3">
        <f>VLOOKUP($C60,科系!$C$2:$H$1116,2,0)</f>
        <v>49.54</v>
      </c>
      <c r="E60" s="3">
        <f>VLOOKUP($C60,科系!$C$2:$H$1139,3,0)</f>
        <v>44</v>
      </c>
      <c r="F60" s="3">
        <f>ROUND(IF(((COUNT($E:$E)-RANK(D60,D$2:D$161)+1)/COUNT($E:$E))*100=0,100,((COUNT($E:$E)-RANK(D60,D$2:D$161)+1)/COUNT($E:$E))*100),2)</f>
        <v>54.38</v>
      </c>
      <c r="G60" s="3">
        <f>ROUND(IF(((COUNT($E:$E)-RANK(E60,E$2:E$161)+1)/COUNT($E:$E))*100=0,100,((COUNT($E:$E)-RANK(E60,E$2:E$161)+1)/COUNT($E:$E))*100),2)</f>
        <v>66.25</v>
      </c>
      <c r="H60" s="7">
        <f>G60-F60</f>
        <v>11.869999999999997</v>
      </c>
    </row>
    <row r="61" spans="1:8" x14ac:dyDescent="0.25">
      <c r="A61" s="28" t="s">
        <v>50</v>
      </c>
      <c r="B61" s="28" t="s">
        <v>2815</v>
      </c>
      <c r="C61" s="28" t="s">
        <v>2816</v>
      </c>
      <c r="D61" s="3">
        <f>VLOOKUP($C61,科系!$C$2:$H$1116,2,0)</f>
        <v>30.43</v>
      </c>
      <c r="E61" s="3">
        <f>VLOOKUP($C61,科系!$C$2:$H$1139,3,0)</f>
        <v>36.450000000000003</v>
      </c>
      <c r="F61" s="3">
        <f>ROUND(IF(((COUNT($E:$E)-RANK(D61,D$2:D$161)+1)/COUNT($E:$E))*100=0,100,((COUNT($E:$E)-RANK(D61,D$2:D$161)+1)/COUNT($E:$E))*100),2)</f>
        <v>23.75</v>
      </c>
      <c r="G61" s="3">
        <f>ROUND(IF(((COUNT($E:$E)-RANK(E61,E$2:E$161)+1)/COUNT($E:$E))*100=0,100,((COUNT($E:$E)-RANK(E61,E$2:E$161)+1)/COUNT($E:$E))*100),2)</f>
        <v>34.380000000000003</v>
      </c>
      <c r="H61" s="7">
        <f>G61-F61</f>
        <v>10.630000000000003</v>
      </c>
    </row>
    <row r="62" spans="1:8" x14ac:dyDescent="0.25">
      <c r="A62" s="28" t="s">
        <v>34</v>
      </c>
      <c r="B62" s="28" t="s">
        <v>2879</v>
      </c>
      <c r="C62" s="28" t="s">
        <v>2937</v>
      </c>
      <c r="D62" s="3">
        <f>VLOOKUP($C62,科系!$C$2:$H$1116,2,0)</f>
        <v>51.49</v>
      </c>
      <c r="E62" s="3">
        <f>VLOOKUP($C62,科系!$C$2:$H$1139,3,0)</f>
        <v>45.1</v>
      </c>
      <c r="F62" s="3">
        <f>ROUND(IF(((COUNT($E:$E)-RANK(D62,D$2:D$161)+1)/COUNT($E:$E))*100=0,100,((COUNT($E:$E)-RANK(D62,D$2:D$161)+1)/COUNT($E:$E))*100),2)</f>
        <v>61.25</v>
      </c>
      <c r="G62" s="3">
        <f>ROUND(IF(((COUNT($E:$E)-RANK(E62,E$2:E$161)+1)/COUNT($E:$E))*100=0,100,((COUNT($E:$E)-RANK(E62,E$2:E$161)+1)/COUNT($E:$E))*100),2)</f>
        <v>71.88</v>
      </c>
      <c r="H62" s="7">
        <f>G62-F62</f>
        <v>10.629999999999995</v>
      </c>
    </row>
    <row r="63" spans="1:8" x14ac:dyDescent="0.25">
      <c r="A63" s="28" t="s">
        <v>39</v>
      </c>
      <c r="B63" s="28" t="s">
        <v>2457</v>
      </c>
      <c r="C63" s="28" t="s">
        <v>2458</v>
      </c>
      <c r="D63" s="3">
        <f>VLOOKUP($C63,科系!$C$2:$H$1116,2,0)</f>
        <v>19.36</v>
      </c>
      <c r="E63" s="3">
        <f>VLOOKUP($C63,科系!$C$2:$H$1139,3,0)</f>
        <v>33.450000000000003</v>
      </c>
      <c r="F63" s="3">
        <f>ROUND(IF(((COUNT($E:$E)-RANK(D63,D$2:D$161)+1)/COUNT($E:$E))*100=0,100,((COUNT($E:$E)-RANK(D63,D$2:D$161)+1)/COUNT($E:$E))*100),2)</f>
        <v>6.88</v>
      </c>
      <c r="G63" s="3">
        <f>ROUND(IF(((COUNT($E:$E)-RANK(E63,E$2:E$161)+1)/COUNT($E:$E))*100=0,100,((COUNT($E:$E)-RANK(E63,E$2:E$161)+1)/COUNT($E:$E))*100),2)</f>
        <v>16.25</v>
      </c>
      <c r="H63" s="7">
        <f>G63-F63</f>
        <v>9.370000000000001</v>
      </c>
    </row>
    <row r="64" spans="1:8" x14ac:dyDescent="0.25">
      <c r="A64" s="28" t="s">
        <v>37</v>
      </c>
      <c r="B64" s="28" t="s">
        <v>2879</v>
      </c>
      <c r="C64" s="28" t="s">
        <v>2938</v>
      </c>
      <c r="D64" s="3">
        <f>VLOOKUP($C64,科系!$C$2:$H$1116,2,0)</f>
        <v>57.96</v>
      </c>
      <c r="E64" s="3">
        <f>VLOOKUP($C64,科系!$C$2:$H$1139,3,0)</f>
        <v>48.39</v>
      </c>
      <c r="F64" s="3">
        <f>ROUND(IF(((COUNT($E:$E)-RANK(D64,D$2:D$161)+1)/COUNT($E:$E))*100=0,100,((COUNT($E:$E)-RANK(D64,D$2:D$161)+1)/COUNT($E:$E))*100),2)</f>
        <v>74.38</v>
      </c>
      <c r="G64" s="3">
        <f>ROUND(IF(((COUNT($E:$E)-RANK(E64,E$2:E$161)+1)/COUNT($E:$E))*100=0,100,((COUNT($E:$E)-RANK(E64,E$2:E$161)+1)/COUNT($E:$E))*100),2)</f>
        <v>83.13</v>
      </c>
      <c r="H64" s="7">
        <f>G64-F64</f>
        <v>8.75</v>
      </c>
    </row>
    <row r="65" spans="1:8" x14ac:dyDescent="0.25">
      <c r="A65" s="28" t="s">
        <v>31</v>
      </c>
      <c r="B65" s="28" t="s">
        <v>2939</v>
      </c>
      <c r="C65" s="28" t="s">
        <v>2940</v>
      </c>
      <c r="D65" s="3">
        <f>VLOOKUP($C65,科系!$C$2:$H$1116,2,0)</f>
        <v>30.86</v>
      </c>
      <c r="E65" s="3">
        <f>VLOOKUP($C65,科系!$C$2:$H$1139,3,0)</f>
        <v>36.43</v>
      </c>
      <c r="F65" s="3">
        <f>ROUND(IF(((COUNT($E:$E)-RANK(D65,D$2:D$161)+1)/COUNT($E:$E))*100=0,100,((COUNT($E:$E)-RANK(D65,D$2:D$161)+1)/COUNT($E:$E))*100),2)</f>
        <v>25</v>
      </c>
      <c r="G65" s="3">
        <f>ROUND(IF(((COUNT($E:$E)-RANK(E65,E$2:E$161)+1)/COUNT($E:$E))*100=0,100,((COUNT($E:$E)-RANK(E65,E$2:E$161)+1)/COUNT($E:$E))*100),2)</f>
        <v>33.75</v>
      </c>
      <c r="H65" s="7">
        <f>G65-F65</f>
        <v>8.75</v>
      </c>
    </row>
    <row r="66" spans="1:8" x14ac:dyDescent="0.25">
      <c r="A66" s="28" t="s">
        <v>75</v>
      </c>
      <c r="B66" s="28" t="s">
        <v>2858</v>
      </c>
      <c r="C66" s="28" t="s">
        <v>2941</v>
      </c>
      <c r="D66" s="3">
        <f>VLOOKUP($C66,科系!$C$2:$H$1116,2,0)</f>
        <v>61.63</v>
      </c>
      <c r="E66" s="3">
        <f>VLOOKUP($C66,科系!$C$2:$H$1139,3,0)</f>
        <v>50.21</v>
      </c>
      <c r="F66" s="3">
        <f>ROUND(IF(((COUNT($E:$E)-RANK(D66,D$2:D$161)+1)/COUNT($E:$E))*100=0,100,((COUNT($E:$E)-RANK(D66,D$2:D$161)+1)/COUNT($E:$E))*100),2)</f>
        <v>77.5</v>
      </c>
      <c r="G66" s="3">
        <f>ROUND(IF(((COUNT($E:$E)-RANK(E66,E$2:E$161)+1)/COUNT($E:$E))*100=0,100,((COUNT($E:$E)-RANK(E66,E$2:E$161)+1)/COUNT($E:$E))*100),2)</f>
        <v>85.63</v>
      </c>
      <c r="H66" s="7">
        <f>G66-F66</f>
        <v>8.1299999999999955</v>
      </c>
    </row>
    <row r="67" spans="1:8" x14ac:dyDescent="0.25">
      <c r="A67" s="28" t="s">
        <v>73</v>
      </c>
      <c r="B67" s="28" t="s">
        <v>2942</v>
      </c>
      <c r="C67" s="28" t="s">
        <v>2943</v>
      </c>
      <c r="D67" s="3">
        <f>VLOOKUP($C67,科系!$C$2:$H$1116,2,0)</f>
        <v>73.430000000000007</v>
      </c>
      <c r="E67" s="3">
        <f>VLOOKUP($C67,科系!$C$2:$H$1139,3,0)</f>
        <v>55.71</v>
      </c>
      <c r="F67" s="3">
        <f>ROUND(IF(((COUNT($E:$E)-RANK(D67,D$2:D$161)+1)/COUNT($E:$E))*100=0,100,((COUNT($E:$E)-RANK(D67,D$2:D$161)+1)/COUNT($E:$E))*100),2)</f>
        <v>89.38</v>
      </c>
      <c r="G67" s="3">
        <f>ROUND(IF(((COUNT($E:$E)-RANK(E67,E$2:E$161)+1)/COUNT($E:$E))*100=0,100,((COUNT($E:$E)-RANK(E67,E$2:E$161)+1)/COUNT($E:$E))*100),2)</f>
        <v>97.5</v>
      </c>
      <c r="H67" s="7">
        <f>G67-F67</f>
        <v>8.1200000000000045</v>
      </c>
    </row>
    <row r="68" spans="1:8" x14ac:dyDescent="0.25">
      <c r="A68" s="28" t="s">
        <v>59</v>
      </c>
      <c r="B68" s="28" t="s">
        <v>2858</v>
      </c>
      <c r="C68" s="28" t="s">
        <v>2944</v>
      </c>
      <c r="D68" s="3">
        <f>VLOOKUP($C68,科系!$C$2:$H$1116,2,0)</f>
        <v>65.97</v>
      </c>
      <c r="E68" s="3">
        <f>VLOOKUP($C68,科系!$C$2:$H$1139,3,0)</f>
        <v>51.55</v>
      </c>
      <c r="F68" s="3">
        <f>ROUND(IF(((COUNT($E:$E)-RANK(D68,D$2:D$161)+1)/COUNT($E:$E))*100=0,100,((COUNT($E:$E)-RANK(D68,D$2:D$161)+1)/COUNT($E:$E))*100),2)</f>
        <v>81.88</v>
      </c>
      <c r="G68" s="3">
        <f>ROUND(IF(((COUNT($E:$E)-RANK(E68,E$2:E$161)+1)/COUNT($E:$E))*100=0,100,((COUNT($E:$E)-RANK(E68,E$2:E$161)+1)/COUNT($E:$E))*100),2)</f>
        <v>89.38</v>
      </c>
      <c r="H68" s="7">
        <f>G68-F68</f>
        <v>7.5</v>
      </c>
    </row>
    <row r="69" spans="1:8" x14ac:dyDescent="0.25">
      <c r="A69" s="28" t="s">
        <v>40</v>
      </c>
      <c r="B69" s="28" t="s">
        <v>2945</v>
      </c>
      <c r="C69" s="28" t="s">
        <v>2946</v>
      </c>
      <c r="D69" s="3">
        <f>VLOOKUP($C69,科系!$C$2:$H$1116,2,0)</f>
        <v>54.84</v>
      </c>
      <c r="E69" s="3">
        <f>VLOOKUP($C69,科系!$C$2:$H$1139,3,0)</f>
        <v>47</v>
      </c>
      <c r="F69" s="3">
        <f>ROUND(IF(((COUNT($E:$E)-RANK(D69,D$2:D$161)+1)/COUNT($E:$E))*100=0,100,((COUNT($E:$E)-RANK(D69,D$2:D$161)+1)/COUNT($E:$E))*100),2)</f>
        <v>71.25</v>
      </c>
      <c r="G69" s="3">
        <f>ROUND(IF(((COUNT($E:$E)-RANK(E69,E$2:E$161)+1)/COUNT($E:$E))*100=0,100,((COUNT($E:$E)-RANK(E69,E$2:E$161)+1)/COUNT($E:$E))*100),2)</f>
        <v>78.75</v>
      </c>
      <c r="H69" s="7">
        <f>G69-F69</f>
        <v>7.5</v>
      </c>
    </row>
    <row r="70" spans="1:8" x14ac:dyDescent="0.25">
      <c r="A70" s="28" t="s">
        <v>41</v>
      </c>
      <c r="B70" s="28" t="s">
        <v>2947</v>
      </c>
      <c r="C70" s="28" t="s">
        <v>2948</v>
      </c>
      <c r="D70" s="3">
        <f>VLOOKUP($C70,科系!$C$2:$H$1116,2,0)</f>
        <v>17.670000000000002</v>
      </c>
      <c r="E70" s="3">
        <f>VLOOKUP($C70,科系!$C$2:$H$1139,3,0)</f>
        <v>31.82</v>
      </c>
      <c r="F70" s="3">
        <f>ROUND(IF(((COUNT($E:$E)-RANK(D70,D$2:D$161)+1)/COUNT($E:$E))*100=0,100,((COUNT($E:$E)-RANK(D70,D$2:D$161)+1)/COUNT($E:$E))*100),2)</f>
        <v>5</v>
      </c>
      <c r="G70" s="3">
        <f>ROUND(IF(((COUNT($E:$E)-RANK(E70,E$2:E$161)+1)/COUNT($E:$E))*100=0,100,((COUNT($E:$E)-RANK(E70,E$2:E$161)+1)/COUNT($E:$E))*100),2)</f>
        <v>11.88</v>
      </c>
      <c r="H70" s="7">
        <f>G70-F70</f>
        <v>6.8800000000000008</v>
      </c>
    </row>
    <row r="71" spans="1:8" x14ac:dyDescent="0.25">
      <c r="A71" s="28" t="s">
        <v>76</v>
      </c>
      <c r="B71" s="28" t="s">
        <v>2858</v>
      </c>
      <c r="C71" s="28" t="s">
        <v>2949</v>
      </c>
      <c r="D71" s="3">
        <f>VLOOKUP($C71,科系!$C$2:$H$1116,2,0)</f>
        <v>57.24</v>
      </c>
      <c r="E71" s="3">
        <f>VLOOKUP($C71,科系!$C$2:$H$1139,3,0)</f>
        <v>47.44</v>
      </c>
      <c r="F71" s="3">
        <f>ROUND(IF(((COUNT($E:$E)-RANK(D71,D$2:D$161)+1)/COUNT($E:$E))*100=0,100,((COUNT($E:$E)-RANK(D71,D$2:D$161)+1)/COUNT($E:$E))*100),2)</f>
        <v>73.75</v>
      </c>
      <c r="G71" s="3">
        <f>ROUND(IF(((COUNT($E:$E)-RANK(E71,E$2:E$161)+1)/COUNT($E:$E))*100=0,100,((COUNT($E:$E)-RANK(E71,E$2:E$161)+1)/COUNT($E:$E))*100),2)</f>
        <v>80.63</v>
      </c>
      <c r="H71" s="7">
        <f>G71-F71</f>
        <v>6.8799999999999955</v>
      </c>
    </row>
    <row r="72" spans="1:8" x14ac:dyDescent="0.25">
      <c r="A72" s="28" t="s">
        <v>34</v>
      </c>
      <c r="B72" s="28" t="s">
        <v>2793</v>
      </c>
      <c r="C72" s="28" t="s">
        <v>2794</v>
      </c>
      <c r="D72" s="3">
        <f>VLOOKUP($C72,科系!$C$2:$H$1116,2,0)</f>
        <v>49.91</v>
      </c>
      <c r="E72" s="3">
        <f>VLOOKUP($C72,科系!$C$2:$H$1139,3,0)</f>
        <v>43.25</v>
      </c>
      <c r="F72" s="3">
        <f>ROUND(IF(((COUNT($E:$E)-RANK(D72,D$2:D$161)+1)/COUNT($E:$E))*100=0,100,((COUNT($E:$E)-RANK(D72,D$2:D$161)+1)/COUNT($E:$E))*100),2)</f>
        <v>56.88</v>
      </c>
      <c r="G72" s="3">
        <f>ROUND(IF(((COUNT($E:$E)-RANK(E72,E$2:E$161)+1)/COUNT($E:$E))*100=0,100,((COUNT($E:$E)-RANK(E72,E$2:E$161)+1)/COUNT($E:$E))*100),2)</f>
        <v>63.75</v>
      </c>
      <c r="H72" s="7">
        <f>G72-F72</f>
        <v>6.8699999999999974</v>
      </c>
    </row>
    <row r="73" spans="1:8" x14ac:dyDescent="0.25">
      <c r="A73" s="28" t="s">
        <v>54</v>
      </c>
      <c r="B73" s="28" t="s">
        <v>2950</v>
      </c>
      <c r="C73" s="28" t="s">
        <v>2951</v>
      </c>
      <c r="D73" s="3">
        <f>VLOOKUP($C73,科系!$C$2:$H$1116,2,0)</f>
        <v>70.58</v>
      </c>
      <c r="E73" s="3">
        <f>VLOOKUP($C73,科系!$C$2:$H$1139,3,0)</f>
        <v>52.41</v>
      </c>
      <c r="F73" s="3">
        <f>ROUND(IF(((COUNT($E:$E)-RANK(D73,D$2:D$161)+1)/COUNT($E:$E))*100=0,100,((COUNT($E:$E)-RANK(D73,D$2:D$161)+1)/COUNT($E:$E))*100),2)</f>
        <v>86.25</v>
      </c>
      <c r="G73" s="3">
        <f>ROUND(IF(((COUNT($E:$E)-RANK(E73,E$2:E$161)+1)/COUNT($E:$E))*100=0,100,((COUNT($E:$E)-RANK(E73,E$2:E$161)+1)/COUNT($E:$E))*100),2)</f>
        <v>92.5</v>
      </c>
      <c r="H73" s="7">
        <f>G73-F73</f>
        <v>6.25</v>
      </c>
    </row>
    <row r="74" spans="1:8" x14ac:dyDescent="0.25">
      <c r="A74" s="28" t="s">
        <v>58</v>
      </c>
      <c r="B74" s="28" t="s">
        <v>2858</v>
      </c>
      <c r="C74" s="28" t="s">
        <v>2952</v>
      </c>
      <c r="D74" s="3">
        <f>VLOOKUP($C74,科系!$C$2:$H$1116,2,0)</f>
        <v>47.99</v>
      </c>
      <c r="E74" s="3">
        <f>VLOOKUP($C74,科系!$C$2:$H$1139,3,0)</f>
        <v>42.06</v>
      </c>
      <c r="F74" s="3">
        <f>ROUND(IF(((COUNT($E:$E)-RANK(D74,D$2:D$161)+1)/COUNT($E:$E))*100=0,100,((COUNT($E:$E)-RANK(D74,D$2:D$161)+1)/COUNT($E:$E))*100),2)</f>
        <v>52.5</v>
      </c>
      <c r="G74" s="3">
        <f>ROUND(IF(((COUNT($E:$E)-RANK(E74,E$2:E$161)+1)/COUNT($E:$E))*100=0,100,((COUNT($E:$E)-RANK(E74,E$2:E$161)+1)/COUNT($E:$E))*100),2)</f>
        <v>58.13</v>
      </c>
      <c r="H74" s="7">
        <f>G74-F74</f>
        <v>5.6300000000000026</v>
      </c>
    </row>
    <row r="75" spans="1:8" x14ac:dyDescent="0.25">
      <c r="A75" s="28" t="s">
        <v>48</v>
      </c>
      <c r="B75" s="28" t="s">
        <v>2953</v>
      </c>
      <c r="C75" s="28" t="s">
        <v>2954</v>
      </c>
      <c r="D75" s="3">
        <f>VLOOKUP($C75,科系!$C$2:$H$1116,2,0)</f>
        <v>17.29</v>
      </c>
      <c r="E75" s="3">
        <f>VLOOKUP($C75,科系!$C$2:$H$1139,3,0)</f>
        <v>30.5</v>
      </c>
      <c r="F75" s="3">
        <f>ROUND(IF(((COUNT($E:$E)-RANK(D75,D$2:D$161)+1)/COUNT($E:$E))*100=0,100,((COUNT($E:$E)-RANK(D75,D$2:D$161)+1)/COUNT($E:$E))*100),2)</f>
        <v>2.5</v>
      </c>
      <c r="G75" s="3">
        <f>ROUND(IF(((COUNT($E:$E)-RANK(E75,E$2:E$161)+1)/COUNT($E:$E))*100=0,100,((COUNT($E:$E)-RANK(E75,E$2:E$161)+1)/COUNT($E:$E))*100),2)</f>
        <v>8.1300000000000008</v>
      </c>
      <c r="H75" s="7">
        <f>G75-F75</f>
        <v>5.6300000000000008</v>
      </c>
    </row>
    <row r="76" spans="1:8" x14ac:dyDescent="0.25">
      <c r="A76" s="28" t="s">
        <v>59</v>
      </c>
      <c r="B76" s="28" t="s">
        <v>2879</v>
      </c>
      <c r="C76" s="28" t="s">
        <v>2955</v>
      </c>
      <c r="D76" s="3">
        <f>VLOOKUP($C76,科系!$C$2:$H$1116,2,0)</f>
        <v>68.430000000000007</v>
      </c>
      <c r="E76" s="3">
        <f>VLOOKUP($C76,科系!$C$2:$H$1139,3,0)</f>
        <v>51.71</v>
      </c>
      <c r="F76" s="3">
        <f>ROUND(IF(((COUNT($E:$E)-RANK(D76,D$2:D$161)+1)/COUNT($E:$E))*100=0,100,((COUNT($E:$E)-RANK(D76,D$2:D$161)+1)/COUNT($E:$E))*100),2)</f>
        <v>84.38</v>
      </c>
      <c r="G76" s="3">
        <f>ROUND(IF(((COUNT($E:$E)-RANK(E76,E$2:E$161)+1)/COUNT($E:$E))*100=0,100,((COUNT($E:$E)-RANK(E76,E$2:E$161)+1)/COUNT($E:$E))*100),2)</f>
        <v>90</v>
      </c>
      <c r="H76" s="7">
        <f>G76-F76</f>
        <v>5.6200000000000045</v>
      </c>
    </row>
    <row r="77" spans="1:8" x14ac:dyDescent="0.25">
      <c r="A77" s="28" t="s">
        <v>46</v>
      </c>
      <c r="B77" s="28" t="s">
        <v>1941</v>
      </c>
      <c r="C77" s="28" t="s">
        <v>1942</v>
      </c>
      <c r="D77" s="3">
        <f>VLOOKUP($C77,科系!$C$2:$H$1116,2,0)</f>
        <v>39</v>
      </c>
      <c r="E77" s="3">
        <f>VLOOKUP($C77,科系!$C$2:$H$1139,3,0)</f>
        <v>38.950000000000003</v>
      </c>
      <c r="F77" s="3">
        <f>ROUND(IF(((COUNT($E:$E)-RANK(D77,D$2:D$161)+1)/COUNT($E:$E))*100=0,100,((COUNT($E:$E)-RANK(D77,D$2:D$161)+1)/COUNT($E:$E))*100),2)</f>
        <v>40</v>
      </c>
      <c r="G77" s="3">
        <f>ROUND(IF(((COUNT($E:$E)-RANK(E77,E$2:E$161)+1)/COUNT($E:$E))*100=0,100,((COUNT($E:$E)-RANK(E77,E$2:E$161)+1)/COUNT($E:$E))*100),2)</f>
        <v>44.38</v>
      </c>
      <c r="H77" s="7">
        <f>G77-F77</f>
        <v>4.3800000000000026</v>
      </c>
    </row>
    <row r="78" spans="1:8" x14ac:dyDescent="0.25">
      <c r="A78" s="28" t="s">
        <v>31</v>
      </c>
      <c r="B78" s="28" t="s">
        <v>2956</v>
      </c>
      <c r="C78" s="28" t="s">
        <v>2957</v>
      </c>
      <c r="D78" s="3">
        <f>VLOOKUP($C78,科系!$C$2:$H$1116,2,0)</f>
        <v>33.619999999999997</v>
      </c>
      <c r="E78" s="3">
        <f>VLOOKUP($C78,科系!$C$2:$H$1139,3,0)</f>
        <v>36.43</v>
      </c>
      <c r="F78" s="3">
        <f>ROUND(IF(((COUNT($E:$E)-RANK(D78,D$2:D$161)+1)/COUNT($E:$E))*100=0,100,((COUNT($E:$E)-RANK(D78,D$2:D$161)+1)/COUNT($E:$E))*100),2)</f>
        <v>29.38</v>
      </c>
      <c r="G78" s="3">
        <f>ROUND(IF(((COUNT($E:$E)-RANK(E78,E$2:E$161)+1)/COUNT($E:$E))*100=0,100,((COUNT($E:$E)-RANK(E78,E$2:E$161)+1)/COUNT($E:$E))*100),2)</f>
        <v>33.75</v>
      </c>
      <c r="H78" s="7">
        <f>G78-F78</f>
        <v>4.370000000000001</v>
      </c>
    </row>
    <row r="79" spans="1:8" x14ac:dyDescent="0.25">
      <c r="A79" s="28" t="s">
        <v>63</v>
      </c>
      <c r="B79" s="28" t="s">
        <v>2931</v>
      </c>
      <c r="C79" s="28" t="s">
        <v>2958</v>
      </c>
      <c r="D79" s="3">
        <f>VLOOKUP($C79,科系!$C$2:$H$1116,2,0)</f>
        <v>76.94</v>
      </c>
      <c r="E79" s="3">
        <f>VLOOKUP($C79,科系!$C$2:$H$1139,3,0)</f>
        <v>57.63</v>
      </c>
      <c r="F79" s="3">
        <f>ROUND(IF(((COUNT($E:$E)-RANK(D79,D$2:D$161)+1)/COUNT($E:$E))*100=0,100,((COUNT($E:$E)-RANK(D79,D$2:D$161)+1)/COUNT($E:$E))*100),2)</f>
        <v>94.38</v>
      </c>
      <c r="G79" s="3">
        <f>ROUND(IF(((COUNT($E:$E)-RANK(E79,E$2:E$161)+1)/COUNT($E:$E))*100=0,100,((COUNT($E:$E)-RANK(E79,E$2:E$161)+1)/COUNT($E:$E))*100),2)</f>
        <v>98.13</v>
      </c>
      <c r="H79" s="7">
        <f>G79-F79</f>
        <v>3.75</v>
      </c>
    </row>
    <row r="80" spans="1:8" x14ac:dyDescent="0.25">
      <c r="A80" s="28" t="s">
        <v>60</v>
      </c>
      <c r="B80" s="28" t="s">
        <v>2437</v>
      </c>
      <c r="C80" s="28" t="s">
        <v>2438</v>
      </c>
      <c r="D80" s="3">
        <f>VLOOKUP($C80,科系!$C$2:$H$1116,2,0)</f>
        <v>54.38</v>
      </c>
      <c r="E80" s="3">
        <f>VLOOKUP($C80,科系!$C$2:$H$1139,3,0)</f>
        <v>45.39</v>
      </c>
      <c r="F80" s="3">
        <f>ROUND(IF(((COUNT($E:$E)-RANK(D80,D$2:D$161)+1)/COUNT($E:$E))*100=0,100,((COUNT($E:$E)-RANK(D80,D$2:D$161)+1)/COUNT($E:$E))*100),2)</f>
        <v>70</v>
      </c>
      <c r="G80" s="3">
        <f>ROUND(IF(((COUNT($E:$E)-RANK(E80,E$2:E$161)+1)/COUNT($E:$E))*100=0,100,((COUNT($E:$E)-RANK(E80,E$2:E$161)+1)/COUNT($E:$E))*100),2)</f>
        <v>73.13</v>
      </c>
      <c r="H80" s="7">
        <f>G80-F80</f>
        <v>3.1299999999999955</v>
      </c>
    </row>
    <row r="81" spans="1:8" x14ac:dyDescent="0.25">
      <c r="A81" s="28" t="s">
        <v>36</v>
      </c>
      <c r="B81" s="28" t="s">
        <v>2370</v>
      </c>
      <c r="C81" s="28" t="s">
        <v>2371</v>
      </c>
      <c r="D81" s="3">
        <f>VLOOKUP($C81,科系!$C$2:$H$1116,2,0)</f>
        <v>38.35</v>
      </c>
      <c r="E81" s="3">
        <f>VLOOKUP($C81,科系!$C$2:$H$1139,3,0)</f>
        <v>38.340000000000003</v>
      </c>
      <c r="F81" s="3">
        <f>ROUND(IF(((COUNT($E:$E)-RANK(D81,D$2:D$161)+1)/COUNT($E:$E))*100=0,100,((COUNT($E:$E)-RANK(D81,D$2:D$161)+1)/COUNT($E:$E))*100),2)</f>
        <v>38.130000000000003</v>
      </c>
      <c r="G81" s="3">
        <f>ROUND(IF(((COUNT($E:$E)-RANK(E81,E$2:E$161)+1)/COUNT($E:$E))*100=0,100,((COUNT($E:$E)-RANK(E81,E$2:E$161)+1)/COUNT($E:$E))*100),2)</f>
        <v>40.630000000000003</v>
      </c>
      <c r="H81" s="7">
        <f>G81-F81</f>
        <v>2.5</v>
      </c>
    </row>
    <row r="82" spans="1:8" x14ac:dyDescent="0.25">
      <c r="A82" s="28" t="s">
        <v>43</v>
      </c>
      <c r="B82" s="28" t="s">
        <v>2959</v>
      </c>
      <c r="C82" s="28" t="s">
        <v>2960</v>
      </c>
      <c r="D82" s="3">
        <f>VLOOKUP($C82,科系!$C$2:$H$1116,2,0)</f>
        <v>25.95</v>
      </c>
      <c r="E82" s="3">
        <f>VLOOKUP($C82,科系!$C$2:$H$1139,3,0)</f>
        <v>33.5</v>
      </c>
      <c r="F82" s="3">
        <f>ROUND(IF(((COUNT($E:$E)-RANK(D82,D$2:D$161)+1)/COUNT($E:$E))*100=0,100,((COUNT($E:$E)-RANK(D82,D$2:D$161)+1)/COUNT($E:$E))*100),2)</f>
        <v>14.38</v>
      </c>
      <c r="G82" s="3">
        <f>ROUND(IF(((COUNT($E:$E)-RANK(E82,E$2:E$161)+1)/COUNT($E:$E))*100=0,100,((COUNT($E:$E)-RANK(E82,E$2:E$161)+1)/COUNT($E:$E))*100),2)</f>
        <v>16.88</v>
      </c>
      <c r="H82" s="7">
        <f>G82-F82</f>
        <v>2.4999999999999982</v>
      </c>
    </row>
    <row r="83" spans="1:8" x14ac:dyDescent="0.25">
      <c r="A83" s="28" t="s">
        <v>45</v>
      </c>
      <c r="B83" s="28" t="s">
        <v>2858</v>
      </c>
      <c r="C83" s="28" t="s">
        <v>2961</v>
      </c>
      <c r="D83" s="3">
        <f>VLOOKUP($C83,科系!$C$2:$H$1116,2,0)</f>
        <v>49.77</v>
      </c>
      <c r="E83" s="3">
        <f>VLOOKUP($C83,科系!$C$2:$H$1139,3,0)</f>
        <v>42.06</v>
      </c>
      <c r="F83" s="3">
        <f>ROUND(IF(((COUNT($E:$E)-RANK(D83,D$2:D$161)+1)/COUNT($E:$E))*100=0,100,((COUNT($E:$E)-RANK(D83,D$2:D$161)+1)/COUNT($E:$E))*100),2)</f>
        <v>56.25</v>
      </c>
      <c r="G83" s="3">
        <f>ROUND(IF(((COUNT($E:$E)-RANK(E83,E$2:E$161)+1)/COUNT($E:$E))*100=0,100,((COUNT($E:$E)-RANK(E83,E$2:E$161)+1)/COUNT($E:$E))*100),2)</f>
        <v>58.13</v>
      </c>
      <c r="H83" s="7">
        <f>G83-F83</f>
        <v>1.8800000000000026</v>
      </c>
    </row>
    <row r="84" spans="1:8" x14ac:dyDescent="0.25">
      <c r="A84" s="28" t="s">
        <v>31</v>
      </c>
      <c r="B84" s="28" t="s">
        <v>2962</v>
      </c>
      <c r="C84" s="28" t="s">
        <v>2963</v>
      </c>
      <c r="D84" s="3">
        <f>VLOOKUP($C84,科系!$C$2:$H$1116,2,0)</f>
        <v>33.04</v>
      </c>
      <c r="E84" s="3">
        <f>VLOOKUP($C84,科系!$C$2:$H$1139,3,0)</f>
        <v>36.29</v>
      </c>
      <c r="F84" s="3">
        <f>ROUND(IF(((COUNT($E:$E)-RANK(D84,D$2:D$161)+1)/COUNT($E:$E))*100=0,100,((COUNT($E:$E)-RANK(D84,D$2:D$161)+1)/COUNT($E:$E))*100),2)</f>
        <v>27.5</v>
      </c>
      <c r="G84" s="3">
        <f>ROUND(IF(((COUNT($E:$E)-RANK(E84,E$2:E$161)+1)/COUNT($E:$E))*100=0,100,((COUNT($E:$E)-RANK(E84,E$2:E$161)+1)/COUNT($E:$E))*100),2)</f>
        <v>29.38</v>
      </c>
      <c r="H84" s="7">
        <f>G84-F84</f>
        <v>1.879999999999999</v>
      </c>
    </row>
    <row r="85" spans="1:8" x14ac:dyDescent="0.25">
      <c r="A85" s="28" t="s">
        <v>54</v>
      </c>
      <c r="B85" s="28" t="s">
        <v>2964</v>
      </c>
      <c r="C85" s="28" t="s">
        <v>2965</v>
      </c>
      <c r="D85" s="3">
        <f>VLOOKUP($C85,科系!$C$2:$H$1116,2,0)</f>
        <v>83</v>
      </c>
      <c r="E85" s="3">
        <f>VLOOKUP($C85,科系!$C$2:$H$1139,3,0)</f>
        <v>58.69</v>
      </c>
      <c r="F85" s="3">
        <f>ROUND(IF(((COUNT($E:$E)-RANK(D85,D$2:D$161)+1)/COUNT($E:$E))*100=0,100,((COUNT($E:$E)-RANK(D85,D$2:D$161)+1)/COUNT($E:$E))*100),2)</f>
        <v>99.38</v>
      </c>
      <c r="G85" s="3">
        <f>ROUND(IF(((COUNT($E:$E)-RANK(E85,E$2:E$161)+1)/COUNT($E:$E))*100=0,100,((COUNT($E:$E)-RANK(E85,E$2:E$161)+1)/COUNT($E:$E))*100),2)</f>
        <v>99.38</v>
      </c>
      <c r="H85" s="7">
        <f>G85-F85</f>
        <v>0</v>
      </c>
    </row>
    <row r="86" spans="1:8" x14ac:dyDescent="0.25">
      <c r="A86" s="28" t="s">
        <v>60</v>
      </c>
      <c r="B86" s="28" t="s">
        <v>2797</v>
      </c>
      <c r="C86" s="28" t="s">
        <v>2799</v>
      </c>
      <c r="D86" s="3">
        <f>VLOOKUP($C86,科系!$C$2:$H$1116,2,0)</f>
        <v>51.07</v>
      </c>
      <c r="E86" s="3">
        <f>VLOOKUP($C86,科系!$C$2:$H$1139,3,0)</f>
        <v>42.12</v>
      </c>
      <c r="F86" s="3">
        <f>ROUND(IF(((COUNT($E:$E)-RANK(D86,D$2:D$161)+1)/COUNT($E:$E))*100=0,100,((COUNT($E:$E)-RANK(D86,D$2:D$161)+1)/COUNT($E:$E))*100),2)</f>
        <v>59.38</v>
      </c>
      <c r="G86" s="3">
        <f>ROUND(IF(((COUNT($E:$E)-RANK(E86,E$2:E$161)+1)/COUNT($E:$E))*100=0,100,((COUNT($E:$E)-RANK(E86,E$2:E$161)+1)/COUNT($E:$E))*100),2)</f>
        <v>59.38</v>
      </c>
      <c r="H86" s="7">
        <f>G86-F86</f>
        <v>0</v>
      </c>
    </row>
    <row r="87" spans="1:8" x14ac:dyDescent="0.25">
      <c r="A87" s="28" t="s">
        <v>31</v>
      </c>
      <c r="B87" s="28" t="s">
        <v>2966</v>
      </c>
      <c r="C87" s="28" t="s">
        <v>2967</v>
      </c>
      <c r="D87" s="3">
        <f>VLOOKUP($C87,科系!$C$2:$H$1116,2,0)</f>
        <v>36.08</v>
      </c>
      <c r="E87" s="3">
        <f>VLOOKUP($C87,科系!$C$2:$H$1139,3,0)</f>
        <v>36.43</v>
      </c>
      <c r="F87" s="3">
        <f>ROUND(IF(((COUNT($E:$E)-RANK(D87,D$2:D$161)+1)/COUNT($E:$E))*100=0,100,((COUNT($E:$E)-RANK(D87,D$2:D$161)+1)/COUNT($E:$E))*100),2)</f>
        <v>33.75</v>
      </c>
      <c r="G87" s="3">
        <f>ROUND(IF(((COUNT($E:$E)-RANK(E87,E$2:E$161)+1)/COUNT($E:$E))*100=0,100,((COUNT($E:$E)-RANK(E87,E$2:E$161)+1)/COUNT($E:$E))*100),2)</f>
        <v>33.75</v>
      </c>
      <c r="H87" s="7">
        <f>G87-F87</f>
        <v>0</v>
      </c>
    </row>
    <row r="88" spans="1:8" x14ac:dyDescent="0.25">
      <c r="A88" s="28" t="s">
        <v>64</v>
      </c>
      <c r="B88" s="28" t="s">
        <v>2879</v>
      </c>
      <c r="C88" s="28" t="s">
        <v>2968</v>
      </c>
      <c r="D88" s="3">
        <f>VLOOKUP($C88,科系!$C$2:$H$1116,2,0)</f>
        <v>75.25</v>
      </c>
      <c r="E88" s="3">
        <f>VLOOKUP($C88,科系!$C$2:$H$1139,3,0)</f>
        <v>51.91</v>
      </c>
      <c r="F88" s="3">
        <f>ROUND(IF(((COUNT($E:$E)-RANK(D88,D$2:D$161)+1)/COUNT($E:$E))*100=0,100,((COUNT($E:$E)-RANK(D88,D$2:D$161)+1)/COUNT($E:$E))*100),2)</f>
        <v>92.5</v>
      </c>
      <c r="G88" s="3">
        <f>ROUND(IF(((COUNT($E:$E)-RANK(E88,E$2:E$161)+1)/COUNT($E:$E))*100=0,100,((COUNT($E:$E)-RANK(E88,E$2:E$161)+1)/COUNT($E:$E))*100),2)</f>
        <v>91.25</v>
      </c>
      <c r="H88" s="7">
        <f>G88-F88</f>
        <v>-1.25</v>
      </c>
    </row>
    <row r="89" spans="1:8" x14ac:dyDescent="0.25">
      <c r="A89" s="28" t="s">
        <v>60</v>
      </c>
      <c r="B89" s="28" t="s">
        <v>2969</v>
      </c>
      <c r="C89" s="28" t="s">
        <v>2970</v>
      </c>
      <c r="D89" s="3">
        <f>VLOOKUP($C89,科系!$C$2:$H$1116,2,0)</f>
        <v>45.69</v>
      </c>
      <c r="E89" s="3">
        <f>VLOOKUP($C89,科系!$C$2:$H$1139,3,0)</f>
        <v>39.28</v>
      </c>
      <c r="F89" s="3">
        <f>ROUND(IF(((COUNT($E:$E)-RANK(D89,D$2:D$161)+1)/COUNT($E:$E))*100=0,100,((COUNT($E:$E)-RANK(D89,D$2:D$161)+1)/COUNT($E:$E))*100),2)</f>
        <v>47.5</v>
      </c>
      <c r="G89" s="3">
        <f>ROUND(IF(((COUNT($E:$E)-RANK(E89,E$2:E$161)+1)/COUNT($E:$E))*100=0,100,((COUNT($E:$E)-RANK(E89,E$2:E$161)+1)/COUNT($E:$E))*100),2)</f>
        <v>46.25</v>
      </c>
      <c r="H89" s="7">
        <f>G89-F89</f>
        <v>-1.25</v>
      </c>
    </row>
    <row r="90" spans="1:8" x14ac:dyDescent="0.25">
      <c r="A90" s="28" t="s">
        <v>39</v>
      </c>
      <c r="B90" s="28" t="s">
        <v>2887</v>
      </c>
      <c r="C90" s="28" t="s">
        <v>2971</v>
      </c>
      <c r="D90" s="3">
        <f>VLOOKUP($C90,科系!$C$2:$H$1116,2,0)</f>
        <v>33.81</v>
      </c>
      <c r="E90" s="3">
        <f>VLOOKUP($C90,科系!$C$2:$H$1139,3,0)</f>
        <v>35.6</v>
      </c>
      <c r="F90" s="3">
        <f>ROUND(IF(((COUNT($E:$E)-RANK(D90,D$2:D$161)+1)/COUNT($E:$E))*100=0,100,((COUNT($E:$E)-RANK(D90,D$2:D$161)+1)/COUNT($E:$E))*100),2)</f>
        <v>30.63</v>
      </c>
      <c r="G90" s="3">
        <f>ROUND(IF(((COUNT($E:$E)-RANK(E90,E$2:E$161)+1)/COUNT($E:$E))*100=0,100,((COUNT($E:$E)-RANK(E90,E$2:E$161)+1)/COUNT($E:$E))*100),2)</f>
        <v>27.5</v>
      </c>
      <c r="H90" s="7">
        <f>G90-F90</f>
        <v>-3.129999999999999</v>
      </c>
    </row>
    <row r="91" spans="1:8" x14ac:dyDescent="0.25">
      <c r="A91" s="28" t="s">
        <v>43</v>
      </c>
      <c r="B91" s="28" t="s">
        <v>2972</v>
      </c>
      <c r="C91" s="28" t="s">
        <v>2973</v>
      </c>
      <c r="D91" s="3">
        <f>VLOOKUP($C91,科系!$C$2:$H$1116,2,0)</f>
        <v>27.68</v>
      </c>
      <c r="E91" s="3">
        <f>VLOOKUP($C91,科系!$C$2:$H$1139,3,0)</f>
        <v>31.86</v>
      </c>
      <c r="F91" s="3">
        <f>ROUND(IF(((COUNT($E:$E)-RANK(D91,D$2:D$161)+1)/COUNT($E:$E))*100=0,100,((COUNT($E:$E)-RANK(D91,D$2:D$161)+1)/COUNT($E:$E))*100),2)</f>
        <v>16.88</v>
      </c>
      <c r="G91" s="3">
        <f>ROUND(IF(((COUNT($E:$E)-RANK(E91,E$2:E$161)+1)/COUNT($E:$E))*100=0,100,((COUNT($E:$E)-RANK(E91,E$2:E$161)+1)/COUNT($E:$E))*100),2)</f>
        <v>13.13</v>
      </c>
      <c r="H91" s="7">
        <f>G91-F91</f>
        <v>-3.7499999999999982</v>
      </c>
    </row>
    <row r="92" spans="1:8" x14ac:dyDescent="0.25">
      <c r="A92" s="28" t="s">
        <v>66</v>
      </c>
      <c r="B92" s="28" t="s">
        <v>2879</v>
      </c>
      <c r="C92" s="28" t="s">
        <v>2974</v>
      </c>
      <c r="D92" s="3">
        <f>VLOOKUP($C92,科系!$C$2:$H$1116,2,0)</f>
        <v>84.8</v>
      </c>
      <c r="E92" s="3">
        <f>VLOOKUP($C92,科系!$C$2:$H$1139,3,0)</f>
        <v>54.5</v>
      </c>
      <c r="F92" s="3">
        <f>ROUND(IF(((COUNT($E:$E)-RANK(D92,D$2:D$161)+1)/COUNT($E:$E))*100=0,100,((COUNT($E:$E)-RANK(D92,D$2:D$161)+1)/COUNT($E:$E))*100),2)</f>
        <v>100</v>
      </c>
      <c r="G92" s="3">
        <f>ROUND(IF(((COUNT($E:$E)-RANK(E92,E$2:E$161)+1)/COUNT($E:$E))*100=0,100,((COUNT($E:$E)-RANK(E92,E$2:E$161)+1)/COUNT($E:$E))*100),2)</f>
        <v>96.25</v>
      </c>
      <c r="H92" s="7">
        <f>G92-F92</f>
        <v>-3.75</v>
      </c>
    </row>
    <row r="93" spans="1:8" x14ac:dyDescent="0.25">
      <c r="A93" s="28" t="s">
        <v>66</v>
      </c>
      <c r="B93" s="28" t="s">
        <v>2802</v>
      </c>
      <c r="C93" s="28" t="s">
        <v>2803</v>
      </c>
      <c r="D93" s="3">
        <f>VLOOKUP($C93,科系!$C$2:$H$1116,2,0)</f>
        <v>65.89</v>
      </c>
      <c r="E93" s="3">
        <f>VLOOKUP($C93,科系!$C$2:$H$1139,3,0)</f>
        <v>46.88</v>
      </c>
      <c r="F93" s="3">
        <f>ROUND(IF(((COUNT($E:$E)-RANK(D93,D$2:D$161)+1)/COUNT($E:$E))*100=0,100,((COUNT($E:$E)-RANK(D93,D$2:D$161)+1)/COUNT($E:$E))*100),2)</f>
        <v>81.25</v>
      </c>
      <c r="G93" s="3">
        <f>ROUND(IF(((COUNT($E:$E)-RANK(E93,E$2:E$161)+1)/COUNT($E:$E))*100=0,100,((COUNT($E:$E)-RANK(E93,E$2:E$161)+1)/COUNT($E:$E))*100),2)</f>
        <v>76.88</v>
      </c>
      <c r="H93" s="7">
        <f>G93-F93</f>
        <v>-4.3700000000000045</v>
      </c>
    </row>
    <row r="94" spans="1:8" x14ac:dyDescent="0.25">
      <c r="A94" s="28" t="s">
        <v>49</v>
      </c>
      <c r="B94" s="28" t="s">
        <v>2858</v>
      </c>
      <c r="C94" s="28" t="s">
        <v>2975</v>
      </c>
      <c r="D94" s="3">
        <f>VLOOKUP($C94,科系!$C$2:$H$1116,2,0)</f>
        <v>65.52</v>
      </c>
      <c r="E94" s="3">
        <f>VLOOKUP($C94,科系!$C$2:$H$1139,3,0)</f>
        <v>46.37</v>
      </c>
      <c r="F94" s="3">
        <f>ROUND(IF(((COUNT($E:$E)-RANK(D94,D$2:D$161)+1)/COUNT($E:$E))*100=0,100,((COUNT($E:$E)-RANK(D94,D$2:D$161)+1)/COUNT($E:$E))*100),2)</f>
        <v>80</v>
      </c>
      <c r="G94" s="3">
        <f>ROUND(IF(((COUNT($E:$E)-RANK(E94,E$2:E$161)+1)/COUNT($E:$E))*100=0,100,((COUNT($E:$E)-RANK(E94,E$2:E$161)+1)/COUNT($E:$E))*100),2)</f>
        <v>75.63</v>
      </c>
      <c r="H94" s="7">
        <f>G94-F94</f>
        <v>-4.3700000000000045</v>
      </c>
    </row>
    <row r="95" spans="1:8" x14ac:dyDescent="0.25">
      <c r="A95" s="28" t="s">
        <v>37</v>
      </c>
      <c r="B95" s="28" t="s">
        <v>2976</v>
      </c>
      <c r="C95" s="28" t="s">
        <v>2977</v>
      </c>
      <c r="D95" s="3">
        <f>VLOOKUP($C95,科系!$C$2:$H$1116,2,0)</f>
        <v>52.89</v>
      </c>
      <c r="E95" s="3">
        <f>VLOOKUP($C95,科系!$C$2:$H$1139,3,0)</f>
        <v>42.18</v>
      </c>
      <c r="F95" s="3">
        <f>ROUND(IF(((COUNT($E:$E)-RANK(D95,D$2:D$161)+1)/COUNT($E:$E))*100=0,100,((COUNT($E:$E)-RANK(D95,D$2:D$161)+1)/COUNT($E:$E))*100),2)</f>
        <v>64.38</v>
      </c>
      <c r="G95" s="3">
        <f>ROUND(IF(((COUNT($E:$E)-RANK(E95,E$2:E$161)+1)/COUNT($E:$E))*100=0,100,((COUNT($E:$E)-RANK(E95,E$2:E$161)+1)/COUNT($E:$E))*100),2)</f>
        <v>60</v>
      </c>
      <c r="H95" s="7">
        <f>G95-F95</f>
        <v>-4.3799999999999955</v>
      </c>
    </row>
    <row r="96" spans="1:8" x14ac:dyDescent="0.25">
      <c r="A96" s="28" t="s">
        <v>39</v>
      </c>
      <c r="B96" s="28" t="s">
        <v>2978</v>
      </c>
      <c r="C96" s="28" t="s">
        <v>2979</v>
      </c>
      <c r="D96" s="3">
        <f>VLOOKUP($C96,科系!$C$2:$H$1116,2,0)</f>
        <v>29.14</v>
      </c>
      <c r="E96" s="3">
        <f>VLOOKUP($C96,科系!$C$2:$H$1139,3,0)</f>
        <v>33.450000000000003</v>
      </c>
      <c r="F96" s="3">
        <f>ROUND(IF(((COUNT($E:$E)-RANK(D96,D$2:D$161)+1)/COUNT($E:$E))*100=0,100,((COUNT($E:$E)-RANK(D96,D$2:D$161)+1)/COUNT($E:$E))*100),2)</f>
        <v>20.63</v>
      </c>
      <c r="G96" s="3">
        <f>ROUND(IF(((COUNT($E:$E)-RANK(E96,E$2:E$161)+1)/COUNT($E:$E))*100=0,100,((COUNT($E:$E)-RANK(E96,E$2:E$161)+1)/COUNT($E:$E))*100),2)</f>
        <v>16.25</v>
      </c>
      <c r="H96" s="7">
        <f>G96-F96</f>
        <v>-4.379999999999999</v>
      </c>
    </row>
    <row r="97" spans="1:8" x14ac:dyDescent="0.25">
      <c r="A97" s="28" t="s">
        <v>38</v>
      </c>
      <c r="B97" s="28" t="s">
        <v>2980</v>
      </c>
      <c r="C97" s="28" t="s">
        <v>2981</v>
      </c>
      <c r="D97" s="3">
        <f>VLOOKUP($C97,科系!$C$2:$H$1116,2,0)</f>
        <v>24.4</v>
      </c>
      <c r="E97" s="3">
        <f>VLOOKUP($C97,科系!$C$2:$H$1139,3,0)</f>
        <v>28.77</v>
      </c>
      <c r="F97" s="3">
        <f>ROUND(IF(((COUNT($E:$E)-RANK(D97,D$2:D$161)+1)/COUNT($E:$E))*100=0,100,((COUNT($E:$E)-RANK(D97,D$2:D$161)+1)/COUNT($E:$E))*100),2)</f>
        <v>11.25</v>
      </c>
      <c r="G97" s="3">
        <f>ROUND(IF(((COUNT($E:$E)-RANK(E97,E$2:E$161)+1)/COUNT($E:$E))*100=0,100,((COUNT($E:$E)-RANK(E97,E$2:E$161)+1)/COUNT($E:$E))*100),2)</f>
        <v>5.63</v>
      </c>
      <c r="H97" s="7">
        <f>G97-F97</f>
        <v>-5.62</v>
      </c>
    </row>
    <row r="98" spans="1:8" x14ac:dyDescent="0.25">
      <c r="A98" s="28" t="s">
        <v>46</v>
      </c>
      <c r="B98" s="28" t="s">
        <v>2461</v>
      </c>
      <c r="C98" s="28" t="s">
        <v>2462</v>
      </c>
      <c r="D98" s="3">
        <f>VLOOKUP($C98,科系!$C$2:$H$1116,2,0)</f>
        <v>51.08</v>
      </c>
      <c r="E98" s="3">
        <f>VLOOKUP($C98,科系!$C$2:$H$1139,3,0)</f>
        <v>40.83</v>
      </c>
      <c r="F98" s="3">
        <f>ROUND(IF(((COUNT($E:$E)-RANK(D98,D$2:D$161)+1)/COUNT($E:$E))*100=0,100,((COUNT($E:$E)-RANK(D98,D$2:D$161)+1)/COUNT($E:$E))*100),2)</f>
        <v>60</v>
      </c>
      <c r="G98" s="3">
        <f>ROUND(IF(((COUNT($E:$E)-RANK(E98,E$2:E$161)+1)/COUNT($E:$E))*100=0,100,((COUNT($E:$E)-RANK(E98,E$2:E$161)+1)/COUNT($E:$E))*100),2)</f>
        <v>53.75</v>
      </c>
      <c r="H98" s="7">
        <f>G98-F98</f>
        <v>-6.25</v>
      </c>
    </row>
    <row r="99" spans="1:8" x14ac:dyDescent="0.25">
      <c r="A99" s="28" t="s">
        <v>50</v>
      </c>
      <c r="B99" s="28" t="s">
        <v>1947</v>
      </c>
      <c r="C99" s="28" t="s">
        <v>1948</v>
      </c>
      <c r="D99" s="3">
        <f>VLOOKUP($C99,科系!$C$2:$H$1116,2,0)</f>
        <v>31.45</v>
      </c>
      <c r="E99" s="3">
        <f>VLOOKUP($C99,科系!$C$2:$H$1139,3,0)</f>
        <v>34.18</v>
      </c>
      <c r="F99" s="3">
        <f>ROUND(IF(((COUNT($E:$E)-RANK(D99,D$2:D$161)+1)/COUNT($E:$E))*100=0,100,((COUNT($E:$E)-RANK(D99,D$2:D$161)+1)/COUNT($E:$E))*100),2)</f>
        <v>26.25</v>
      </c>
      <c r="G99" s="3">
        <f>ROUND(IF(((COUNT($E:$E)-RANK(E99,E$2:E$161)+1)/COUNT($E:$E))*100=0,100,((COUNT($E:$E)-RANK(E99,E$2:E$161)+1)/COUNT($E:$E))*100),2)</f>
        <v>20</v>
      </c>
      <c r="H99" s="7">
        <f>G99-F99</f>
        <v>-6.25</v>
      </c>
    </row>
    <row r="100" spans="1:8" x14ac:dyDescent="0.25">
      <c r="A100" s="28" t="s">
        <v>37</v>
      </c>
      <c r="B100" s="28" t="s">
        <v>2804</v>
      </c>
      <c r="C100" s="28" t="s">
        <v>2805</v>
      </c>
      <c r="D100" s="3">
        <f>VLOOKUP($C100,科系!$C$2:$H$1116,2,0)</f>
        <v>55.75</v>
      </c>
      <c r="E100" s="3">
        <f>VLOOKUP($C100,科系!$C$2:$H$1139,3,0)</f>
        <v>43.82</v>
      </c>
      <c r="F100" s="3">
        <f>ROUND(IF(((COUNT($E:$E)-RANK(D100,D$2:D$161)+1)/COUNT($E:$E))*100=0,100,((COUNT($E:$E)-RANK(D100,D$2:D$161)+1)/COUNT($E:$E))*100),2)</f>
        <v>73.13</v>
      </c>
      <c r="G100" s="3">
        <f>ROUND(IF(((COUNT($E:$E)-RANK(E100,E$2:E$161)+1)/COUNT($E:$E))*100=0,100,((COUNT($E:$E)-RANK(E100,E$2:E$161)+1)/COUNT($E:$E))*100),2)</f>
        <v>65</v>
      </c>
      <c r="H100" s="7">
        <f>G100-F100</f>
        <v>-8.1299999999999955</v>
      </c>
    </row>
    <row r="101" spans="1:8" x14ac:dyDescent="0.25">
      <c r="A101" s="28" t="s">
        <v>50</v>
      </c>
      <c r="B101" s="28" t="s">
        <v>2982</v>
      </c>
      <c r="C101" s="28" t="s">
        <v>2983</v>
      </c>
      <c r="D101" s="3">
        <f>VLOOKUP($C101,科系!$C$2:$H$1116,2,0)</f>
        <v>42.05</v>
      </c>
      <c r="E101" s="3">
        <f>VLOOKUP($C101,科系!$C$2:$H$1139,3,0)</f>
        <v>36.57</v>
      </c>
      <c r="F101" s="3">
        <f>ROUND(IF(((COUNT($E:$E)-RANK(D101,D$2:D$161)+1)/COUNT($E:$E))*100=0,100,((COUNT($E:$E)-RANK(D101,D$2:D$161)+1)/COUNT($E:$E))*100),2)</f>
        <v>43.13</v>
      </c>
      <c r="G101" s="3">
        <f>ROUND(IF(((COUNT($E:$E)-RANK(E101,E$2:E$161)+1)/COUNT($E:$E))*100=0,100,((COUNT($E:$E)-RANK(E101,E$2:E$161)+1)/COUNT($E:$E))*100),2)</f>
        <v>35</v>
      </c>
      <c r="H101" s="7">
        <f>G101-F101</f>
        <v>-8.1300000000000026</v>
      </c>
    </row>
    <row r="102" spans="1:8" x14ac:dyDescent="0.25">
      <c r="A102" s="28" t="s">
        <v>50</v>
      </c>
      <c r="B102" s="28" t="s">
        <v>2984</v>
      </c>
      <c r="C102" s="28" t="s">
        <v>2985</v>
      </c>
      <c r="D102" s="3">
        <f>VLOOKUP($C102,科系!$C$2:$H$1116,2,0)</f>
        <v>25.66</v>
      </c>
      <c r="E102" s="3">
        <f>VLOOKUP($C102,科系!$C$2:$H$1139,3,0)</f>
        <v>28.25</v>
      </c>
      <c r="F102" s="3">
        <f>ROUND(IF(((COUNT($E:$E)-RANK(D102,D$2:D$161)+1)/COUNT($E:$E))*100=0,100,((COUNT($E:$E)-RANK(D102,D$2:D$161)+1)/COUNT($E:$E))*100),2)</f>
        <v>13.75</v>
      </c>
      <c r="G102" s="3">
        <f>ROUND(IF(((COUNT($E:$E)-RANK(E102,E$2:E$161)+1)/COUNT($E:$E))*100=0,100,((COUNT($E:$E)-RANK(E102,E$2:E$161)+1)/COUNT($E:$E))*100),2)</f>
        <v>4.38</v>
      </c>
      <c r="H102" s="7">
        <f>G102-F102</f>
        <v>-9.370000000000001</v>
      </c>
    </row>
    <row r="103" spans="1:8" x14ac:dyDescent="0.25">
      <c r="A103" s="28" t="s">
        <v>55</v>
      </c>
      <c r="B103" s="28" t="s">
        <v>2879</v>
      </c>
      <c r="C103" s="28" t="s">
        <v>2986</v>
      </c>
      <c r="D103" s="3">
        <f>VLOOKUP($C103,科系!$C$2:$H$1116,2,0)</f>
        <v>79.33</v>
      </c>
      <c r="E103" s="3">
        <f>VLOOKUP($C103,科系!$C$2:$H$1139,3,0)</f>
        <v>51.17</v>
      </c>
      <c r="F103" s="3">
        <f>ROUND(IF(((COUNT($E:$E)-RANK(D103,D$2:D$161)+1)/COUNT($E:$E))*100=0,100,((COUNT($E:$E)-RANK(D103,D$2:D$161)+1)/COUNT($E:$E))*100),2)</f>
        <v>97.5</v>
      </c>
      <c r="G103" s="3">
        <f>ROUND(IF(((COUNT($E:$E)-RANK(E103,E$2:E$161)+1)/COUNT($E:$E))*100=0,100,((COUNT($E:$E)-RANK(E103,E$2:E$161)+1)/COUNT($E:$E))*100),2)</f>
        <v>88.13</v>
      </c>
      <c r="H103" s="7">
        <f>G103-F103</f>
        <v>-9.3700000000000045</v>
      </c>
    </row>
    <row r="104" spans="1:8" x14ac:dyDescent="0.25">
      <c r="A104" s="28" t="s">
        <v>49</v>
      </c>
      <c r="B104" s="28" t="s">
        <v>2879</v>
      </c>
      <c r="C104" s="28" t="s">
        <v>2987</v>
      </c>
      <c r="D104" s="3">
        <f>VLOOKUP($C104,科系!$C$2:$H$1116,2,0)</f>
        <v>67.19</v>
      </c>
      <c r="E104" s="3">
        <f>VLOOKUP($C104,科系!$C$2:$H$1139,3,0)</f>
        <v>46.03</v>
      </c>
      <c r="F104" s="3">
        <f>ROUND(IF(((COUNT($E:$E)-RANK(D104,D$2:D$161)+1)/COUNT($E:$E))*100=0,100,((COUNT($E:$E)-RANK(D104,D$2:D$161)+1)/COUNT($E:$E))*100),2)</f>
        <v>83.75</v>
      </c>
      <c r="G104" s="3">
        <f>ROUND(IF(((COUNT($E:$E)-RANK(E104,E$2:E$161)+1)/COUNT($E:$E))*100=0,100,((COUNT($E:$E)-RANK(E104,E$2:E$161)+1)/COUNT($E:$E))*100),2)</f>
        <v>74.38</v>
      </c>
      <c r="H104" s="7">
        <f>G104-F104</f>
        <v>-9.3700000000000045</v>
      </c>
    </row>
    <row r="105" spans="1:8" x14ac:dyDescent="0.25">
      <c r="A105" s="28" t="s">
        <v>40</v>
      </c>
      <c r="B105" s="28" t="s">
        <v>2982</v>
      </c>
      <c r="C105" s="28" t="s">
        <v>2988</v>
      </c>
      <c r="D105" s="3">
        <f>VLOOKUP($C105,科系!$C$2:$H$1116,2,0)</f>
        <v>72.13</v>
      </c>
      <c r="E105" s="3">
        <f>VLOOKUP($C105,科系!$C$2:$H$1139,3,0)</f>
        <v>47</v>
      </c>
      <c r="F105" s="3">
        <f>ROUND(IF(((COUNT($E:$E)-RANK(D105,D$2:D$161)+1)/COUNT($E:$E))*100=0,100,((COUNT($E:$E)-RANK(D105,D$2:D$161)+1)/COUNT($E:$E))*100),2)</f>
        <v>88.13</v>
      </c>
      <c r="G105" s="3">
        <f>ROUND(IF(((COUNT($E:$E)-RANK(E105,E$2:E$161)+1)/COUNT($E:$E))*100=0,100,((COUNT($E:$E)-RANK(E105,E$2:E$161)+1)/COUNT($E:$E))*100),2)</f>
        <v>78.75</v>
      </c>
      <c r="H105" s="7">
        <f>G105-F105</f>
        <v>-9.3799999999999955</v>
      </c>
    </row>
    <row r="106" spans="1:8" x14ac:dyDescent="0.25">
      <c r="A106" s="28" t="s">
        <v>42</v>
      </c>
      <c r="B106" s="28" t="s">
        <v>2858</v>
      </c>
      <c r="C106" s="28" t="s">
        <v>2989</v>
      </c>
      <c r="D106" s="3">
        <f>VLOOKUP($C106,科系!$C$2:$H$1116,2,0)</f>
        <v>50.53</v>
      </c>
      <c r="E106" s="3">
        <f>VLOOKUP($C106,科系!$C$2:$H$1139,3,0)</f>
        <v>39.96</v>
      </c>
      <c r="F106" s="3">
        <f>ROUND(IF(((COUNT($E:$E)-RANK(D106,D$2:D$161)+1)/COUNT($E:$E))*100=0,100,((COUNT($E:$E)-RANK(D106,D$2:D$161)+1)/COUNT($E:$E))*100),2)</f>
        <v>58.13</v>
      </c>
      <c r="G106" s="3">
        <f>ROUND(IF(((COUNT($E:$E)-RANK(E106,E$2:E$161)+1)/COUNT($E:$E))*100=0,100,((COUNT($E:$E)-RANK(E106,E$2:E$161)+1)/COUNT($E:$E))*100),2)</f>
        <v>48.13</v>
      </c>
      <c r="H106" s="7">
        <f>G106-F106</f>
        <v>-10</v>
      </c>
    </row>
    <row r="107" spans="1:8" x14ac:dyDescent="0.25">
      <c r="A107" s="28" t="s">
        <v>57</v>
      </c>
      <c r="B107" s="28" t="s">
        <v>2990</v>
      </c>
      <c r="C107" s="28" t="s">
        <v>2991</v>
      </c>
      <c r="D107" s="3">
        <f>VLOOKUP($C107,科系!$C$2:$H$1116,2,0)</f>
        <v>30.47</v>
      </c>
      <c r="E107" s="3">
        <f>VLOOKUP($C107,科系!$C$2:$H$1139,3,0)</f>
        <v>32.270000000000003</v>
      </c>
      <c r="F107" s="3">
        <f>ROUND(IF(((COUNT($E:$E)-RANK(D107,D$2:D$161)+1)/COUNT($E:$E))*100=0,100,((COUNT($E:$E)-RANK(D107,D$2:D$161)+1)/COUNT($E:$E))*100),2)</f>
        <v>24.38</v>
      </c>
      <c r="G107" s="3">
        <f>ROUND(IF(((COUNT($E:$E)-RANK(E107,E$2:E$161)+1)/COUNT($E:$E))*100=0,100,((COUNT($E:$E)-RANK(E107,E$2:E$161)+1)/COUNT($E:$E))*100),2)</f>
        <v>13.75</v>
      </c>
      <c r="H107" s="7">
        <f>G107-F107</f>
        <v>-10.629999999999999</v>
      </c>
    </row>
    <row r="108" spans="1:8" x14ac:dyDescent="0.25">
      <c r="A108" s="28" t="s">
        <v>31</v>
      </c>
      <c r="B108" s="28" t="s">
        <v>2992</v>
      </c>
      <c r="C108" s="28" t="s">
        <v>2993</v>
      </c>
      <c r="D108" s="3">
        <f>VLOOKUP($C108,科系!$C$2:$H$1116,2,0)</f>
        <v>29.6</v>
      </c>
      <c r="E108" s="3">
        <f>VLOOKUP($C108,科系!$C$2:$H$1139,3,0)</f>
        <v>31.79</v>
      </c>
      <c r="F108" s="3">
        <f>ROUND(IF(((COUNT($E:$E)-RANK(D108,D$2:D$161)+1)/COUNT($E:$E))*100=0,100,((COUNT($E:$E)-RANK(D108,D$2:D$161)+1)/COUNT($E:$E))*100),2)</f>
        <v>21.88</v>
      </c>
      <c r="G108" s="3">
        <f>ROUND(IF(((COUNT($E:$E)-RANK(E108,E$2:E$161)+1)/COUNT($E:$E))*100=0,100,((COUNT($E:$E)-RANK(E108,E$2:E$161)+1)/COUNT($E:$E))*100),2)</f>
        <v>11.25</v>
      </c>
      <c r="H108" s="7">
        <f>G108-F108</f>
        <v>-10.629999999999999</v>
      </c>
    </row>
    <row r="109" spans="1:8" x14ac:dyDescent="0.25">
      <c r="A109" s="28" t="s">
        <v>31</v>
      </c>
      <c r="B109" s="28" t="s">
        <v>2994</v>
      </c>
      <c r="C109" s="28" t="s">
        <v>2995</v>
      </c>
      <c r="D109" s="3">
        <f>VLOOKUP($C109,科系!$C$2:$H$1116,2,0)</f>
        <v>29.63</v>
      </c>
      <c r="E109" s="3">
        <f>VLOOKUP($C109,科系!$C$2:$H$1139,3,0)</f>
        <v>31.79</v>
      </c>
      <c r="F109" s="3">
        <f>ROUND(IF(((COUNT($E:$E)-RANK(D109,D$2:D$161)+1)/COUNT($E:$E))*100=0,100,((COUNT($E:$E)-RANK(D109,D$2:D$161)+1)/COUNT($E:$E))*100),2)</f>
        <v>22.5</v>
      </c>
      <c r="G109" s="3">
        <f>ROUND(IF(((COUNT($E:$E)-RANK(E109,E$2:E$161)+1)/COUNT($E:$E))*100=0,100,((COUNT($E:$E)-RANK(E109,E$2:E$161)+1)/COUNT($E:$E))*100),2)</f>
        <v>11.25</v>
      </c>
      <c r="H109" s="7">
        <f>G109-F109</f>
        <v>-11.25</v>
      </c>
    </row>
    <row r="110" spans="1:8" x14ac:dyDescent="0.25">
      <c r="A110" s="28" t="s">
        <v>44</v>
      </c>
      <c r="B110" s="28" t="s">
        <v>2996</v>
      </c>
      <c r="C110" s="28" t="s">
        <v>2997</v>
      </c>
      <c r="D110" s="3">
        <f>VLOOKUP($C110,科系!$C$2:$H$1116,2,0)</f>
        <v>26.25</v>
      </c>
      <c r="E110" s="3">
        <f>VLOOKUP($C110,科系!$C$2:$H$1139,3,0)</f>
        <v>27</v>
      </c>
      <c r="F110" s="3">
        <f>ROUND(IF(((COUNT($E:$E)-RANK(D110,D$2:D$161)+1)/COUNT($E:$E))*100=0,100,((COUNT($E:$E)-RANK(D110,D$2:D$161)+1)/COUNT($E:$E))*100),2)</f>
        <v>15</v>
      </c>
      <c r="G110" s="3">
        <f>ROUND(IF(((COUNT($E:$E)-RANK(E110,E$2:E$161)+1)/COUNT($E:$E))*100=0,100,((COUNT($E:$E)-RANK(E110,E$2:E$161)+1)/COUNT($E:$E))*100),2)</f>
        <v>3.13</v>
      </c>
      <c r="H110" s="7">
        <f>G110-F110</f>
        <v>-11.870000000000001</v>
      </c>
    </row>
    <row r="111" spans="1:8" x14ac:dyDescent="0.25">
      <c r="A111" s="28" t="s">
        <v>53</v>
      </c>
      <c r="B111" s="28" t="s">
        <v>2879</v>
      </c>
      <c r="C111" s="28" t="s">
        <v>2998</v>
      </c>
      <c r="D111" s="3">
        <f>VLOOKUP($C111,科系!$C$2:$H$1116,2,0)</f>
        <v>77.41</v>
      </c>
      <c r="E111" s="3">
        <f>VLOOKUP($C111,科系!$C$2:$H$1139,3,0)</f>
        <v>48.04</v>
      </c>
      <c r="F111" s="3">
        <f>ROUND(IF(((COUNT($E:$E)-RANK(D111,D$2:D$161)+1)/COUNT($E:$E))*100=0,100,((COUNT($E:$E)-RANK(D111,D$2:D$161)+1)/COUNT($E:$E))*100),2)</f>
        <v>95</v>
      </c>
      <c r="G111" s="3">
        <f>ROUND(IF(((COUNT($E:$E)-RANK(E111,E$2:E$161)+1)/COUNT($E:$E))*100=0,100,((COUNT($E:$E)-RANK(E111,E$2:E$161)+1)/COUNT($E:$E))*100),2)</f>
        <v>81.25</v>
      </c>
      <c r="H111" s="7">
        <f>G111-F111</f>
        <v>-13.75</v>
      </c>
    </row>
    <row r="112" spans="1:8" x14ac:dyDescent="0.25">
      <c r="A112" s="28" t="s">
        <v>56</v>
      </c>
      <c r="B112" s="28" t="s">
        <v>2879</v>
      </c>
      <c r="C112" s="28" t="s">
        <v>2999</v>
      </c>
      <c r="D112" s="3">
        <f>VLOOKUP($C112,科系!$C$2:$H$1116,2,0)</f>
        <v>54.2</v>
      </c>
      <c r="E112" s="3">
        <f>VLOOKUP($C112,科系!$C$2:$H$1139,3,0)</f>
        <v>40.93</v>
      </c>
      <c r="F112" s="3">
        <f>ROUND(IF(((COUNT($E:$E)-RANK(D112,D$2:D$161)+1)/COUNT($E:$E))*100=0,100,((COUNT($E:$E)-RANK(D112,D$2:D$161)+1)/COUNT($E:$E))*100),2)</f>
        <v>68.75</v>
      </c>
      <c r="G112" s="3">
        <f>ROUND(IF(((COUNT($E:$E)-RANK(E112,E$2:E$161)+1)/COUNT($E:$E))*100=0,100,((COUNT($E:$E)-RANK(E112,E$2:E$161)+1)/COUNT($E:$E))*100),2)</f>
        <v>54.38</v>
      </c>
      <c r="H112" s="7">
        <f>G112-F112</f>
        <v>-14.369999999999997</v>
      </c>
    </row>
    <row r="113" spans="1:8" x14ac:dyDescent="0.25">
      <c r="A113" s="28" t="s">
        <v>84</v>
      </c>
      <c r="B113" s="28" t="s">
        <v>2737</v>
      </c>
      <c r="C113" s="28" t="s">
        <v>2738</v>
      </c>
      <c r="D113" s="3">
        <f>VLOOKUP($C113,科系!$C$2:$H$1116,2,0)</f>
        <v>50.51</v>
      </c>
      <c r="E113" s="3">
        <f>VLOOKUP($C113,科系!$C$2:$H$1139,3,0)</f>
        <v>38.58</v>
      </c>
      <c r="F113" s="3">
        <f>ROUND(IF(((COUNT($E:$E)-RANK(D113,D$2:D$161)+1)/COUNT($E:$E))*100=0,100,((COUNT($E:$E)-RANK(D113,D$2:D$161)+1)/COUNT($E:$E))*100),2)</f>
        <v>57.5</v>
      </c>
      <c r="G113" s="3">
        <f>ROUND(IF(((COUNT($E:$E)-RANK(E113,E$2:E$161)+1)/COUNT($E:$E))*100=0,100,((COUNT($E:$E)-RANK(E113,E$2:E$161)+1)/COUNT($E:$E))*100),2)</f>
        <v>42.5</v>
      </c>
      <c r="H113" s="7">
        <f>G113-F113</f>
        <v>-15</v>
      </c>
    </row>
    <row r="114" spans="1:8" x14ac:dyDescent="0.25">
      <c r="A114" s="28" t="s">
        <v>68</v>
      </c>
      <c r="B114" s="28" t="s">
        <v>2879</v>
      </c>
      <c r="C114" s="28" t="s">
        <v>3000</v>
      </c>
      <c r="D114" s="3">
        <f>VLOOKUP($C114,科系!$C$2:$H$1116,2,0)</f>
        <v>78.62</v>
      </c>
      <c r="E114" s="3">
        <f>VLOOKUP($C114,科系!$C$2:$H$1139,3,0)</f>
        <v>47.14</v>
      </c>
      <c r="F114" s="3">
        <f>ROUND(IF(((COUNT($E:$E)-RANK(D114,D$2:D$161)+1)/COUNT($E:$E))*100=0,100,((COUNT($E:$E)-RANK(D114,D$2:D$161)+1)/COUNT($E:$E))*100),2)</f>
        <v>96.88</v>
      </c>
      <c r="G114" s="3">
        <f>ROUND(IF(((COUNT($E:$E)-RANK(E114,E$2:E$161)+1)/COUNT($E:$E))*100=0,100,((COUNT($E:$E)-RANK(E114,E$2:E$161)+1)/COUNT($E:$E))*100),2)</f>
        <v>79.38</v>
      </c>
      <c r="H114" s="7">
        <f>G114-F114</f>
        <v>-17.5</v>
      </c>
    </row>
    <row r="115" spans="1:8" x14ac:dyDescent="0.25">
      <c r="A115" s="28" t="s">
        <v>31</v>
      </c>
      <c r="B115" s="28" t="s">
        <v>3001</v>
      </c>
      <c r="C115" s="28" t="s">
        <v>3002</v>
      </c>
      <c r="D115" s="3">
        <f>VLOOKUP($C115,科系!$C$2:$H$1116,2,0)</f>
        <v>33.090000000000003</v>
      </c>
      <c r="E115" s="3">
        <f>VLOOKUP($C115,科系!$C$2:$H$1139,3,0)</f>
        <v>31.79</v>
      </c>
      <c r="F115" s="3">
        <f>ROUND(IF(((COUNT($E:$E)-RANK(D115,D$2:D$161)+1)/COUNT($E:$E))*100=0,100,((COUNT($E:$E)-RANK(D115,D$2:D$161)+1)/COUNT($E:$E))*100),2)</f>
        <v>28.75</v>
      </c>
      <c r="G115" s="3">
        <f>ROUND(IF(((COUNT($E:$E)-RANK(E115,E$2:E$161)+1)/COUNT($E:$E))*100=0,100,((COUNT($E:$E)-RANK(E115,E$2:E$161)+1)/COUNT($E:$E))*100),2)</f>
        <v>11.25</v>
      </c>
      <c r="H115" s="7">
        <f>G115-F115</f>
        <v>-17.5</v>
      </c>
    </row>
    <row r="116" spans="1:8" x14ac:dyDescent="0.25">
      <c r="A116" s="28" t="s">
        <v>38</v>
      </c>
      <c r="B116" s="28" t="s">
        <v>2992</v>
      </c>
      <c r="C116" s="28" t="s">
        <v>3003</v>
      </c>
      <c r="D116" s="3">
        <f>VLOOKUP($C116,科系!$C$2:$H$1116,2,0)</f>
        <v>30</v>
      </c>
      <c r="E116" s="3">
        <f>VLOOKUP($C116,科系!$C$2:$H$1139,3,0)</f>
        <v>28.77</v>
      </c>
      <c r="F116" s="3">
        <f>ROUND(IF(((COUNT($E:$E)-RANK(D116,D$2:D$161)+1)/COUNT($E:$E))*100=0,100,((COUNT($E:$E)-RANK(D116,D$2:D$161)+1)/COUNT($E:$E))*100),2)</f>
        <v>23.13</v>
      </c>
      <c r="G116" s="3">
        <f>ROUND(IF(((COUNT($E:$E)-RANK(E116,E$2:E$161)+1)/COUNT($E:$E))*100=0,100,((COUNT($E:$E)-RANK(E116,E$2:E$161)+1)/COUNT($E:$E))*100),2)</f>
        <v>5.63</v>
      </c>
      <c r="H116" s="7">
        <f>G116-F116</f>
        <v>-17.5</v>
      </c>
    </row>
    <row r="117" spans="1:8" x14ac:dyDescent="0.25">
      <c r="A117" s="28" t="s">
        <v>74</v>
      </c>
      <c r="B117" s="28" t="s">
        <v>1943</v>
      </c>
      <c r="C117" s="28" t="s">
        <v>1944</v>
      </c>
      <c r="D117" s="3">
        <f>VLOOKUP($C117,科系!$C$2:$H$1116,2,0)</f>
        <v>54.19</v>
      </c>
      <c r="E117" s="3">
        <f>VLOOKUP($C117,科系!$C$2:$H$1139,3,0)</f>
        <v>40.26</v>
      </c>
      <c r="F117" s="3">
        <f>ROUND(IF(((COUNT($E:$E)-RANK(D117,D$2:D$161)+1)/COUNT($E:$E))*100=0,100,((COUNT($E:$E)-RANK(D117,D$2:D$161)+1)/COUNT($E:$E))*100),2)</f>
        <v>68.13</v>
      </c>
      <c r="G117" s="3">
        <f>ROUND(IF(((COUNT($E:$E)-RANK(E117,E$2:E$161)+1)/COUNT($E:$E))*100=0,100,((COUNT($E:$E)-RANK(E117,E$2:E$161)+1)/COUNT($E:$E))*100),2)</f>
        <v>50</v>
      </c>
      <c r="H117" s="7">
        <f>G117-F117</f>
        <v>-18.129999999999995</v>
      </c>
    </row>
    <row r="118" spans="1:8" x14ac:dyDescent="0.25">
      <c r="A118" s="28" t="s">
        <v>70</v>
      </c>
      <c r="B118" s="28" t="s">
        <v>2666</v>
      </c>
      <c r="C118" s="28" t="s">
        <v>2667</v>
      </c>
      <c r="D118" s="3">
        <f>VLOOKUP($C118,科系!$C$2:$H$1116,2,0)</f>
        <v>36.07</v>
      </c>
      <c r="E118" s="3">
        <f>VLOOKUP($C118,科系!$C$2:$H$1139,3,0)</f>
        <v>33.21</v>
      </c>
      <c r="F118" s="3">
        <f>ROUND(IF(((COUNT($E:$E)-RANK(D118,D$2:D$161)+1)/COUNT($E:$E))*100=0,100,((COUNT($E:$E)-RANK(D118,D$2:D$161)+1)/COUNT($E:$E))*100),2)</f>
        <v>33.130000000000003</v>
      </c>
      <c r="G118" s="3">
        <f>ROUND(IF(((COUNT($E:$E)-RANK(E118,E$2:E$161)+1)/COUNT($E:$E))*100=0,100,((COUNT($E:$E)-RANK(E118,E$2:E$161)+1)/COUNT($E:$E))*100),2)</f>
        <v>15</v>
      </c>
      <c r="H118" s="7">
        <f>G118-F118</f>
        <v>-18.130000000000003</v>
      </c>
    </row>
    <row r="119" spans="1:8" x14ac:dyDescent="0.25">
      <c r="A119" s="28" t="s">
        <v>66</v>
      </c>
      <c r="B119" s="28" t="s">
        <v>2804</v>
      </c>
      <c r="C119" s="28" t="s">
        <v>2831</v>
      </c>
      <c r="D119" s="3">
        <f>VLOOKUP($C119,科系!$C$2:$H$1116,2,0)</f>
        <v>80.849999999999994</v>
      </c>
      <c r="E119" s="3">
        <f>VLOOKUP($C119,科系!$C$2:$H$1139,3,0)</f>
        <v>46.88</v>
      </c>
      <c r="F119" s="3">
        <f>ROUND(IF(((COUNT($E:$E)-RANK(D119,D$2:D$161)+1)/COUNT($E:$E))*100=0,100,((COUNT($E:$E)-RANK(D119,D$2:D$161)+1)/COUNT($E:$E))*100),2)</f>
        <v>98.13</v>
      </c>
      <c r="G119" s="3">
        <f>ROUND(IF(((COUNT($E:$E)-RANK(E119,E$2:E$161)+1)/COUNT($E:$E))*100=0,100,((COUNT($E:$E)-RANK(E119,E$2:E$161)+1)/COUNT($E:$E))*100),2)</f>
        <v>76.88</v>
      </c>
      <c r="H119" s="7">
        <f>G119-F119</f>
        <v>-21.25</v>
      </c>
    </row>
    <row r="120" spans="1:8" x14ac:dyDescent="0.25">
      <c r="A120" s="28" t="s">
        <v>65</v>
      </c>
      <c r="B120" s="28" t="s">
        <v>3004</v>
      </c>
      <c r="C120" s="28" t="s">
        <v>3005</v>
      </c>
      <c r="D120" s="3">
        <f>VLOOKUP($C120,科系!$C$2:$H$1116,2,0)</f>
        <v>45.03</v>
      </c>
      <c r="E120" s="3">
        <f>VLOOKUP($C120,科系!$C$2:$H$1139,3,0)</f>
        <v>34.61</v>
      </c>
      <c r="F120" s="3">
        <f>ROUND(IF(((COUNT($E:$E)-RANK(D120,D$2:D$161)+1)/COUNT($E:$E))*100=0,100,((COUNT($E:$E)-RANK(D120,D$2:D$161)+1)/COUNT($E:$E))*100),2)</f>
        <v>45.63</v>
      </c>
      <c r="G120" s="3">
        <f>ROUND(IF(((COUNT($E:$E)-RANK(E120,E$2:E$161)+1)/COUNT($E:$E))*100=0,100,((COUNT($E:$E)-RANK(E120,E$2:E$161)+1)/COUNT($E:$E))*100),2)</f>
        <v>24.38</v>
      </c>
      <c r="H120" s="7">
        <f>G120-F120</f>
        <v>-21.250000000000004</v>
      </c>
    </row>
    <row r="121" spans="1:8" x14ac:dyDescent="0.25">
      <c r="A121" s="28" t="s">
        <v>70</v>
      </c>
      <c r="B121" s="28" t="s">
        <v>2835</v>
      </c>
      <c r="C121" s="28" t="s">
        <v>2837</v>
      </c>
      <c r="D121" s="3">
        <f>VLOOKUP($C121,科系!$C$2:$H$1116,2,0)</f>
        <v>33.89</v>
      </c>
      <c r="E121" s="3">
        <f>VLOOKUP($C121,科系!$C$2:$H$1139,3,0)</f>
        <v>30.83</v>
      </c>
      <c r="F121" s="3">
        <f>ROUND(IF(((COUNT($E:$E)-RANK(D121,D$2:D$161)+1)/COUNT($E:$E))*100=0,100,((COUNT($E:$E)-RANK(D121,D$2:D$161)+1)/COUNT($E:$E))*100),2)</f>
        <v>31.25</v>
      </c>
      <c r="G121" s="3">
        <f>ROUND(IF(((COUNT($E:$E)-RANK(E121,E$2:E$161)+1)/COUNT($E:$E))*100=0,100,((COUNT($E:$E)-RANK(E121,E$2:E$161)+1)/COUNT($E:$E))*100),2)</f>
        <v>8.75</v>
      </c>
      <c r="H121" s="7">
        <f>G121-F121</f>
        <v>-22.5</v>
      </c>
    </row>
    <row r="122" spans="1:8" x14ac:dyDescent="0.25">
      <c r="A122" s="28" t="s">
        <v>45</v>
      </c>
      <c r="B122" s="28" t="s">
        <v>2818</v>
      </c>
      <c r="C122" s="28" t="s">
        <v>2819</v>
      </c>
      <c r="D122" s="3">
        <f>VLOOKUP($C122,科系!$C$2:$H$1116,2,0)</f>
        <v>54.4</v>
      </c>
      <c r="E122" s="3">
        <f>VLOOKUP($C122,科系!$C$2:$H$1139,3,0)</f>
        <v>39.86</v>
      </c>
      <c r="F122" s="3">
        <f>ROUND(IF(((COUNT($E:$E)-RANK(D122,D$2:D$161)+1)/COUNT($E:$E))*100=0,100,((COUNT($E:$E)-RANK(D122,D$2:D$161)+1)/COUNT($E:$E))*100),2)</f>
        <v>70.63</v>
      </c>
      <c r="G122" s="3">
        <f>ROUND(IF(((COUNT($E:$E)-RANK(E122,E$2:E$161)+1)/COUNT($E:$E))*100=0,100,((COUNT($E:$E)-RANK(E122,E$2:E$161)+1)/COUNT($E:$E))*100),2)</f>
        <v>47.5</v>
      </c>
      <c r="H122" s="7">
        <f>G122-F122</f>
        <v>-23.129999999999995</v>
      </c>
    </row>
    <row r="123" spans="1:8" x14ac:dyDescent="0.25">
      <c r="A123" s="28" t="s">
        <v>42</v>
      </c>
      <c r="B123" s="28" t="s">
        <v>3006</v>
      </c>
      <c r="C123" s="28" t="s">
        <v>3007</v>
      </c>
      <c r="D123" s="3">
        <f>VLOOKUP($C123,科系!$C$2:$H$1116,2,0)</f>
        <v>47.8</v>
      </c>
      <c r="E123" s="3">
        <f>VLOOKUP($C123,科系!$C$2:$H$1139,3,0)</f>
        <v>36.020000000000003</v>
      </c>
      <c r="F123" s="3">
        <f>ROUND(IF(((COUNT($E:$E)-RANK(D123,D$2:D$161)+1)/COUNT($E:$E))*100=0,100,((COUNT($E:$E)-RANK(D123,D$2:D$161)+1)/COUNT($E:$E))*100),2)</f>
        <v>51.88</v>
      </c>
      <c r="G123" s="3">
        <f>ROUND(IF(((COUNT($E:$E)-RANK(E123,E$2:E$161)+1)/COUNT($E:$E))*100=0,100,((COUNT($E:$E)-RANK(E123,E$2:E$161)+1)/COUNT($E:$E))*100),2)</f>
        <v>28.75</v>
      </c>
      <c r="H123" s="7">
        <f>G123-F123</f>
        <v>-23.130000000000003</v>
      </c>
    </row>
    <row r="124" spans="1:8" x14ac:dyDescent="0.25">
      <c r="A124" s="28" t="s">
        <v>44</v>
      </c>
      <c r="B124" s="28" t="s">
        <v>2969</v>
      </c>
      <c r="C124" s="28" t="s">
        <v>3008</v>
      </c>
      <c r="D124" s="3">
        <f>VLOOKUP($C124,科系!$C$2:$H$1116,2,0)</f>
        <v>31.64</v>
      </c>
      <c r="E124" s="3">
        <f>VLOOKUP($C124,科系!$C$2:$H$1139,3,0)</f>
        <v>27</v>
      </c>
      <c r="F124" s="3">
        <f>ROUND(IF(((COUNT($E:$E)-RANK(D124,D$2:D$161)+1)/COUNT($E:$E))*100=0,100,((COUNT($E:$E)-RANK(D124,D$2:D$161)+1)/COUNT($E:$E))*100),2)</f>
        <v>26.88</v>
      </c>
      <c r="G124" s="3">
        <f>ROUND(IF(((COUNT($E:$E)-RANK(E124,E$2:E$161)+1)/COUNT($E:$E))*100=0,100,((COUNT($E:$E)-RANK(E124,E$2:E$161)+1)/COUNT($E:$E))*100),2)</f>
        <v>3.13</v>
      </c>
      <c r="H124" s="7">
        <f>G124-F124</f>
        <v>-23.75</v>
      </c>
    </row>
    <row r="125" spans="1:8" x14ac:dyDescent="0.25">
      <c r="A125" s="28" t="s">
        <v>72</v>
      </c>
      <c r="B125" s="28" t="s">
        <v>3009</v>
      </c>
      <c r="C125" s="28" t="s">
        <v>3010</v>
      </c>
      <c r="D125" s="3">
        <f>VLOOKUP($C125,科系!$C$2:$H$1116,2,0)</f>
        <v>45.24</v>
      </c>
      <c r="E125" s="3">
        <f>VLOOKUP($C125,科系!$C$2:$H$1139,3,0)</f>
        <v>34.53</v>
      </c>
      <c r="F125" s="3">
        <f>ROUND(IF(((COUNT($E:$E)-RANK(D125,D$2:D$161)+1)/COUNT($E:$E))*100=0,100,((COUNT($E:$E)-RANK(D125,D$2:D$161)+1)/COUNT($E:$E))*100),2)</f>
        <v>46.88</v>
      </c>
      <c r="G125" s="3">
        <f>ROUND(IF(((COUNT($E:$E)-RANK(E125,E$2:E$161)+1)/COUNT($E:$E))*100=0,100,((COUNT($E:$E)-RANK(E125,E$2:E$161)+1)/COUNT($E:$E))*100),2)</f>
        <v>23.13</v>
      </c>
      <c r="H125" s="7">
        <f>G125-F125</f>
        <v>-23.750000000000004</v>
      </c>
    </row>
    <row r="126" spans="1:8" x14ac:dyDescent="0.25">
      <c r="A126" s="28" t="s">
        <v>56</v>
      </c>
      <c r="B126" s="28" t="s">
        <v>2887</v>
      </c>
      <c r="C126" s="28" t="s">
        <v>3011</v>
      </c>
      <c r="D126" s="3">
        <f>VLOOKUP($C126,科系!$C$2:$H$1116,2,0)</f>
        <v>49.74</v>
      </c>
      <c r="E126" s="3">
        <f>VLOOKUP($C126,科系!$C$2:$H$1139,3,0)</f>
        <v>36.299999999999997</v>
      </c>
      <c r="F126" s="3">
        <f>ROUND(IF(((COUNT($E:$E)-RANK(D126,D$2:D$161)+1)/COUNT($E:$E))*100=0,100,((COUNT($E:$E)-RANK(D126,D$2:D$161)+1)/COUNT($E:$E))*100),2)</f>
        <v>55.63</v>
      </c>
      <c r="G126" s="3">
        <f>ROUND(IF(((COUNT($E:$E)-RANK(E126,E$2:E$161)+1)/COUNT($E:$E))*100=0,100,((COUNT($E:$E)-RANK(E126,E$2:E$161)+1)/COUNT($E:$E))*100),2)</f>
        <v>30</v>
      </c>
      <c r="H126" s="7">
        <f>G126-F126</f>
        <v>-25.630000000000003</v>
      </c>
    </row>
    <row r="127" spans="1:8" x14ac:dyDescent="0.25">
      <c r="A127" s="28" t="s">
        <v>81</v>
      </c>
      <c r="B127" s="28" t="s">
        <v>2879</v>
      </c>
      <c r="C127" s="28" t="s">
        <v>3012</v>
      </c>
      <c r="D127" s="3">
        <f>VLOOKUP($C127,科系!$C$2:$H$1116,2,0)</f>
        <v>77.64</v>
      </c>
      <c r="E127" s="3">
        <f>VLOOKUP($C127,科系!$C$2:$H$1139,3,0)</f>
        <v>44.66</v>
      </c>
      <c r="F127" s="3">
        <f>ROUND(IF(((COUNT($E:$E)-RANK(D127,D$2:D$161)+1)/COUNT($E:$E))*100=0,100,((COUNT($E:$E)-RANK(D127,D$2:D$161)+1)/COUNT($E:$E))*100),2)</f>
        <v>95.63</v>
      </c>
      <c r="G127" s="3">
        <f>ROUND(IF(((COUNT($E:$E)-RANK(E127,E$2:E$161)+1)/COUNT($E:$E))*100=0,100,((COUNT($E:$E)-RANK(E127,E$2:E$161)+1)/COUNT($E:$E))*100),2)</f>
        <v>69.38</v>
      </c>
      <c r="H127" s="7">
        <f>G127-F127</f>
        <v>-26.25</v>
      </c>
    </row>
    <row r="128" spans="1:8" x14ac:dyDescent="0.25">
      <c r="A128" s="28" t="s">
        <v>81</v>
      </c>
      <c r="B128" s="28" t="s">
        <v>2823</v>
      </c>
      <c r="C128" s="28" t="s">
        <v>2824</v>
      </c>
      <c r="D128" s="3">
        <f>VLOOKUP($C128,科系!$C$2:$H$1116,2,0)</f>
        <v>74.95</v>
      </c>
      <c r="E128" s="3">
        <f>VLOOKUP($C128,科系!$C$2:$H$1139,3,0)</f>
        <v>43.98</v>
      </c>
      <c r="F128" s="3">
        <f>ROUND(IF(((COUNT($E:$E)-RANK(D128,D$2:D$161)+1)/COUNT($E:$E))*100=0,100,((COUNT($E:$E)-RANK(D128,D$2:D$161)+1)/COUNT($E:$E))*100),2)</f>
        <v>91.88</v>
      </c>
      <c r="G128" s="3">
        <f>ROUND(IF(((COUNT($E:$E)-RANK(E128,E$2:E$161)+1)/COUNT($E:$E))*100=0,100,((COUNT($E:$E)-RANK(E128,E$2:E$161)+1)/COUNT($E:$E))*100),2)</f>
        <v>65.63</v>
      </c>
      <c r="H128" s="7">
        <f>G128-F128</f>
        <v>-26.25</v>
      </c>
    </row>
    <row r="129" spans="1:8" x14ac:dyDescent="0.25">
      <c r="A129" s="28" t="s">
        <v>76</v>
      </c>
      <c r="B129" s="28" t="s">
        <v>2879</v>
      </c>
      <c r="C129" s="28" t="s">
        <v>3013</v>
      </c>
      <c r="D129" s="3">
        <f>VLOOKUP($C129,科系!$C$2:$H$1116,2,0)</f>
        <v>55.33</v>
      </c>
      <c r="E129" s="3">
        <f>VLOOKUP($C129,科系!$C$2:$H$1139,3,0)</f>
        <v>39.07</v>
      </c>
      <c r="F129" s="3">
        <f>ROUND(IF(((COUNT($E:$E)-RANK(D129,D$2:D$161)+1)/COUNT($E:$E))*100=0,100,((COUNT($E:$E)-RANK(D129,D$2:D$161)+1)/COUNT($E:$E))*100),2)</f>
        <v>72.5</v>
      </c>
      <c r="G129" s="3">
        <f>ROUND(IF(((COUNT($E:$E)-RANK(E129,E$2:E$161)+1)/COUNT($E:$E))*100=0,100,((COUNT($E:$E)-RANK(E129,E$2:E$161)+1)/COUNT($E:$E))*100),2)</f>
        <v>45.63</v>
      </c>
      <c r="H129" s="7">
        <f>G129-F129</f>
        <v>-26.869999999999997</v>
      </c>
    </row>
    <row r="130" spans="1:8" x14ac:dyDescent="0.25">
      <c r="A130" s="28" t="s">
        <v>46</v>
      </c>
      <c r="B130" s="28" t="s">
        <v>2835</v>
      </c>
      <c r="C130" s="28" t="s">
        <v>2836</v>
      </c>
      <c r="D130" s="3">
        <f>VLOOKUP($C130,科系!$C$2:$H$1116,2,0)</f>
        <v>53.18</v>
      </c>
      <c r="E130" s="3">
        <f>VLOOKUP($C130,科系!$C$2:$H$1139,3,0)</f>
        <v>38.17</v>
      </c>
      <c r="F130" s="3">
        <f>ROUND(IF(((COUNT($E:$E)-RANK(D130,D$2:D$161)+1)/COUNT($E:$E))*100=0,100,((COUNT($E:$E)-RANK(D130,D$2:D$161)+1)/COUNT($E:$E))*100),2)</f>
        <v>65.63</v>
      </c>
      <c r="G130" s="3">
        <f>ROUND(IF(((COUNT($E:$E)-RANK(E130,E$2:E$161)+1)/COUNT($E:$E))*100=0,100,((COUNT($E:$E)-RANK(E130,E$2:E$161)+1)/COUNT($E:$E))*100),2)</f>
        <v>38.75</v>
      </c>
      <c r="H130" s="7">
        <f>G130-F130</f>
        <v>-26.879999999999995</v>
      </c>
    </row>
    <row r="131" spans="1:8" x14ac:dyDescent="0.25">
      <c r="A131" s="28" t="s">
        <v>80</v>
      </c>
      <c r="B131" s="28" t="s">
        <v>2833</v>
      </c>
      <c r="C131" s="28" t="s">
        <v>2834</v>
      </c>
      <c r="D131" s="3">
        <f>VLOOKUP($C131,科系!$C$2:$H$1116,2,0)</f>
        <v>61.52</v>
      </c>
      <c r="E131" s="3">
        <f>VLOOKUP($C131,科系!$C$2:$H$1139,3,0)</f>
        <v>39.85</v>
      </c>
      <c r="F131" s="3">
        <f>ROUND(IF(((COUNT($E:$E)-RANK(D131,D$2:D$161)+1)/COUNT($E:$E))*100=0,100,((COUNT($E:$E)-RANK(D131,D$2:D$161)+1)/COUNT($E:$E))*100),2)</f>
        <v>76.88</v>
      </c>
      <c r="G131" s="3">
        <f>ROUND(IF(((COUNT($E:$E)-RANK(E131,E$2:E$161)+1)/COUNT($E:$E))*100=0,100,((COUNT($E:$E)-RANK(E131,E$2:E$161)+1)/COUNT($E:$E))*100),2)</f>
        <v>46.88</v>
      </c>
      <c r="H131" s="7">
        <f>G131-F131</f>
        <v>-29.999999999999993</v>
      </c>
    </row>
    <row r="132" spans="1:8" x14ac:dyDescent="0.25">
      <c r="A132" s="28" t="s">
        <v>75</v>
      </c>
      <c r="B132" s="28" t="s">
        <v>2879</v>
      </c>
      <c r="C132" s="28" t="s">
        <v>3014</v>
      </c>
      <c r="D132" s="3">
        <f>VLOOKUP($C132,科系!$C$2:$H$1116,2,0)</f>
        <v>74.75</v>
      </c>
      <c r="E132" s="3">
        <f>VLOOKUP($C132,科系!$C$2:$H$1139,3,0)</f>
        <v>42.12</v>
      </c>
      <c r="F132" s="3">
        <f>ROUND(IF(((COUNT($E:$E)-RANK(D132,D$2:D$161)+1)/COUNT($E:$E))*100=0,100,((COUNT($E:$E)-RANK(D132,D$2:D$161)+1)/COUNT($E:$E))*100),2)</f>
        <v>91.25</v>
      </c>
      <c r="G132" s="3">
        <f>ROUND(IF(((COUNT($E:$E)-RANK(E132,E$2:E$161)+1)/COUNT($E:$E))*100=0,100,((COUNT($E:$E)-RANK(E132,E$2:E$161)+1)/COUNT($E:$E))*100),2)</f>
        <v>59.38</v>
      </c>
      <c r="H132" s="7">
        <f>G132-F132</f>
        <v>-31.869999999999997</v>
      </c>
    </row>
    <row r="133" spans="1:8" x14ac:dyDescent="0.25">
      <c r="A133" s="28" t="s">
        <v>54</v>
      </c>
      <c r="B133" s="28" t="s">
        <v>2415</v>
      </c>
      <c r="C133" s="28" t="s">
        <v>2416</v>
      </c>
      <c r="D133" s="3">
        <f>VLOOKUP($C133,科系!$C$2:$H$1116,2,0)</f>
        <v>76.819999999999993</v>
      </c>
      <c r="E133" s="3">
        <f>VLOOKUP($C133,科系!$C$2:$H$1139,3,0)</f>
        <v>42.68</v>
      </c>
      <c r="F133" s="3">
        <f>ROUND(IF(((COUNT($E:$E)-RANK(D133,D$2:D$161)+1)/COUNT($E:$E))*100=0,100,((COUNT($E:$E)-RANK(D133,D$2:D$161)+1)/COUNT($E:$E))*100),2)</f>
        <v>93.75</v>
      </c>
      <c r="G133" s="3">
        <f>ROUND(IF(((COUNT($E:$E)-RANK(E133,E$2:E$161)+1)/COUNT($E:$E))*100=0,100,((COUNT($E:$E)-RANK(E133,E$2:E$161)+1)/COUNT($E:$E))*100),2)</f>
        <v>61.25</v>
      </c>
      <c r="H133" s="7">
        <f>G133-F133</f>
        <v>-32.5</v>
      </c>
    </row>
    <row r="134" spans="1:8" x14ac:dyDescent="0.25">
      <c r="A134" s="28" t="s">
        <v>59</v>
      </c>
      <c r="B134" s="28" t="s">
        <v>2992</v>
      </c>
      <c r="C134" s="28" t="s">
        <v>3015</v>
      </c>
      <c r="D134" s="3">
        <f>VLOOKUP($C134,科系!$C$2:$H$1116,2,0)</f>
        <v>63.29</v>
      </c>
      <c r="E134" s="3">
        <f>VLOOKUP($C134,科系!$C$2:$H$1139,3,0)</f>
        <v>38.97</v>
      </c>
      <c r="F134" s="3">
        <f>ROUND(IF(((COUNT($E:$E)-RANK(D134,D$2:D$161)+1)/COUNT($E:$E))*100=0,100,((COUNT($E:$E)-RANK(D134,D$2:D$161)+1)/COUNT($E:$E))*100),2)</f>
        <v>79.38</v>
      </c>
      <c r="G134" s="3">
        <f>ROUND(IF(((COUNT($E:$E)-RANK(E134,E$2:E$161)+1)/COUNT($E:$E))*100=0,100,((COUNT($E:$E)-RANK(E134,E$2:E$161)+1)/COUNT($E:$E))*100),2)</f>
        <v>45</v>
      </c>
      <c r="H134" s="7">
        <f>G134-F134</f>
        <v>-34.379999999999995</v>
      </c>
    </row>
    <row r="135" spans="1:8" x14ac:dyDescent="0.25">
      <c r="A135" s="28" t="s">
        <v>72</v>
      </c>
      <c r="B135" s="28" t="s">
        <v>3016</v>
      </c>
      <c r="C135" s="28" t="s">
        <v>3017</v>
      </c>
      <c r="D135" s="3">
        <f>VLOOKUP($C135,科系!$C$2:$H$1116,2,0)</f>
        <v>50.89</v>
      </c>
      <c r="E135" s="3">
        <f>VLOOKUP($C135,科系!$C$2:$H$1139,3,0)</f>
        <v>34.53</v>
      </c>
      <c r="F135" s="3">
        <f>ROUND(IF(((COUNT($E:$E)-RANK(D135,D$2:D$161)+1)/COUNT($E:$E))*100=0,100,((COUNT($E:$E)-RANK(D135,D$2:D$161)+1)/COUNT($E:$E))*100),2)</f>
        <v>58.75</v>
      </c>
      <c r="G135" s="3">
        <f>ROUND(IF(((COUNT($E:$E)-RANK(E135,E$2:E$161)+1)/COUNT($E:$E))*100=0,100,((COUNT($E:$E)-RANK(E135,E$2:E$161)+1)/COUNT($E:$E))*100),2)</f>
        <v>23.13</v>
      </c>
      <c r="H135" s="7">
        <f>G135-F135</f>
        <v>-35.620000000000005</v>
      </c>
    </row>
    <row r="136" spans="1:8" x14ac:dyDescent="0.25">
      <c r="A136" s="28" t="s">
        <v>46</v>
      </c>
      <c r="B136" s="28" t="s">
        <v>2887</v>
      </c>
      <c r="C136" s="28" t="s">
        <v>3018</v>
      </c>
      <c r="D136" s="3">
        <f>VLOOKUP($C136,科系!$C$2:$H$1116,2,0)</f>
        <v>58.55</v>
      </c>
      <c r="E136" s="3">
        <f>VLOOKUP($C136,科系!$C$2:$H$1139,3,0)</f>
        <v>37.69</v>
      </c>
      <c r="F136" s="3">
        <f>ROUND(IF(((COUNT($E:$E)-RANK(D136,D$2:D$161)+1)/COUNT($E:$E))*100=0,100,((COUNT($E:$E)-RANK(D136,D$2:D$161)+1)/COUNT($E:$E))*100),2)</f>
        <v>75</v>
      </c>
      <c r="G136" s="3">
        <f>ROUND(IF(((COUNT($E:$E)-RANK(E136,E$2:E$161)+1)/COUNT($E:$E))*100=0,100,((COUNT($E:$E)-RANK(E136,E$2:E$161)+1)/COUNT($E:$E))*100),2)</f>
        <v>37.5</v>
      </c>
      <c r="H136" s="7">
        <f>G136-F136</f>
        <v>-37.5</v>
      </c>
    </row>
    <row r="137" spans="1:8" x14ac:dyDescent="0.25">
      <c r="A137" s="28" t="s">
        <v>43</v>
      </c>
      <c r="B137" s="28" t="s">
        <v>2947</v>
      </c>
      <c r="C137" s="28" t="s">
        <v>3019</v>
      </c>
      <c r="D137" s="3">
        <f>VLOOKUP($C137,科系!$C$2:$H$1116,2,0)</f>
        <v>47.13</v>
      </c>
      <c r="E137" s="3">
        <f>VLOOKUP($C137,科系!$C$2:$H$1139,3,0)</f>
        <v>31.86</v>
      </c>
      <c r="F137" s="3">
        <f>ROUND(IF(((COUNT($E:$E)-RANK(D137,D$2:D$161)+1)/COUNT($E:$E))*100=0,100,((COUNT($E:$E)-RANK(D137,D$2:D$161)+1)/COUNT($E:$E))*100),2)</f>
        <v>50.63</v>
      </c>
      <c r="G137" s="3">
        <f>ROUND(IF(((COUNT($E:$E)-RANK(E137,E$2:E$161)+1)/COUNT($E:$E))*100=0,100,((COUNT($E:$E)-RANK(E137,E$2:E$161)+1)/COUNT($E:$E))*100),2)</f>
        <v>13.13</v>
      </c>
      <c r="H137" s="7">
        <f>G137-F137</f>
        <v>-37.5</v>
      </c>
    </row>
    <row r="138" spans="1:8" x14ac:dyDescent="0.25">
      <c r="A138" s="28" t="s">
        <v>44</v>
      </c>
      <c r="B138" s="28" t="s">
        <v>2992</v>
      </c>
      <c r="C138" s="28" t="s">
        <v>3020</v>
      </c>
      <c r="D138" s="3">
        <f>VLOOKUP($C138,科系!$C$2:$H$1116,2,0)</f>
        <v>40.74</v>
      </c>
      <c r="E138" s="3">
        <f>VLOOKUP($C138,科系!$C$2:$H$1139,3,0)</f>
        <v>27</v>
      </c>
      <c r="F138" s="3">
        <f>ROUND(IF(((COUNT($E:$E)-RANK(D138,D$2:D$161)+1)/COUNT($E:$E))*100=0,100,((COUNT($E:$E)-RANK(D138,D$2:D$161)+1)/COUNT($E:$E))*100),2)</f>
        <v>41.25</v>
      </c>
      <c r="G138" s="3">
        <f>ROUND(IF(((COUNT($E:$E)-RANK(E138,E$2:E$161)+1)/COUNT($E:$E))*100=0,100,((COUNT($E:$E)-RANK(E138,E$2:E$161)+1)/COUNT($E:$E))*100),2)</f>
        <v>3.13</v>
      </c>
      <c r="H138" s="7">
        <f>G138-F138</f>
        <v>-38.119999999999997</v>
      </c>
    </row>
    <row r="139" spans="1:8" x14ac:dyDescent="0.25">
      <c r="A139" s="28" t="s">
        <v>81</v>
      </c>
      <c r="B139" s="28" t="s">
        <v>2844</v>
      </c>
      <c r="C139" s="28" t="s">
        <v>2845</v>
      </c>
      <c r="D139" s="3">
        <f>VLOOKUP($C139,科系!$C$2:$H$1116,2,0)</f>
        <v>75.430000000000007</v>
      </c>
      <c r="E139" s="3">
        <f>VLOOKUP($C139,科系!$C$2:$H$1139,3,0)</f>
        <v>41.31</v>
      </c>
      <c r="F139" s="3">
        <f>ROUND(IF(((COUNT($E:$E)-RANK(D139,D$2:D$161)+1)/COUNT($E:$E))*100=0,100,((COUNT($E:$E)-RANK(D139,D$2:D$161)+1)/COUNT($E:$E))*100),2)</f>
        <v>93.13</v>
      </c>
      <c r="G139" s="3">
        <f>ROUND(IF(((COUNT($E:$E)-RANK(E139,E$2:E$161)+1)/COUNT($E:$E))*100=0,100,((COUNT($E:$E)-RANK(E139,E$2:E$161)+1)/COUNT($E:$E))*100),2)</f>
        <v>55</v>
      </c>
      <c r="H139" s="7">
        <f>G139-F139</f>
        <v>-38.129999999999995</v>
      </c>
    </row>
    <row r="140" spans="1:8" x14ac:dyDescent="0.25">
      <c r="A140" s="28" t="s">
        <v>46</v>
      </c>
      <c r="B140" s="28" t="s">
        <v>2992</v>
      </c>
      <c r="C140" s="28" t="s">
        <v>3021</v>
      </c>
      <c r="D140" s="3">
        <f>VLOOKUP($C140,科系!$C$2:$H$1116,2,0)</f>
        <v>59.42</v>
      </c>
      <c r="E140" s="3">
        <f>VLOOKUP($C140,科系!$C$2:$H$1139,3,0)</f>
        <v>37.69</v>
      </c>
      <c r="F140" s="3">
        <f>ROUND(IF(((COUNT($E:$E)-RANK(D140,D$2:D$161)+1)/COUNT($E:$E))*100=0,100,((COUNT($E:$E)-RANK(D140,D$2:D$161)+1)/COUNT($E:$E))*100),2)</f>
        <v>75.63</v>
      </c>
      <c r="G140" s="3">
        <f>ROUND(IF(((COUNT($E:$E)-RANK(E140,E$2:E$161)+1)/COUNT($E:$E))*100=0,100,((COUNT($E:$E)-RANK(E140,E$2:E$161)+1)/COUNT($E:$E))*100),2)</f>
        <v>37.5</v>
      </c>
      <c r="H140" s="7">
        <f>G140-F140</f>
        <v>-38.129999999999995</v>
      </c>
    </row>
    <row r="141" spans="1:8" x14ac:dyDescent="0.25">
      <c r="A141" s="28" t="s">
        <v>63</v>
      </c>
      <c r="B141" s="28" t="s">
        <v>2125</v>
      </c>
      <c r="C141" s="28" t="s">
        <v>2126</v>
      </c>
      <c r="D141" s="3">
        <f>VLOOKUP($C141,科系!$C$2:$H$1116,2,0)</f>
        <v>74.45</v>
      </c>
      <c r="E141" s="3">
        <f>VLOOKUP($C141,科系!$C$2:$H$1139,3,0)</f>
        <v>40.450000000000003</v>
      </c>
      <c r="F141" s="3">
        <f>ROUND(IF(((COUNT($E:$E)-RANK(D141,D$2:D$161)+1)/COUNT($E:$E))*100=0,100,((COUNT($E:$E)-RANK(D141,D$2:D$161)+1)/COUNT($E:$E))*100),2)</f>
        <v>90</v>
      </c>
      <c r="G141" s="3">
        <f>ROUND(IF(((COUNT($E:$E)-RANK(E141,E$2:E$161)+1)/COUNT($E:$E))*100=0,100,((COUNT($E:$E)-RANK(E141,E$2:E$161)+1)/COUNT($E:$E))*100),2)</f>
        <v>51.25</v>
      </c>
      <c r="H141" s="7">
        <f>G141-F141</f>
        <v>-38.75</v>
      </c>
    </row>
    <row r="142" spans="1:8" x14ac:dyDescent="0.25">
      <c r="A142" s="28" t="s">
        <v>75</v>
      </c>
      <c r="B142" s="28" t="s">
        <v>2347</v>
      </c>
      <c r="C142" s="28" t="s">
        <v>2419</v>
      </c>
      <c r="D142" s="3">
        <f>VLOOKUP($C142,科系!$C$2:$H$1116,2,0)</f>
        <v>72.61</v>
      </c>
      <c r="E142" s="3">
        <f>VLOOKUP($C142,科系!$C$2:$H$1139,3,0)</f>
        <v>40.26</v>
      </c>
      <c r="F142" s="3">
        <f>ROUND(IF(((COUNT($E:$E)-RANK(D142,D$2:D$161)+1)/COUNT($E:$E))*100=0,100,((COUNT($E:$E)-RANK(D142,D$2:D$161)+1)/COUNT($E:$E))*100),2)</f>
        <v>88.75</v>
      </c>
      <c r="G142" s="3">
        <f>ROUND(IF(((COUNT($E:$E)-RANK(E142,E$2:E$161)+1)/COUNT($E:$E))*100=0,100,((COUNT($E:$E)-RANK(E142,E$2:E$161)+1)/COUNT($E:$E))*100),2)</f>
        <v>50</v>
      </c>
      <c r="H142" s="7">
        <f>G142-F142</f>
        <v>-38.75</v>
      </c>
    </row>
    <row r="143" spans="1:8" x14ac:dyDescent="0.25">
      <c r="A143" s="28" t="s">
        <v>46</v>
      </c>
      <c r="B143" s="28" t="s">
        <v>3022</v>
      </c>
      <c r="C143" s="28" t="s">
        <v>3023</v>
      </c>
      <c r="D143" s="3">
        <f>VLOOKUP($C143,科系!$C$2:$H$1116,2,0)</f>
        <v>60.81</v>
      </c>
      <c r="E143" s="3">
        <f>VLOOKUP($C143,科系!$C$2:$H$1139,3,0)</f>
        <v>37.69</v>
      </c>
      <c r="F143" s="3">
        <f>ROUND(IF(((COUNT($E:$E)-RANK(D143,D$2:D$161)+1)/COUNT($E:$E))*100=0,100,((COUNT($E:$E)-RANK(D143,D$2:D$161)+1)/COUNT($E:$E))*100),2)</f>
        <v>76.25</v>
      </c>
      <c r="G143" s="3">
        <f>ROUND(IF(((COUNT($E:$E)-RANK(E143,E$2:E$161)+1)/COUNT($E:$E))*100=0,100,((COUNT($E:$E)-RANK(E143,E$2:E$161)+1)/COUNT($E:$E))*100),2)</f>
        <v>37.5</v>
      </c>
      <c r="H143" s="7">
        <f>G143-F143</f>
        <v>-38.75</v>
      </c>
    </row>
    <row r="144" spans="1:8" x14ac:dyDescent="0.25">
      <c r="A144" s="28" t="s">
        <v>65</v>
      </c>
      <c r="B144" s="28" t="s">
        <v>3024</v>
      </c>
      <c r="C144" s="28" t="s">
        <v>3025</v>
      </c>
      <c r="D144" s="3">
        <f>VLOOKUP($C144,科系!$C$2:$H$1116,2,0)</f>
        <v>51.98</v>
      </c>
      <c r="E144" s="3">
        <f>VLOOKUP($C144,科系!$C$2:$H$1139,3,0)</f>
        <v>34.61</v>
      </c>
      <c r="F144" s="3">
        <f>ROUND(IF(((COUNT($E:$E)-RANK(D144,D$2:D$161)+1)/COUNT($E:$E))*100=0,100,((COUNT($E:$E)-RANK(D144,D$2:D$161)+1)/COUNT($E:$E))*100),2)</f>
        <v>63.13</v>
      </c>
      <c r="G144" s="3">
        <f>ROUND(IF(((COUNT($E:$E)-RANK(E144,E$2:E$161)+1)/COUNT($E:$E))*100=0,100,((COUNT($E:$E)-RANK(E144,E$2:E$161)+1)/COUNT($E:$E))*100),2)</f>
        <v>24.38</v>
      </c>
      <c r="H144" s="7">
        <f>G144-F144</f>
        <v>-38.75</v>
      </c>
    </row>
    <row r="145" spans="1:8" x14ac:dyDescent="0.25">
      <c r="A145" s="28" t="s">
        <v>84</v>
      </c>
      <c r="B145" s="28" t="s">
        <v>3026</v>
      </c>
      <c r="C145" s="28" t="s">
        <v>3027</v>
      </c>
      <c r="D145" s="3">
        <f>VLOOKUP($C145,科系!$C$2:$H$1116,2,0)</f>
        <v>45.76</v>
      </c>
      <c r="E145" s="3">
        <f>VLOOKUP($C145,科系!$C$2:$H$1139,3,0)</f>
        <v>30.95</v>
      </c>
      <c r="F145" s="3">
        <f>ROUND(IF(((COUNT($E:$E)-RANK(D145,D$2:D$161)+1)/COUNT($E:$E))*100=0,100,((COUNT($E:$E)-RANK(D145,D$2:D$161)+1)/COUNT($E:$E))*100),2)</f>
        <v>48.13</v>
      </c>
      <c r="G145" s="3">
        <f>ROUND(IF(((COUNT($E:$E)-RANK(E145,E$2:E$161)+1)/COUNT($E:$E))*100=0,100,((COUNT($E:$E)-RANK(E145,E$2:E$161)+1)/COUNT($E:$E))*100),2)</f>
        <v>9.3800000000000008</v>
      </c>
      <c r="H145" s="7">
        <f>G145-F145</f>
        <v>-38.75</v>
      </c>
    </row>
    <row r="146" spans="1:8" x14ac:dyDescent="0.25">
      <c r="A146" s="28" t="s">
        <v>68</v>
      </c>
      <c r="B146" s="28" t="s">
        <v>3028</v>
      </c>
      <c r="C146" s="28" t="s">
        <v>3029</v>
      </c>
      <c r="D146" s="3">
        <f>VLOOKUP($C146,科系!$C$2:$H$1116,2,0)</f>
        <v>78.62</v>
      </c>
      <c r="E146" s="3">
        <f>VLOOKUP($C146,科系!$C$2:$H$1139,3,0)</f>
        <v>41.66</v>
      </c>
      <c r="F146" s="3">
        <f>ROUND(IF(((COUNT($E:$E)-RANK(D146,D$2:D$161)+1)/COUNT($E:$E))*100=0,100,((COUNT($E:$E)-RANK(D146,D$2:D$161)+1)/COUNT($E:$E))*100),2)</f>
        <v>96.88</v>
      </c>
      <c r="G146" s="3">
        <f>ROUND(IF(((COUNT($E:$E)-RANK(E146,E$2:E$161)+1)/COUNT($E:$E))*100=0,100,((COUNT($E:$E)-RANK(E146,E$2:E$161)+1)/COUNT($E:$E))*100),2)</f>
        <v>55.63</v>
      </c>
      <c r="H146" s="7">
        <f>G146-F146</f>
        <v>-41.249999999999993</v>
      </c>
    </row>
    <row r="147" spans="1:8" x14ac:dyDescent="0.25">
      <c r="A147" s="28" t="s">
        <v>76</v>
      </c>
      <c r="B147" s="28" t="s">
        <v>2687</v>
      </c>
      <c r="C147" s="28" t="s">
        <v>2688</v>
      </c>
      <c r="D147" s="3">
        <f>VLOOKUP($C147,科系!$C$2:$H$1116,2,0)</f>
        <v>52.9</v>
      </c>
      <c r="E147" s="3">
        <f>VLOOKUP($C147,科系!$C$2:$H$1139,3,0)</f>
        <v>34.25</v>
      </c>
      <c r="F147" s="3">
        <f>ROUND(IF(((COUNT($E:$E)-RANK(D147,D$2:D$161)+1)/COUNT($E:$E))*100=0,100,((COUNT($E:$E)-RANK(D147,D$2:D$161)+1)/COUNT($E:$E))*100),2)</f>
        <v>65</v>
      </c>
      <c r="G147" s="3">
        <f>ROUND(IF(((COUNT($E:$E)-RANK(E147,E$2:E$161)+1)/COUNT($E:$E))*100=0,100,((COUNT($E:$E)-RANK(E147,E$2:E$161)+1)/COUNT($E:$E))*100),2)</f>
        <v>21.25</v>
      </c>
      <c r="H147" s="7">
        <f>G147-F147</f>
        <v>-43.75</v>
      </c>
    </row>
    <row r="148" spans="1:8" x14ac:dyDescent="0.25">
      <c r="A148" s="28" t="s">
        <v>87</v>
      </c>
      <c r="B148" s="28" t="s">
        <v>2879</v>
      </c>
      <c r="C148" s="28" t="s">
        <v>3030</v>
      </c>
      <c r="D148" s="3">
        <f>VLOOKUP($C148,科系!$C$2:$H$1116,2,0)</f>
        <v>47.15</v>
      </c>
      <c r="E148" s="3">
        <f>VLOOKUP($C148,科系!$C$2:$H$1139,3,0)</f>
        <v>30.34</v>
      </c>
      <c r="F148" s="3">
        <f>ROUND(IF(((COUNT($E:$E)-RANK(D148,D$2:D$161)+1)/COUNT($E:$E))*100=0,100,((COUNT($E:$E)-RANK(D148,D$2:D$161)+1)/COUNT($E:$E))*100),2)</f>
        <v>51.25</v>
      </c>
      <c r="G148" s="3">
        <f>ROUND(IF(((COUNT($E:$E)-RANK(E148,E$2:E$161)+1)/COUNT($E:$E))*100=0,100,((COUNT($E:$E)-RANK(E148,E$2:E$161)+1)/COUNT($E:$E))*100),2)</f>
        <v>6.88</v>
      </c>
      <c r="H148" s="7">
        <f>G148-F148</f>
        <v>-44.37</v>
      </c>
    </row>
    <row r="149" spans="1:8" x14ac:dyDescent="0.25">
      <c r="A149" s="28" t="s">
        <v>45</v>
      </c>
      <c r="B149" s="28" t="s">
        <v>2992</v>
      </c>
      <c r="C149" s="28" t="s">
        <v>3031</v>
      </c>
      <c r="D149" s="3">
        <f>VLOOKUP($C149,科系!$C$2:$H$1116,2,0)</f>
        <v>54.27</v>
      </c>
      <c r="E149" s="3">
        <f>VLOOKUP($C149,科系!$C$2:$H$1139,3,0)</f>
        <v>34.74</v>
      </c>
      <c r="F149" s="3">
        <f>ROUND(IF(((COUNT($E:$E)-RANK(D149,D$2:D$161)+1)/COUNT($E:$E))*100=0,100,((COUNT($E:$E)-RANK(D149,D$2:D$161)+1)/COUNT($E:$E))*100),2)</f>
        <v>69.38</v>
      </c>
      <c r="G149" s="3">
        <f>ROUND(IF(((COUNT($E:$E)-RANK(E149,E$2:E$161)+1)/COUNT($E:$E))*100=0,100,((COUNT($E:$E)-RANK(E149,E$2:E$161)+1)/COUNT($E:$E))*100),2)</f>
        <v>25</v>
      </c>
      <c r="H149" s="7">
        <f>G149-F149</f>
        <v>-44.379999999999995</v>
      </c>
    </row>
    <row r="150" spans="1:8" x14ac:dyDescent="0.25">
      <c r="A150" s="28" t="s">
        <v>67</v>
      </c>
      <c r="B150" s="28" t="s">
        <v>2780</v>
      </c>
      <c r="C150" s="28" t="s">
        <v>2781</v>
      </c>
      <c r="D150" s="3">
        <f>VLOOKUP($C150,科系!$C$2:$H$1116,2,0)</f>
        <v>71.31</v>
      </c>
      <c r="E150" s="3">
        <f>VLOOKUP($C150,科系!$C$2:$H$1139,3,0)</f>
        <v>38.520000000000003</v>
      </c>
      <c r="F150" s="3">
        <f>ROUND(IF(((COUNT($E:$E)-RANK(D150,D$2:D$161)+1)/COUNT($E:$E))*100=0,100,((COUNT($E:$E)-RANK(D150,D$2:D$161)+1)/COUNT($E:$E))*100),2)</f>
        <v>87.5</v>
      </c>
      <c r="G150" s="3">
        <f>ROUND(IF(((COUNT($E:$E)-RANK(E150,E$2:E$161)+1)/COUNT($E:$E))*100=0,100,((COUNT($E:$E)-RANK(E150,E$2:E$161)+1)/COUNT($E:$E))*100),2)</f>
        <v>41.88</v>
      </c>
      <c r="H150" s="7">
        <f>G150-F150</f>
        <v>-45.62</v>
      </c>
    </row>
    <row r="151" spans="1:8" x14ac:dyDescent="0.25">
      <c r="A151" s="28" t="s">
        <v>44</v>
      </c>
      <c r="B151" s="28" t="s">
        <v>3032</v>
      </c>
      <c r="C151" s="28" t="s">
        <v>3033</v>
      </c>
      <c r="D151" s="3">
        <f>VLOOKUP($C151,科系!$C$2:$H$1116,2,0)</f>
        <v>45.87</v>
      </c>
      <c r="E151" s="3">
        <f>VLOOKUP($C151,科系!$C$2:$H$1139,3,0)</f>
        <v>27</v>
      </c>
      <c r="F151" s="3">
        <f>ROUND(IF(((COUNT($E:$E)-RANK(D151,D$2:D$161)+1)/COUNT($E:$E))*100=0,100,((COUNT($E:$E)-RANK(D151,D$2:D$161)+1)/COUNT($E:$E))*100),2)</f>
        <v>48.75</v>
      </c>
      <c r="G151" s="3">
        <f>ROUND(IF(((COUNT($E:$E)-RANK(E151,E$2:E$161)+1)/COUNT($E:$E))*100=0,100,((COUNT($E:$E)-RANK(E151,E$2:E$161)+1)/COUNT($E:$E))*100),2)</f>
        <v>3.13</v>
      </c>
      <c r="H151" s="7">
        <f>G151-F151</f>
        <v>-45.62</v>
      </c>
    </row>
    <row r="152" spans="1:8" x14ac:dyDescent="0.25">
      <c r="A152" s="28" t="s">
        <v>63</v>
      </c>
      <c r="B152" s="28" t="s">
        <v>2101</v>
      </c>
      <c r="C152" s="28" t="s">
        <v>2102</v>
      </c>
      <c r="D152" s="3">
        <f>VLOOKUP($C152,科系!$C$2:$H$1116,2,0)</f>
        <v>82.6</v>
      </c>
      <c r="E152" s="3">
        <f>VLOOKUP($C152,科系!$C$2:$H$1139,3,0)</f>
        <v>40.450000000000003</v>
      </c>
      <c r="F152" s="3">
        <f>ROUND(IF(((COUNT($E:$E)-RANK(D152,D$2:D$161)+1)/COUNT($E:$E))*100=0,100,((COUNT($E:$E)-RANK(D152,D$2:D$161)+1)/COUNT($E:$E))*100),2)</f>
        <v>98.75</v>
      </c>
      <c r="G152" s="3">
        <f>ROUND(IF(((COUNT($E:$E)-RANK(E152,E$2:E$161)+1)/COUNT($E:$E))*100=0,100,((COUNT($E:$E)-RANK(E152,E$2:E$161)+1)/COUNT($E:$E))*100),2)</f>
        <v>51.25</v>
      </c>
      <c r="H152" s="7">
        <f>G152-F152</f>
        <v>-47.5</v>
      </c>
    </row>
    <row r="153" spans="1:8" x14ac:dyDescent="0.25">
      <c r="A153" s="28" t="s">
        <v>84</v>
      </c>
      <c r="B153" s="28" t="s">
        <v>3006</v>
      </c>
      <c r="C153" s="28" t="s">
        <v>3034</v>
      </c>
      <c r="D153" s="3">
        <f>VLOOKUP($C153,科系!$C$2:$H$1116,2,0)</f>
        <v>53.91</v>
      </c>
      <c r="E153" s="3">
        <f>VLOOKUP($C153,科系!$C$2:$H$1139,3,0)</f>
        <v>32.9</v>
      </c>
      <c r="F153" s="3">
        <f>ROUND(IF(((COUNT($E:$E)-RANK(D153,D$2:D$161)+1)/COUNT($E:$E))*100=0,100,((COUNT($E:$E)-RANK(D153,D$2:D$161)+1)/COUNT($E:$E))*100),2)</f>
        <v>66.25</v>
      </c>
      <c r="G153" s="3">
        <f>ROUND(IF(((COUNT($E:$E)-RANK(E153,E$2:E$161)+1)/COUNT($E:$E))*100=0,100,((COUNT($E:$E)-RANK(E153,E$2:E$161)+1)/COUNT($E:$E))*100),2)</f>
        <v>14.38</v>
      </c>
      <c r="H153" s="7">
        <f>G153-F153</f>
        <v>-51.87</v>
      </c>
    </row>
    <row r="154" spans="1:8" x14ac:dyDescent="0.25">
      <c r="A154" s="28" t="s">
        <v>81</v>
      </c>
      <c r="B154" s="28" t="s">
        <v>3035</v>
      </c>
      <c r="C154" s="28" t="s">
        <v>3036</v>
      </c>
      <c r="D154" s="3">
        <f>VLOOKUP($C154,科系!$C$2:$H$1116,2,0)</f>
        <v>74.52</v>
      </c>
      <c r="E154" s="3">
        <f>VLOOKUP($C154,科系!$C$2:$H$1139,3,0)</f>
        <v>37.29</v>
      </c>
      <c r="F154" s="3">
        <f>ROUND(IF(((COUNT($E:$E)-RANK(D154,D$2:D$161)+1)/COUNT($E:$E))*100=0,100,((COUNT($E:$E)-RANK(D154,D$2:D$161)+1)/COUNT($E:$E))*100),2)</f>
        <v>90.63</v>
      </c>
      <c r="G154" s="3">
        <f>ROUND(IF(((COUNT($E:$E)-RANK(E154,E$2:E$161)+1)/COUNT($E:$E))*100=0,100,((COUNT($E:$E)-RANK(E154,E$2:E$161)+1)/COUNT($E:$E))*100),2)</f>
        <v>35.630000000000003</v>
      </c>
      <c r="H154" s="7">
        <f>G154-F154</f>
        <v>-54.999999999999993</v>
      </c>
    </row>
    <row r="155" spans="1:8" x14ac:dyDescent="0.25">
      <c r="A155" s="28" t="s">
        <v>76</v>
      </c>
      <c r="B155" s="28" t="s">
        <v>2804</v>
      </c>
      <c r="C155" s="28" t="s">
        <v>2853</v>
      </c>
      <c r="D155" s="3">
        <f>VLOOKUP($C155,科系!$C$2:$H$1116,2,0)</f>
        <v>62.77</v>
      </c>
      <c r="E155" s="3">
        <f>VLOOKUP($C155,科系!$C$2:$H$1139,3,0)</f>
        <v>34.25</v>
      </c>
      <c r="F155" s="3">
        <f>ROUND(IF(((COUNT($E:$E)-RANK(D155,D$2:D$161)+1)/COUNT($E:$E))*100=0,100,((COUNT($E:$E)-RANK(D155,D$2:D$161)+1)/COUNT($E:$E))*100),2)</f>
        <v>78.75</v>
      </c>
      <c r="G155" s="3">
        <f>ROUND(IF(((COUNT($E:$E)-RANK(E155,E$2:E$161)+1)/COUNT($E:$E))*100=0,100,((COUNT($E:$E)-RANK(E155,E$2:E$161)+1)/COUNT($E:$E))*100),2)</f>
        <v>21.25</v>
      </c>
      <c r="H155" s="7">
        <f>G155-F155</f>
        <v>-57.5</v>
      </c>
    </row>
    <row r="156" spans="1:8" x14ac:dyDescent="0.25">
      <c r="A156" s="28" t="s">
        <v>80</v>
      </c>
      <c r="B156" s="28" t="s">
        <v>3037</v>
      </c>
      <c r="C156" s="28" t="s">
        <v>3038</v>
      </c>
      <c r="D156" s="3">
        <f>VLOOKUP($C156,科系!$C$2:$H$1116,2,0)</f>
        <v>53.92</v>
      </c>
      <c r="E156" s="3">
        <f>VLOOKUP($C156,科系!$C$2:$H$1139,3,0)</f>
        <v>29.5</v>
      </c>
      <c r="F156" s="3">
        <f>ROUND(IF(((COUNT($E:$E)-RANK(D156,D$2:D$161)+1)/COUNT($E:$E))*100=0,100,((COUNT($E:$E)-RANK(D156,D$2:D$161)+1)/COUNT($E:$E))*100),2)</f>
        <v>66.88</v>
      </c>
      <c r="G156" s="3">
        <f>ROUND(IF(((COUNT($E:$E)-RANK(E156,E$2:E$161)+1)/COUNT($E:$E))*100=0,100,((COUNT($E:$E)-RANK(E156,E$2:E$161)+1)/COUNT($E:$E))*100),2)</f>
        <v>6.25</v>
      </c>
      <c r="H156" s="7">
        <f>G156-F156</f>
        <v>-60.629999999999995</v>
      </c>
    </row>
    <row r="157" spans="1:8" x14ac:dyDescent="0.25">
      <c r="A157" s="28" t="s">
        <v>82</v>
      </c>
      <c r="B157" s="28" t="s">
        <v>2879</v>
      </c>
      <c r="C157" s="28" t="s">
        <v>3039</v>
      </c>
      <c r="D157" s="3">
        <f>VLOOKUP($C157,科系!$C$2:$H$1116,2,0)</f>
        <v>66.790000000000006</v>
      </c>
      <c r="E157" s="3">
        <f>VLOOKUP($C157,科系!$C$2:$H$1139,3,0)</f>
        <v>34.130000000000003</v>
      </c>
      <c r="F157" s="3">
        <f>ROUND(IF(((COUNT($E:$E)-RANK(D157,D$2:D$161)+1)/COUNT($E:$E))*100=0,100,((COUNT($E:$E)-RANK(D157,D$2:D$161)+1)/COUNT($E:$E))*100),2)</f>
        <v>83.13</v>
      </c>
      <c r="G157" s="3">
        <f>ROUND(IF(((COUNT($E:$E)-RANK(E157,E$2:E$161)+1)/COUNT($E:$E))*100=0,100,((COUNT($E:$E)-RANK(E157,E$2:E$161)+1)/COUNT($E:$E))*100),2)</f>
        <v>19.38</v>
      </c>
      <c r="H157" s="7">
        <f>G157-F157</f>
        <v>-63.75</v>
      </c>
    </row>
    <row r="158" spans="1:8" x14ac:dyDescent="0.25">
      <c r="A158" s="28" t="s">
        <v>85</v>
      </c>
      <c r="B158" s="28" t="s">
        <v>2716</v>
      </c>
      <c r="C158" s="28" t="s">
        <v>2717</v>
      </c>
      <c r="D158" s="3">
        <f>VLOOKUP($C158,科系!$C$2:$H$1116,2,0)</f>
        <v>71.05</v>
      </c>
      <c r="E158" s="3">
        <f>VLOOKUP($C158,科系!$C$2:$H$1139,3,0)</f>
        <v>34.520000000000003</v>
      </c>
      <c r="F158" s="3">
        <f>ROUND(IF(((COUNT($E:$E)-RANK(D158,D$2:D$161)+1)/COUNT($E:$E))*100=0,100,((COUNT($E:$E)-RANK(D158,D$2:D$161)+1)/COUNT($E:$E))*100),2)</f>
        <v>86.88</v>
      </c>
      <c r="G158" s="3">
        <f>ROUND(IF(((COUNT($E:$E)-RANK(E158,E$2:E$161)+1)/COUNT($E:$E))*100=0,100,((COUNT($E:$E)-RANK(E158,E$2:E$161)+1)/COUNT($E:$E))*100),2)</f>
        <v>21.88</v>
      </c>
      <c r="H158" s="7">
        <f>G158-F158</f>
        <v>-65</v>
      </c>
    </row>
    <row r="159" spans="1:8" x14ac:dyDescent="0.25">
      <c r="A159" s="28" t="s">
        <v>89</v>
      </c>
      <c r="B159" s="28" t="s">
        <v>2721</v>
      </c>
      <c r="C159" s="28" t="s">
        <v>2722</v>
      </c>
      <c r="D159" s="3">
        <f>VLOOKUP($C159,科系!$C$2:$H$1116,2,0)</f>
        <v>55.3</v>
      </c>
      <c r="E159" s="3">
        <f>VLOOKUP($C159,科系!$C$2:$H$1139,3,0)</f>
        <v>27.69</v>
      </c>
      <c r="F159" s="3">
        <f>ROUND(IF(((COUNT($E:$E)-RANK(D159,D$2:D$161)+1)/COUNT($E:$E))*100=0,100,((COUNT($E:$E)-RANK(D159,D$2:D$161)+1)/COUNT($E:$E))*100),2)</f>
        <v>71.88</v>
      </c>
      <c r="G159" s="3">
        <f>ROUND(IF(((COUNT($E:$E)-RANK(E159,E$2:E$161)+1)/COUNT($E:$E))*100=0,100,((COUNT($E:$E)-RANK(E159,E$2:E$161)+1)/COUNT($E:$E))*100),2)</f>
        <v>3.75</v>
      </c>
      <c r="H159" s="7">
        <f>G159-F159</f>
        <v>-68.13</v>
      </c>
    </row>
    <row r="160" spans="1:8" x14ac:dyDescent="0.25">
      <c r="A160" s="28" t="s">
        <v>85</v>
      </c>
      <c r="B160" s="28" t="s">
        <v>2303</v>
      </c>
      <c r="C160" s="28" t="s">
        <v>2304</v>
      </c>
      <c r="D160" s="3">
        <f>VLOOKUP($C160,科系!$C$2:$H$1116,2,0)</f>
        <v>69.739999999999995</v>
      </c>
      <c r="E160" s="3">
        <f>VLOOKUP($C160,科系!$C$2:$H$1139,3,0)</f>
        <v>30.5</v>
      </c>
      <c r="F160" s="3">
        <f>ROUND(IF(((COUNT($E:$E)-RANK(D160,D$2:D$161)+1)/COUNT($E:$E))*100=0,100,((COUNT($E:$E)-RANK(D160,D$2:D$161)+1)/COUNT($E:$E))*100),2)</f>
        <v>85</v>
      </c>
      <c r="G160" s="3">
        <f>ROUND(IF(((COUNT($E:$E)-RANK(E160,E$2:E$161)+1)/COUNT($E:$E))*100=0,100,((COUNT($E:$E)-RANK(E160,E$2:E$161)+1)/COUNT($E:$E))*100),2)</f>
        <v>8.1300000000000008</v>
      </c>
      <c r="H160" s="7">
        <f>G160-F160</f>
        <v>-76.87</v>
      </c>
    </row>
    <row r="161" spans="1:8" x14ac:dyDescent="0.25">
      <c r="A161" s="28" t="s">
        <v>91</v>
      </c>
      <c r="B161" s="28" t="s">
        <v>2729</v>
      </c>
      <c r="C161" s="28" t="s">
        <v>2730</v>
      </c>
      <c r="D161" s="3">
        <f>VLOOKUP($C161,科系!$C$2:$H$1116,2,0)</f>
        <v>62.33</v>
      </c>
      <c r="E161" s="3">
        <f>VLOOKUP($C161,科系!$C$2:$H$1139,3,0)</f>
        <v>26.27</v>
      </c>
      <c r="F161" s="3">
        <f>ROUND(IF(((COUNT($E:$E)-RANK(D161,D$2:D$161)+1)/COUNT($E:$E))*100=0,100,((COUNT($E:$E)-RANK(D161,D$2:D$161)+1)/COUNT($E:$E))*100),2)</f>
        <v>78.13</v>
      </c>
      <c r="G161" s="3">
        <f>ROUND(IF(((COUNT($E:$E)-RANK(E161,E$2:E$161)+1)/COUNT($E:$E))*100=0,100,((COUNT($E:$E)-RANK(E161,E$2:E$161)+1)/COUNT($E:$E))*100),2)</f>
        <v>0.63</v>
      </c>
      <c r="H161" s="7">
        <f>G161-F161</f>
        <v>-77.5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/>
  </sheetViews>
  <sheetFormatPr defaultRowHeight="16.5" x14ac:dyDescent="0.25"/>
  <cols>
    <col min="1" max="1" width="20.21875" style="14" bestFit="1" customWidth="1"/>
    <col min="2" max="2" width="8.6640625" bestFit="1" customWidth="1"/>
    <col min="3" max="3" width="11.77734375" bestFit="1" customWidth="1"/>
    <col min="4" max="5" width="10.21875" bestFit="1" customWidth="1"/>
    <col min="6" max="6" width="7.5546875" bestFit="1" customWidth="1"/>
  </cols>
  <sheetData>
    <row r="1" spans="1:6" s="11" customFormat="1" ht="32.25" x14ac:dyDescent="0.25">
      <c r="A1" s="9" t="s">
        <v>24</v>
      </c>
      <c r="B1" s="10" t="s">
        <v>25</v>
      </c>
      <c r="C1" s="10" t="s">
        <v>26</v>
      </c>
      <c r="D1" s="4" t="s">
        <v>27</v>
      </c>
      <c r="E1" s="4" t="s">
        <v>28</v>
      </c>
      <c r="F1" s="5" t="s">
        <v>29</v>
      </c>
    </row>
    <row r="2" spans="1:6" x14ac:dyDescent="0.25">
      <c r="A2" s="12" t="s">
        <v>30</v>
      </c>
      <c r="B2" s="10">
        <v>46.08</v>
      </c>
      <c r="C2" s="10">
        <v>49.33</v>
      </c>
      <c r="D2" s="10">
        <f>ROUND(IF(((COUNT($C:$C)-RANK(B2,B$2:B$63)+1)/COUNT($C:$C))*100=0,100,((COUNT($C:$C)-RANK(B2,B$2:B$63)+1)/COUNT($C:$C))*100),2)</f>
        <v>37.1</v>
      </c>
      <c r="E2" s="10">
        <f>ROUND(IF(((COUNT($C:$C)-RANK(C2,C$2:C$63)+1)/COUNT($C:$C))*100=0,100,((COUNT($C:$C)-RANK(C2,C$2:C$63)+1)/COUNT($C:$C))*100),2)</f>
        <v>91.94</v>
      </c>
      <c r="F2" s="13">
        <f>E2-D2</f>
        <v>54.839999999999996</v>
      </c>
    </row>
    <row r="3" spans="1:6" x14ac:dyDescent="0.25">
      <c r="A3" s="12" t="s">
        <v>31</v>
      </c>
      <c r="B3" s="10">
        <v>28.62</v>
      </c>
      <c r="C3" s="10">
        <v>42.63</v>
      </c>
      <c r="D3" s="10">
        <f>ROUND(IF(((COUNT($C:$C)-RANK(B3,B$2:B$63)+1)/COUNT($C:$C))*100=0,100,((COUNT($C:$C)-RANK(B3,B$2:B$63)+1)/COUNT($C:$C))*100),2)</f>
        <v>9.68</v>
      </c>
      <c r="E3" s="10">
        <f>ROUND(IF(((COUNT($C:$C)-RANK(C3,C$2:C$63)+1)/COUNT($C:$C))*100=0,100,((COUNT($C:$C)-RANK(C3,C$2:C$63)+1)/COUNT($C:$C))*100),2)</f>
        <v>64.52</v>
      </c>
      <c r="F3" s="13">
        <f>E3-D3</f>
        <v>54.839999999999996</v>
      </c>
    </row>
    <row r="4" spans="1:6" x14ac:dyDescent="0.25">
      <c r="A4" s="12" t="s">
        <v>32</v>
      </c>
      <c r="B4" s="10">
        <v>37.96</v>
      </c>
      <c r="C4" s="10">
        <v>45.11</v>
      </c>
      <c r="D4" s="10">
        <f>ROUND(IF(((COUNT($C:$C)-RANK(B4,B$2:B$63)+1)/COUNT($C:$C))*100=0,100,((COUNT($C:$C)-RANK(B4,B$2:B$63)+1)/COUNT($C:$C))*100),2)</f>
        <v>20.97</v>
      </c>
      <c r="E4" s="10">
        <f>ROUND(IF(((COUNT($C:$C)-RANK(C4,C$2:C$63)+1)/COUNT($C:$C))*100=0,100,((COUNT($C:$C)-RANK(C4,C$2:C$63)+1)/COUNT($C:$C))*100),2)</f>
        <v>74.19</v>
      </c>
      <c r="F4" s="13">
        <f>E4-D4</f>
        <v>53.22</v>
      </c>
    </row>
    <row r="5" spans="1:6" x14ac:dyDescent="0.25">
      <c r="A5" s="12" t="s">
        <v>33</v>
      </c>
      <c r="B5" s="10">
        <v>26.15</v>
      </c>
      <c r="C5" s="10">
        <v>40.89</v>
      </c>
      <c r="D5" s="10">
        <f>ROUND(IF(((COUNT($C:$C)-RANK(B5,B$2:B$63)+1)/COUNT($C:$C))*100=0,100,((COUNT($C:$C)-RANK(B5,B$2:B$63)+1)/COUNT($C:$C))*100),2)</f>
        <v>4.84</v>
      </c>
      <c r="E5" s="10">
        <f>ROUND(IF(((COUNT($C:$C)-RANK(C5,C$2:C$63)+1)/COUNT($C:$C))*100=0,100,((COUNT($C:$C)-RANK(C5,C$2:C$63)+1)/COUNT($C:$C))*100),2)</f>
        <v>56.45</v>
      </c>
      <c r="F5" s="13">
        <f>E5-D5</f>
        <v>51.61</v>
      </c>
    </row>
    <row r="6" spans="1:6" x14ac:dyDescent="0.25">
      <c r="A6" s="12" t="s">
        <v>34</v>
      </c>
      <c r="B6" s="10">
        <v>43.96</v>
      </c>
      <c r="C6" s="10">
        <v>46.45</v>
      </c>
      <c r="D6" s="10">
        <f>ROUND(IF(((COUNT($C:$C)-RANK(B6,B$2:B$63)+1)/COUNT($C:$C))*100=0,100,((COUNT($C:$C)-RANK(B6,B$2:B$63)+1)/COUNT($C:$C))*100),2)</f>
        <v>33.869999999999997</v>
      </c>
      <c r="E6" s="10">
        <f>ROUND(IF(((COUNT($C:$C)-RANK(C6,C$2:C$63)+1)/COUNT($C:$C))*100=0,100,((COUNT($C:$C)-RANK(C6,C$2:C$63)+1)/COUNT($C:$C))*100),2)</f>
        <v>80.650000000000006</v>
      </c>
      <c r="F6" s="13">
        <f>E6-D6</f>
        <v>46.780000000000008</v>
      </c>
    </row>
    <row r="7" spans="1:6" x14ac:dyDescent="0.25">
      <c r="A7" s="12" t="s">
        <v>35</v>
      </c>
      <c r="B7" s="10">
        <v>49.21</v>
      </c>
      <c r="C7" s="10">
        <v>47.39</v>
      </c>
      <c r="D7" s="10">
        <f>ROUND(IF(((COUNT($C:$C)-RANK(B7,B$2:B$63)+1)/COUNT($C:$C))*100=0,100,((COUNT($C:$C)-RANK(B7,B$2:B$63)+1)/COUNT($C:$C))*100),2)</f>
        <v>43.55</v>
      </c>
      <c r="E7" s="10">
        <f>ROUND(IF(((COUNT($C:$C)-RANK(C7,C$2:C$63)+1)/COUNT($C:$C))*100=0,100,((COUNT($C:$C)-RANK(C7,C$2:C$63)+1)/COUNT($C:$C))*100),2)</f>
        <v>88.71</v>
      </c>
      <c r="F7" s="13">
        <f>E7-D7</f>
        <v>45.16</v>
      </c>
    </row>
    <row r="8" spans="1:6" x14ac:dyDescent="0.25">
      <c r="A8" s="12" t="s">
        <v>36</v>
      </c>
      <c r="B8" s="10">
        <v>36.200000000000003</v>
      </c>
      <c r="C8" s="10">
        <v>42.49</v>
      </c>
      <c r="D8" s="10">
        <f>ROUND(IF(((COUNT($C:$C)-RANK(B8,B$2:B$63)+1)/COUNT($C:$C))*100=0,100,((COUNT($C:$C)-RANK(B8,B$2:B$63)+1)/COUNT($C:$C))*100),2)</f>
        <v>19.350000000000001</v>
      </c>
      <c r="E8" s="10">
        <f>ROUND(IF(((COUNT($C:$C)-RANK(C8,C$2:C$63)+1)/COUNT($C:$C))*100=0,100,((COUNT($C:$C)-RANK(C8,C$2:C$63)+1)/COUNT($C:$C))*100),2)</f>
        <v>62.9</v>
      </c>
      <c r="F8" s="13">
        <f>E8-D8</f>
        <v>43.55</v>
      </c>
    </row>
    <row r="9" spans="1:6" x14ac:dyDescent="0.25">
      <c r="A9" s="12" t="s">
        <v>37</v>
      </c>
      <c r="B9" s="10">
        <v>48.93</v>
      </c>
      <c r="C9" s="10">
        <v>46.68</v>
      </c>
      <c r="D9" s="10">
        <f>ROUND(IF(((COUNT($C:$C)-RANK(B9,B$2:B$63)+1)/COUNT($C:$C))*100=0,100,((COUNT($C:$C)-RANK(B9,B$2:B$63)+1)/COUNT($C:$C))*100),2)</f>
        <v>41.94</v>
      </c>
      <c r="E9" s="10">
        <f>ROUND(IF(((COUNT($C:$C)-RANK(C9,C$2:C$63)+1)/COUNT($C:$C))*100=0,100,((COUNT($C:$C)-RANK(C9,C$2:C$63)+1)/COUNT($C:$C))*100),2)</f>
        <v>83.87</v>
      </c>
      <c r="F9" s="13">
        <f>E9-D9</f>
        <v>41.930000000000007</v>
      </c>
    </row>
    <row r="10" spans="1:6" x14ac:dyDescent="0.25">
      <c r="A10" s="12" t="s">
        <v>38</v>
      </c>
      <c r="B10" s="10">
        <v>26.73</v>
      </c>
      <c r="C10" s="10">
        <v>39.479999999999997</v>
      </c>
      <c r="D10" s="10">
        <f>ROUND(IF(((COUNT($C:$C)-RANK(B10,B$2:B$63)+1)/COUNT($C:$C))*100=0,100,((COUNT($C:$C)-RANK(B10,B$2:B$63)+1)/COUNT($C:$C))*100),2)</f>
        <v>8.06</v>
      </c>
      <c r="E10" s="10">
        <f>ROUND(IF(((COUNT($C:$C)-RANK(C10,C$2:C$63)+1)/COUNT($C:$C))*100=0,100,((COUNT($C:$C)-RANK(C10,C$2:C$63)+1)/COUNT($C:$C))*100),2)</f>
        <v>45.16</v>
      </c>
      <c r="F10" s="13">
        <f>E10-D10</f>
        <v>37.099999999999994</v>
      </c>
    </row>
    <row r="11" spans="1:6" x14ac:dyDescent="0.25">
      <c r="A11" s="12" t="s">
        <v>39</v>
      </c>
      <c r="B11" s="10">
        <v>26.66</v>
      </c>
      <c r="C11" s="10">
        <v>38.32</v>
      </c>
      <c r="D11" s="10">
        <f>ROUND(IF(((COUNT($C:$C)-RANK(B11,B$2:B$63)+1)/COUNT($C:$C))*100=0,100,((COUNT($C:$C)-RANK(B11,B$2:B$63)+1)/COUNT($C:$C))*100),2)</f>
        <v>6.45</v>
      </c>
      <c r="E11" s="10">
        <f>ROUND(IF(((COUNT($C:$C)-RANK(C11,C$2:C$63)+1)/COUNT($C:$C))*100=0,100,((COUNT($C:$C)-RANK(C11,C$2:C$63)+1)/COUNT($C:$C))*100),2)</f>
        <v>37.1</v>
      </c>
      <c r="F11" s="13">
        <f>E11-D11</f>
        <v>30.650000000000002</v>
      </c>
    </row>
    <row r="12" spans="1:6" x14ac:dyDescent="0.25">
      <c r="A12" s="12" t="s">
        <v>40</v>
      </c>
      <c r="B12" s="10">
        <v>56.07</v>
      </c>
      <c r="C12" s="10">
        <v>47.23</v>
      </c>
      <c r="D12" s="10">
        <f>ROUND(IF(((COUNT($C:$C)-RANK(B12,B$2:B$63)+1)/COUNT($C:$C))*100=0,100,((COUNT($C:$C)-RANK(B12,B$2:B$63)+1)/COUNT($C:$C))*100),2)</f>
        <v>58.06</v>
      </c>
      <c r="E12" s="10">
        <f>ROUND(IF(((COUNT($C:$C)-RANK(C12,C$2:C$63)+1)/COUNT($C:$C))*100=0,100,((COUNT($C:$C)-RANK(C12,C$2:C$63)+1)/COUNT($C:$C))*100),2)</f>
        <v>85.48</v>
      </c>
      <c r="F12" s="13">
        <f>E12-D12</f>
        <v>27.42</v>
      </c>
    </row>
    <row r="13" spans="1:6" x14ac:dyDescent="0.25">
      <c r="A13" s="12" t="s">
        <v>41</v>
      </c>
      <c r="B13" s="10">
        <v>19.329999999999998</v>
      </c>
      <c r="C13" s="10">
        <v>35.06</v>
      </c>
      <c r="D13" s="10">
        <f>ROUND(IF(((COUNT($C:$C)-RANK(B13,B$2:B$63)+1)/COUNT($C:$C))*100=0,100,((COUNT($C:$C)-RANK(B13,B$2:B$63)+1)/COUNT($C:$C))*100),2)</f>
        <v>1.61</v>
      </c>
      <c r="E13" s="10">
        <f>ROUND(IF(((COUNT($C:$C)-RANK(C13,C$2:C$63)+1)/COUNT($C:$C))*100=0,100,((COUNT($C:$C)-RANK(C13,C$2:C$63)+1)/COUNT($C:$C))*100),2)</f>
        <v>27.42</v>
      </c>
      <c r="F13" s="13">
        <f>E13-D13</f>
        <v>25.810000000000002</v>
      </c>
    </row>
    <row r="14" spans="1:6" x14ac:dyDescent="0.25">
      <c r="A14" s="12" t="s">
        <v>42</v>
      </c>
      <c r="B14" s="10">
        <v>41.42</v>
      </c>
      <c r="C14" s="10">
        <v>40.36</v>
      </c>
      <c r="D14" s="10">
        <f>ROUND(IF(((COUNT($C:$C)-RANK(B14,B$2:B$63)+1)/COUNT($C:$C))*100=0,100,((COUNT($C:$C)-RANK(B14,B$2:B$63)+1)/COUNT($C:$C))*100),2)</f>
        <v>24.19</v>
      </c>
      <c r="E14" s="10">
        <f>ROUND(IF(((COUNT($C:$C)-RANK(C14,C$2:C$63)+1)/COUNT($C:$C))*100=0,100,((COUNT($C:$C)-RANK(C14,C$2:C$63)+1)/COUNT($C:$C))*100),2)</f>
        <v>50</v>
      </c>
      <c r="F14" s="13">
        <f>E14-D14</f>
        <v>25.81</v>
      </c>
    </row>
    <row r="15" spans="1:6" x14ac:dyDescent="0.25">
      <c r="A15" s="12" t="s">
        <v>43</v>
      </c>
      <c r="B15" s="10">
        <v>39.72</v>
      </c>
      <c r="C15" s="10">
        <v>39.56</v>
      </c>
      <c r="D15" s="10">
        <f>ROUND(IF(((COUNT($C:$C)-RANK(B15,B$2:B$63)+1)/COUNT($C:$C))*100=0,100,((COUNT($C:$C)-RANK(B15,B$2:B$63)+1)/COUNT($C:$C))*100),2)</f>
        <v>22.58</v>
      </c>
      <c r="E15" s="10">
        <f>ROUND(IF(((COUNT($C:$C)-RANK(C15,C$2:C$63)+1)/COUNT($C:$C))*100=0,100,((COUNT($C:$C)-RANK(C15,C$2:C$63)+1)/COUNT($C:$C))*100),2)</f>
        <v>46.77</v>
      </c>
      <c r="F15" s="13">
        <f>E15-D15</f>
        <v>24.190000000000005</v>
      </c>
    </row>
    <row r="16" spans="1:6" x14ac:dyDescent="0.25">
      <c r="A16" s="12" t="s">
        <v>44</v>
      </c>
      <c r="B16" s="10">
        <v>34.57</v>
      </c>
      <c r="C16" s="10">
        <v>38.130000000000003</v>
      </c>
      <c r="D16" s="10">
        <f>ROUND(IF(((COUNT($C:$C)-RANK(B16,B$2:B$63)+1)/COUNT($C:$C))*100=0,100,((COUNT($C:$C)-RANK(B16,B$2:B$63)+1)/COUNT($C:$C))*100),2)</f>
        <v>14.52</v>
      </c>
      <c r="E16" s="10">
        <f>ROUND(IF(((COUNT($C:$C)-RANK(C16,C$2:C$63)+1)/COUNT($C:$C))*100=0,100,((COUNT($C:$C)-RANK(C16,C$2:C$63)+1)/COUNT($C:$C))*100),2)</f>
        <v>35.479999999999997</v>
      </c>
      <c r="F16" s="13">
        <f>E16-D16</f>
        <v>20.959999999999997</v>
      </c>
    </row>
    <row r="17" spans="1:6" x14ac:dyDescent="0.25">
      <c r="A17" s="12" t="s">
        <v>45</v>
      </c>
      <c r="B17" s="10">
        <v>48.25</v>
      </c>
      <c r="C17" s="10">
        <v>40.67</v>
      </c>
      <c r="D17" s="10">
        <f>ROUND(IF(((COUNT($C:$C)-RANK(B17,B$2:B$63)+1)/COUNT($C:$C))*100=0,100,((COUNT($C:$C)-RANK(B17,B$2:B$63)+1)/COUNT($C:$C))*100),2)</f>
        <v>40.32</v>
      </c>
      <c r="E17" s="10">
        <f>ROUND(IF(((COUNT($C:$C)-RANK(C17,C$2:C$63)+1)/COUNT($C:$C))*100=0,100,((COUNT($C:$C)-RANK(C17,C$2:C$63)+1)/COUNT($C:$C))*100),2)</f>
        <v>54.84</v>
      </c>
      <c r="F17" s="13">
        <f>E17-D17</f>
        <v>14.520000000000003</v>
      </c>
    </row>
    <row r="18" spans="1:6" x14ac:dyDescent="0.25">
      <c r="A18" s="12" t="s">
        <v>46</v>
      </c>
      <c r="B18" s="10">
        <v>47.94</v>
      </c>
      <c r="C18" s="10">
        <v>40.53</v>
      </c>
      <c r="D18" s="10">
        <f>ROUND(IF(((COUNT($C:$C)-RANK(B18,B$2:B$63)+1)/COUNT($C:$C))*100=0,100,((COUNT($C:$C)-RANK(B18,B$2:B$63)+1)/COUNT($C:$C))*100),2)</f>
        <v>38.71</v>
      </c>
      <c r="E18" s="10">
        <f>ROUND(IF(((COUNT($C:$C)-RANK(C18,C$2:C$63)+1)/COUNT($C:$C))*100=0,100,((COUNT($C:$C)-RANK(C18,C$2:C$63)+1)/COUNT($C:$C))*100),2)</f>
        <v>53.23</v>
      </c>
      <c r="F18" s="13">
        <f>E18-D18</f>
        <v>14.519999999999996</v>
      </c>
    </row>
    <row r="19" spans="1:6" x14ac:dyDescent="0.25">
      <c r="A19" s="12" t="s">
        <v>47</v>
      </c>
      <c r="B19" s="10">
        <v>41.79</v>
      </c>
      <c r="C19" s="10">
        <v>38.86</v>
      </c>
      <c r="D19" s="10">
        <f>ROUND(IF(((COUNT($C:$C)-RANK(B19,B$2:B$63)+1)/COUNT($C:$C))*100=0,100,((COUNT($C:$C)-RANK(B19,B$2:B$63)+1)/COUNT($C:$C))*100),2)</f>
        <v>25.81</v>
      </c>
      <c r="E19" s="10">
        <f>ROUND(IF(((COUNT($C:$C)-RANK(C19,C$2:C$63)+1)/COUNT($C:$C))*100=0,100,((COUNT($C:$C)-RANK(C19,C$2:C$63)+1)/COUNT($C:$C))*100),2)</f>
        <v>40.32</v>
      </c>
      <c r="F19" s="13">
        <f>E19-D19</f>
        <v>14.510000000000002</v>
      </c>
    </row>
    <row r="20" spans="1:6" x14ac:dyDescent="0.25">
      <c r="A20" s="12" t="s">
        <v>48</v>
      </c>
      <c r="B20" s="10">
        <v>21.85</v>
      </c>
      <c r="C20" s="10">
        <v>33.4</v>
      </c>
      <c r="D20" s="10">
        <f>ROUND(IF(((COUNT($C:$C)-RANK(B20,B$2:B$63)+1)/COUNT($C:$C))*100=0,100,((COUNT($C:$C)-RANK(B20,B$2:B$63)+1)/COUNT($C:$C))*100),2)</f>
        <v>3.23</v>
      </c>
      <c r="E20" s="10">
        <f>ROUND(IF(((COUNT($C:$C)-RANK(C20,C$2:C$63)+1)/COUNT($C:$C))*100=0,100,((COUNT($C:$C)-RANK(C20,C$2:C$63)+1)/COUNT($C:$C))*100),2)</f>
        <v>17.739999999999998</v>
      </c>
      <c r="F20" s="13">
        <f>E20-D20</f>
        <v>14.509999999999998</v>
      </c>
    </row>
    <row r="21" spans="1:6" x14ac:dyDescent="0.25">
      <c r="A21" s="12" t="s">
        <v>49</v>
      </c>
      <c r="B21" s="10">
        <v>60.03</v>
      </c>
      <c r="C21" s="10">
        <v>45.99</v>
      </c>
      <c r="D21" s="10">
        <f>ROUND(IF(((COUNT($C:$C)-RANK(B21,B$2:B$63)+1)/COUNT($C:$C))*100=0,100,((COUNT($C:$C)-RANK(B21,B$2:B$63)+1)/COUNT($C:$C))*100),2)</f>
        <v>66.13</v>
      </c>
      <c r="E21" s="10">
        <f>ROUND(IF(((COUNT($C:$C)-RANK(C21,C$2:C$63)+1)/COUNT($C:$C))*100=0,100,((COUNT($C:$C)-RANK(C21,C$2:C$63)+1)/COUNT($C:$C))*100),2)</f>
        <v>79.03</v>
      </c>
      <c r="F21" s="13">
        <f>E21-D21</f>
        <v>12.900000000000006</v>
      </c>
    </row>
    <row r="22" spans="1:6" x14ac:dyDescent="0.25">
      <c r="A22" s="12" t="s">
        <v>50</v>
      </c>
      <c r="B22" s="10">
        <v>31.44</v>
      </c>
      <c r="C22" s="10">
        <v>34.56</v>
      </c>
      <c r="D22" s="10">
        <f>ROUND(IF(((COUNT($C:$C)-RANK(B22,B$2:B$63)+1)/COUNT($C:$C))*100=0,100,((COUNT($C:$C)-RANK(B22,B$2:B$63)+1)/COUNT($C:$C))*100),2)</f>
        <v>12.9</v>
      </c>
      <c r="E22" s="10">
        <f>ROUND(IF(((COUNT($C:$C)-RANK(C22,C$2:C$63)+1)/COUNT($C:$C))*100=0,100,((COUNT($C:$C)-RANK(C22,C$2:C$63)+1)/COUNT($C:$C))*100),2)</f>
        <v>24.19</v>
      </c>
      <c r="F22" s="13">
        <f>E22-D22</f>
        <v>11.290000000000001</v>
      </c>
    </row>
    <row r="23" spans="1:6" x14ac:dyDescent="0.25">
      <c r="A23" s="12" t="s">
        <v>51</v>
      </c>
      <c r="B23" s="10">
        <v>43.45</v>
      </c>
      <c r="C23" s="10">
        <v>38.89</v>
      </c>
      <c r="D23" s="10">
        <f>ROUND(IF(((COUNT($C:$C)-RANK(B23,B$2:B$63)+1)/COUNT($C:$C))*100=0,100,((COUNT($C:$C)-RANK(B23,B$2:B$63)+1)/COUNT($C:$C))*100),2)</f>
        <v>30.65</v>
      </c>
      <c r="E23" s="10">
        <f>ROUND(IF(((COUNT($C:$C)-RANK(C23,C$2:C$63)+1)/COUNT($C:$C))*100=0,100,((COUNT($C:$C)-RANK(C23,C$2:C$63)+1)/COUNT($C:$C))*100),2)</f>
        <v>41.94</v>
      </c>
      <c r="F23" s="13">
        <f>E23-D23</f>
        <v>11.29</v>
      </c>
    </row>
    <row r="24" spans="1:6" x14ac:dyDescent="0.25">
      <c r="A24" s="12" t="s">
        <v>52</v>
      </c>
      <c r="B24" s="10">
        <v>73.02</v>
      </c>
      <c r="C24" s="10">
        <v>51.17</v>
      </c>
      <c r="D24" s="10">
        <f>ROUND(IF(((COUNT($C:$C)-RANK(B24,B$2:B$63)+1)/COUNT($C:$C))*100=0,100,((COUNT($C:$C)-RANK(B24,B$2:B$63)+1)/COUNT($C:$C))*100),2)</f>
        <v>88.71</v>
      </c>
      <c r="E24" s="10">
        <f>ROUND(IF(((COUNT($C:$C)-RANK(C24,C$2:C$63)+1)/COUNT($C:$C))*100=0,100,((COUNT($C:$C)-RANK(C24,C$2:C$63)+1)/COUNT($C:$C))*100),2)</f>
        <v>98.39</v>
      </c>
      <c r="F24" s="13">
        <f>E24-D24</f>
        <v>9.6800000000000068</v>
      </c>
    </row>
    <row r="25" spans="1:6" x14ac:dyDescent="0.25">
      <c r="A25" s="12" t="s">
        <v>53</v>
      </c>
      <c r="B25" s="10">
        <v>70.81</v>
      </c>
      <c r="C25" s="10">
        <v>50.24</v>
      </c>
      <c r="D25" s="10">
        <f>ROUND(IF(((COUNT($C:$C)-RANK(B25,B$2:B$63)+1)/COUNT($C:$C))*100=0,100,((COUNT($C:$C)-RANK(B25,B$2:B$63)+1)/COUNT($C:$C))*100),2)</f>
        <v>87.1</v>
      </c>
      <c r="E25" s="10">
        <f>ROUND(IF(((COUNT($C:$C)-RANK(C25,C$2:C$63)+1)/COUNT($C:$C))*100=0,100,((COUNT($C:$C)-RANK(C25,C$2:C$63)+1)/COUNT($C:$C))*100),2)</f>
        <v>93.55</v>
      </c>
      <c r="F25" s="13">
        <f>E25-D25</f>
        <v>6.4500000000000028</v>
      </c>
    </row>
    <row r="26" spans="1:6" x14ac:dyDescent="0.25">
      <c r="A26" s="12" t="s">
        <v>54</v>
      </c>
      <c r="B26" s="10">
        <v>77.36</v>
      </c>
      <c r="C26" s="10">
        <v>57.07</v>
      </c>
      <c r="D26" s="10">
        <f>ROUND(IF(((COUNT($C:$C)-RANK(B26,B$2:B$63)+1)/COUNT($C:$C))*100=0,100,((COUNT($C:$C)-RANK(B26,B$2:B$63)+1)/COUNT($C:$C))*100),2)</f>
        <v>95.16</v>
      </c>
      <c r="E26" s="10">
        <f>ROUND(IF(((COUNT($C:$C)-RANK(C26,C$2:C$63)+1)/COUNT($C:$C))*100=0,100,((COUNT($C:$C)-RANK(C26,C$2:C$63)+1)/COUNT($C:$C))*100),2)</f>
        <v>100</v>
      </c>
      <c r="F26" s="13">
        <f>E26-D26</f>
        <v>4.8400000000000034</v>
      </c>
    </row>
    <row r="27" spans="1:6" x14ac:dyDescent="0.25">
      <c r="A27" s="12" t="s">
        <v>55</v>
      </c>
      <c r="B27" s="10">
        <v>73.260000000000005</v>
      </c>
      <c r="C27" s="10">
        <v>50.63</v>
      </c>
      <c r="D27" s="10">
        <f>ROUND(IF(((COUNT($C:$C)-RANK(B27,B$2:B$63)+1)/COUNT($C:$C))*100=0,100,((COUNT($C:$C)-RANK(B27,B$2:B$63)+1)/COUNT($C:$C))*100),2)</f>
        <v>90.32</v>
      </c>
      <c r="E27" s="10">
        <f>ROUND(IF(((COUNT($C:$C)-RANK(C27,C$2:C$63)+1)/COUNT($C:$C))*100=0,100,((COUNT($C:$C)-RANK(C27,C$2:C$63)+1)/COUNT($C:$C))*100),2)</f>
        <v>95.16</v>
      </c>
      <c r="F27" s="13">
        <f>E27-D27</f>
        <v>4.8400000000000034</v>
      </c>
    </row>
    <row r="28" spans="1:6" x14ac:dyDescent="0.25">
      <c r="A28" s="12" t="s">
        <v>56</v>
      </c>
      <c r="B28" s="10">
        <v>43.12</v>
      </c>
      <c r="C28" s="10">
        <v>37.83</v>
      </c>
      <c r="D28" s="10">
        <f>ROUND(IF(((COUNT($C:$C)-RANK(B28,B$2:B$63)+1)/COUNT($C:$C))*100=0,100,((COUNT($C:$C)-RANK(B28,B$2:B$63)+1)/COUNT($C:$C))*100),2)</f>
        <v>29.03</v>
      </c>
      <c r="E28" s="10">
        <f>ROUND(IF(((COUNT($C:$C)-RANK(C28,C$2:C$63)+1)/COUNT($C:$C))*100=0,100,((COUNT($C:$C)-RANK(C28,C$2:C$63)+1)/COUNT($C:$C))*100),2)</f>
        <v>33.869999999999997</v>
      </c>
      <c r="F28" s="13">
        <f>E28-D28</f>
        <v>4.8399999999999963</v>
      </c>
    </row>
    <row r="29" spans="1:6" x14ac:dyDescent="0.25">
      <c r="A29" s="12" t="s">
        <v>57</v>
      </c>
      <c r="B29" s="10">
        <v>30.28</v>
      </c>
      <c r="C29" s="10">
        <v>33</v>
      </c>
      <c r="D29" s="10">
        <f>ROUND(IF(((COUNT($C:$C)-RANK(B29,B$2:B$63)+1)/COUNT($C:$C))*100=0,100,((COUNT($C:$C)-RANK(B29,B$2:B$63)+1)/COUNT($C:$C))*100),2)</f>
        <v>11.29</v>
      </c>
      <c r="E29" s="10">
        <f>ROUND(IF(((COUNT($C:$C)-RANK(C29,C$2:C$63)+1)/COUNT($C:$C))*100=0,100,((COUNT($C:$C)-RANK(C29,C$2:C$63)+1)/COUNT($C:$C))*100),2)</f>
        <v>14.52</v>
      </c>
      <c r="F29" s="13">
        <f>E29-D29</f>
        <v>3.2300000000000004</v>
      </c>
    </row>
    <row r="30" spans="1:6" x14ac:dyDescent="0.25">
      <c r="A30" s="12" t="s">
        <v>58</v>
      </c>
      <c r="B30" s="10">
        <v>34.76</v>
      </c>
      <c r="C30" s="10">
        <v>33.56</v>
      </c>
      <c r="D30" s="10">
        <f>ROUND(IF(((COUNT($C:$C)-RANK(B30,B$2:B$63)+1)/COUNT($C:$C))*100=0,100,((COUNT($C:$C)-RANK(B30,B$2:B$63)+1)/COUNT($C:$C))*100),2)</f>
        <v>16.13</v>
      </c>
      <c r="E30" s="10">
        <f>ROUND(IF(((COUNT($C:$C)-RANK(C30,C$2:C$63)+1)/COUNT($C:$C))*100=0,100,((COUNT($C:$C)-RANK(C30,C$2:C$63)+1)/COUNT($C:$C))*100),2)</f>
        <v>19.350000000000001</v>
      </c>
      <c r="F30" s="13">
        <f>E30-D30</f>
        <v>3.2200000000000024</v>
      </c>
    </row>
    <row r="31" spans="1:6" x14ac:dyDescent="0.25">
      <c r="A31" s="12" t="s">
        <v>59</v>
      </c>
      <c r="B31" s="10">
        <v>60.52</v>
      </c>
      <c r="C31" s="10">
        <v>44.31</v>
      </c>
      <c r="D31" s="10">
        <f>ROUND(IF(((COUNT($C:$C)-RANK(B31,B$2:B$63)+1)/COUNT($C:$C))*100=0,100,((COUNT($C:$C)-RANK(B31,B$2:B$63)+1)/COUNT($C:$C))*100),2)</f>
        <v>67.739999999999995</v>
      </c>
      <c r="E31" s="10">
        <f>ROUND(IF(((COUNT($C:$C)-RANK(C31,C$2:C$63)+1)/COUNT($C:$C))*100=0,100,((COUNT($C:$C)-RANK(C31,C$2:C$63)+1)/COUNT($C:$C))*100),2)</f>
        <v>69.349999999999994</v>
      </c>
      <c r="F31" s="13">
        <f>E31-D31</f>
        <v>1.6099999999999994</v>
      </c>
    </row>
    <row r="32" spans="1:6" x14ac:dyDescent="0.25">
      <c r="A32" s="12" t="s">
        <v>60</v>
      </c>
      <c r="B32" s="10">
        <v>51.51</v>
      </c>
      <c r="C32" s="10">
        <v>40.46</v>
      </c>
      <c r="D32" s="10">
        <f>ROUND(IF(((COUNT($C:$C)-RANK(B32,B$2:B$63)+1)/COUNT($C:$C))*100=0,100,((COUNT($C:$C)-RANK(B32,B$2:B$63)+1)/COUNT($C:$C))*100),2)</f>
        <v>50</v>
      </c>
      <c r="E32" s="10">
        <f>ROUND(IF(((COUNT($C:$C)-RANK(C32,C$2:C$63)+1)/COUNT($C:$C))*100=0,100,((COUNT($C:$C)-RANK(C32,C$2:C$63)+1)/COUNT($C:$C))*100),2)</f>
        <v>51.61</v>
      </c>
      <c r="F32" s="13">
        <f>E32-D32</f>
        <v>1.6099999999999994</v>
      </c>
    </row>
    <row r="33" spans="1:6" x14ac:dyDescent="0.25">
      <c r="A33" s="12" t="s">
        <v>61</v>
      </c>
      <c r="B33" s="10">
        <v>69.349999999999994</v>
      </c>
      <c r="C33" s="10">
        <v>46.48</v>
      </c>
      <c r="D33" s="10">
        <f>ROUND(IF(((COUNT($C:$C)-RANK(B33,B$2:B$63)+1)/COUNT($C:$C))*100=0,100,((COUNT($C:$C)-RANK(B33,B$2:B$63)+1)/COUNT($C:$C))*100),2)</f>
        <v>82.26</v>
      </c>
      <c r="E33" s="10">
        <f>ROUND(IF(((COUNT($C:$C)-RANK(C33,C$2:C$63)+1)/COUNT($C:$C))*100=0,100,((COUNT($C:$C)-RANK(C33,C$2:C$63)+1)/COUNT($C:$C))*100),2)</f>
        <v>82.26</v>
      </c>
      <c r="F33" s="13">
        <f>E33-D33</f>
        <v>0</v>
      </c>
    </row>
    <row r="34" spans="1:6" x14ac:dyDescent="0.25">
      <c r="A34" s="12" t="s">
        <v>62</v>
      </c>
      <c r="B34" s="10">
        <v>64.400000000000006</v>
      </c>
      <c r="C34" s="10">
        <v>45.03</v>
      </c>
      <c r="D34" s="10">
        <f>ROUND(IF(((COUNT($C:$C)-RANK(B34,B$2:B$63)+1)/COUNT($C:$C))*100=0,100,((COUNT($C:$C)-RANK(B34,B$2:B$63)+1)/COUNT($C:$C))*100),2)</f>
        <v>74.19</v>
      </c>
      <c r="E34" s="10">
        <f>ROUND(IF(((COUNT($C:$C)-RANK(C34,C$2:C$63)+1)/COUNT($C:$C))*100=0,100,((COUNT($C:$C)-RANK(C34,C$2:C$63)+1)/COUNT($C:$C))*100),2)</f>
        <v>72.58</v>
      </c>
      <c r="F34" s="13">
        <f>E34-D34</f>
        <v>-1.6099999999999994</v>
      </c>
    </row>
    <row r="35" spans="1:6" x14ac:dyDescent="0.25">
      <c r="A35" s="12" t="s">
        <v>63</v>
      </c>
      <c r="B35" s="10">
        <v>79.94</v>
      </c>
      <c r="C35" s="10">
        <v>51.13</v>
      </c>
      <c r="D35" s="10">
        <f>ROUND(IF(((COUNT($C:$C)-RANK(B35,B$2:B$63)+1)/COUNT($C:$C))*100=0,100,((COUNT($C:$C)-RANK(B35,B$2:B$63)+1)/COUNT($C:$C))*100),2)</f>
        <v>100</v>
      </c>
      <c r="E35" s="10">
        <f>ROUND(IF(((COUNT($C:$C)-RANK(C35,C$2:C$63)+1)/COUNT($C:$C))*100=0,100,((COUNT($C:$C)-RANK(C35,C$2:C$63)+1)/COUNT($C:$C))*100),2)</f>
        <v>96.77</v>
      </c>
      <c r="F35" s="13">
        <f>E35-D35</f>
        <v>-3.230000000000004</v>
      </c>
    </row>
    <row r="36" spans="1:6" x14ac:dyDescent="0.25">
      <c r="A36" s="12" t="s">
        <v>64</v>
      </c>
      <c r="B36" s="10">
        <v>68.94</v>
      </c>
      <c r="C36" s="10">
        <v>45.64</v>
      </c>
      <c r="D36" s="10">
        <f>ROUND(IF(((COUNT($C:$C)-RANK(B36,B$2:B$63)+1)/COUNT($C:$C))*100=0,100,((COUNT($C:$C)-RANK(B36,B$2:B$63)+1)/COUNT($C:$C))*100),2)</f>
        <v>80.650000000000006</v>
      </c>
      <c r="E36" s="10">
        <f>ROUND(IF(((COUNT($C:$C)-RANK(C36,C$2:C$63)+1)/COUNT($C:$C))*100=0,100,((COUNT($C:$C)-RANK(C36,C$2:C$63)+1)/COUNT($C:$C))*100),2)</f>
        <v>75.81</v>
      </c>
      <c r="F36" s="13">
        <f>E36-D36</f>
        <v>-4.8400000000000034</v>
      </c>
    </row>
    <row r="37" spans="1:6" x14ac:dyDescent="0.25">
      <c r="A37" s="12" t="s">
        <v>65</v>
      </c>
      <c r="B37" s="10">
        <v>43.68</v>
      </c>
      <c r="C37" s="10">
        <v>34.61</v>
      </c>
      <c r="D37" s="10">
        <f>ROUND(IF(((COUNT($C:$C)-RANK(B37,B$2:B$63)+1)/COUNT($C:$C))*100=0,100,((COUNT($C:$C)-RANK(B37,B$2:B$63)+1)/COUNT($C:$C))*100),2)</f>
        <v>32.26</v>
      </c>
      <c r="E37" s="10">
        <f>ROUND(IF(((COUNT($C:$C)-RANK(C37,C$2:C$63)+1)/COUNT($C:$C))*100=0,100,((COUNT($C:$C)-RANK(C37,C$2:C$63)+1)/COUNT($C:$C))*100),2)</f>
        <v>25.81</v>
      </c>
      <c r="F37" s="13">
        <f>E37-D37</f>
        <v>-6.4499999999999993</v>
      </c>
    </row>
    <row r="38" spans="1:6" x14ac:dyDescent="0.25">
      <c r="A38" s="12" t="s">
        <v>66</v>
      </c>
      <c r="B38" s="10">
        <v>78.31</v>
      </c>
      <c r="C38" s="10">
        <v>48.6</v>
      </c>
      <c r="D38" s="10">
        <f>ROUND(IF(((COUNT($C:$C)-RANK(B38,B$2:B$63)+1)/COUNT($C:$C))*100=0,100,((COUNT($C:$C)-RANK(B38,B$2:B$63)+1)/COUNT($C:$C))*100),2)</f>
        <v>96.77</v>
      </c>
      <c r="E38" s="10">
        <f>ROUND(IF(((COUNT($C:$C)-RANK(C38,C$2:C$63)+1)/COUNT($C:$C))*100=0,100,((COUNT($C:$C)-RANK(C38,C$2:C$63)+1)/COUNT($C:$C))*100),2)</f>
        <v>90.32</v>
      </c>
      <c r="F38" s="13">
        <f>E38-D38</f>
        <v>-6.4500000000000028</v>
      </c>
    </row>
    <row r="39" spans="1:6" x14ac:dyDescent="0.25">
      <c r="A39" s="12" t="s">
        <v>67</v>
      </c>
      <c r="B39" s="10">
        <v>62.25</v>
      </c>
      <c r="C39" s="10">
        <v>42.14</v>
      </c>
      <c r="D39" s="10">
        <f>ROUND(IF(((COUNT($C:$C)-RANK(B39,B$2:B$63)+1)/COUNT($C:$C))*100=0,100,((COUNT($C:$C)-RANK(B39,B$2:B$63)+1)/COUNT($C:$C))*100),2)</f>
        <v>69.349999999999994</v>
      </c>
      <c r="E39" s="10">
        <f>ROUND(IF(((COUNT($C:$C)-RANK(C39,C$2:C$63)+1)/COUNT($C:$C))*100=0,100,((COUNT($C:$C)-RANK(C39,C$2:C$63)+1)/COUNT($C:$C))*100),2)</f>
        <v>61.29</v>
      </c>
      <c r="F39" s="13">
        <f>E39-D39</f>
        <v>-8.0599999999999952</v>
      </c>
    </row>
    <row r="40" spans="1:6" x14ac:dyDescent="0.25">
      <c r="A40" s="12" t="s">
        <v>68</v>
      </c>
      <c r="B40" s="10">
        <v>67.61</v>
      </c>
      <c r="C40" s="10">
        <v>44.42</v>
      </c>
      <c r="D40" s="10">
        <f>ROUND(IF(((COUNT($C:$C)-RANK(B40,B$2:B$63)+1)/COUNT($C:$C))*100=0,100,((COUNT($C:$C)-RANK(B40,B$2:B$63)+1)/COUNT($C:$C))*100),2)</f>
        <v>79.03</v>
      </c>
      <c r="E40" s="10">
        <f>ROUND(IF(((COUNT($C:$C)-RANK(C40,C$2:C$63)+1)/COUNT($C:$C))*100=0,100,((COUNT($C:$C)-RANK(C40,C$2:C$63)+1)/COUNT($C:$C))*100),2)</f>
        <v>70.97</v>
      </c>
      <c r="F40" s="13">
        <f>E40-D40</f>
        <v>-8.0600000000000023</v>
      </c>
    </row>
    <row r="41" spans="1:6" x14ac:dyDescent="0.25">
      <c r="A41" s="12" t="s">
        <v>69</v>
      </c>
      <c r="B41" s="10">
        <v>64.88</v>
      </c>
      <c r="C41" s="10">
        <v>44.1</v>
      </c>
      <c r="D41" s="10">
        <f>ROUND(IF(((COUNT($C:$C)-RANK(B41,B$2:B$63)+1)/COUNT($C:$C))*100=0,100,((COUNT($C:$C)-RANK(B41,B$2:B$63)+1)/COUNT($C:$C))*100),2)</f>
        <v>75.81</v>
      </c>
      <c r="E41" s="10">
        <f>ROUND(IF(((COUNT($C:$C)-RANK(C41,C$2:C$63)+1)/COUNT($C:$C))*100=0,100,((COUNT($C:$C)-RANK(C41,C$2:C$63)+1)/COUNT($C:$C))*100),2)</f>
        <v>67.739999999999995</v>
      </c>
      <c r="F41" s="13">
        <f>E41-D41</f>
        <v>-8.0700000000000074</v>
      </c>
    </row>
    <row r="42" spans="1:6" x14ac:dyDescent="0.25">
      <c r="A42" s="12" t="s">
        <v>70</v>
      </c>
      <c r="B42" s="10">
        <v>35.57</v>
      </c>
      <c r="C42" s="10">
        <v>31.89</v>
      </c>
      <c r="D42" s="10">
        <f>ROUND(IF(((COUNT($C:$C)-RANK(B42,B$2:B$63)+1)/COUNT($C:$C))*100=0,100,((COUNT($C:$C)-RANK(B42,B$2:B$63)+1)/COUNT($C:$C))*100),2)</f>
        <v>17.739999999999998</v>
      </c>
      <c r="E42" s="10">
        <f>ROUND(IF(((COUNT($C:$C)-RANK(C42,C$2:C$63)+1)/COUNT($C:$C))*100=0,100,((COUNT($C:$C)-RANK(C42,C$2:C$63)+1)/COUNT($C:$C))*100),2)</f>
        <v>6.45</v>
      </c>
      <c r="F42" s="13">
        <f>E42-D42</f>
        <v>-11.29</v>
      </c>
    </row>
    <row r="43" spans="1:6" x14ac:dyDescent="0.25">
      <c r="A43" s="12" t="s">
        <v>71</v>
      </c>
      <c r="B43" s="10">
        <v>78.400000000000006</v>
      </c>
      <c r="C43" s="10">
        <v>47.36</v>
      </c>
      <c r="D43" s="10">
        <f>ROUND(IF(((COUNT($C:$C)-RANK(B43,B$2:B$63)+1)/COUNT($C:$C))*100=0,100,((COUNT($C:$C)-RANK(B43,B$2:B$63)+1)/COUNT($C:$C))*100),2)</f>
        <v>98.39</v>
      </c>
      <c r="E43" s="10">
        <f>ROUND(IF(((COUNT($C:$C)-RANK(C43,C$2:C$63)+1)/COUNT($C:$C))*100=0,100,((COUNT($C:$C)-RANK(C43,C$2:C$63)+1)/COUNT($C:$C))*100),2)</f>
        <v>87.1</v>
      </c>
      <c r="F43" s="13">
        <f>E43-D43</f>
        <v>-11.290000000000006</v>
      </c>
    </row>
    <row r="44" spans="1:6" x14ac:dyDescent="0.25">
      <c r="A44" s="12" t="s">
        <v>72</v>
      </c>
      <c r="B44" s="10">
        <v>45.58</v>
      </c>
      <c r="C44" s="10">
        <v>34.53</v>
      </c>
      <c r="D44" s="10">
        <f>ROUND(IF(((COUNT($C:$C)-RANK(B44,B$2:B$63)+1)/COUNT($C:$C))*100=0,100,((COUNT($C:$C)-RANK(B44,B$2:B$63)+1)/COUNT($C:$C))*100),2)</f>
        <v>35.479999999999997</v>
      </c>
      <c r="E44" s="10">
        <f>ROUND(IF(((COUNT($C:$C)-RANK(C44,C$2:C$63)+1)/COUNT($C:$C))*100=0,100,((COUNT($C:$C)-RANK(C44,C$2:C$63)+1)/COUNT($C:$C))*100),2)</f>
        <v>22.58</v>
      </c>
      <c r="F44" s="13">
        <f>E44-D44</f>
        <v>-12.899999999999999</v>
      </c>
    </row>
    <row r="45" spans="1:6" x14ac:dyDescent="0.25">
      <c r="A45" s="12" t="s">
        <v>73</v>
      </c>
      <c r="B45" s="10">
        <v>75.599999999999994</v>
      </c>
      <c r="C45" s="10">
        <v>45.88</v>
      </c>
      <c r="D45" s="10">
        <f>ROUND(IF(((COUNT($C:$C)-RANK(B45,B$2:B$63)+1)/COUNT($C:$C))*100=0,100,((COUNT($C:$C)-RANK(B45,B$2:B$63)+1)/COUNT($C:$C))*100),2)</f>
        <v>91.94</v>
      </c>
      <c r="E45" s="10">
        <f>ROUND(IF(((COUNT($C:$C)-RANK(C45,C$2:C$63)+1)/COUNT($C:$C))*100=0,100,((COUNT($C:$C)-RANK(C45,C$2:C$63)+1)/COUNT($C:$C))*100),2)</f>
        <v>77.42</v>
      </c>
      <c r="F45" s="13">
        <f>E45-D45</f>
        <v>-14.519999999999996</v>
      </c>
    </row>
    <row r="46" spans="1:6" x14ac:dyDescent="0.25">
      <c r="A46" s="12" t="s">
        <v>74</v>
      </c>
      <c r="B46" s="10">
        <v>59.32</v>
      </c>
      <c r="C46" s="10">
        <v>39.21</v>
      </c>
      <c r="D46" s="10">
        <f>ROUND(IF(((COUNT($C:$C)-RANK(B46,B$2:B$63)+1)/COUNT($C:$C))*100=0,100,((COUNT($C:$C)-RANK(B46,B$2:B$63)+1)/COUNT($C:$C))*100),2)</f>
        <v>62.9</v>
      </c>
      <c r="E46" s="10">
        <f>ROUND(IF(((COUNT($C:$C)-RANK(C46,C$2:C$63)+1)/COUNT($C:$C))*100=0,100,((COUNT($C:$C)-RANK(C46,C$2:C$63)+1)/COUNT($C:$C))*100),2)</f>
        <v>43.55</v>
      </c>
      <c r="F46" s="13">
        <f>E46-D46</f>
        <v>-19.350000000000001</v>
      </c>
    </row>
    <row r="47" spans="1:6" x14ac:dyDescent="0.25">
      <c r="A47" s="12" t="s">
        <v>75</v>
      </c>
      <c r="B47" s="10">
        <v>70.42</v>
      </c>
      <c r="C47" s="10">
        <v>43.06</v>
      </c>
      <c r="D47" s="10">
        <f>ROUND(IF(((COUNT($C:$C)-RANK(B47,B$2:B$63)+1)/COUNT($C:$C))*100=0,100,((COUNT($C:$C)-RANK(B47,B$2:B$63)+1)/COUNT($C:$C))*100),2)</f>
        <v>85.48</v>
      </c>
      <c r="E47" s="10">
        <f>ROUND(IF(((COUNT($C:$C)-RANK(C47,C$2:C$63)+1)/COUNT($C:$C))*100=0,100,((COUNT($C:$C)-RANK(C47,C$2:C$63)+1)/COUNT($C:$C))*100),2)</f>
        <v>66.13</v>
      </c>
      <c r="F47" s="13">
        <f>E47-D47</f>
        <v>-19.350000000000009</v>
      </c>
    </row>
    <row r="48" spans="1:6" x14ac:dyDescent="0.25">
      <c r="A48" s="12" t="s">
        <v>76</v>
      </c>
      <c r="B48" s="10">
        <v>54.75</v>
      </c>
      <c r="C48" s="10">
        <v>37.53</v>
      </c>
      <c r="D48" s="10">
        <f>ROUND(IF(((COUNT($C:$C)-RANK(B48,B$2:B$63)+1)/COUNT($C:$C))*100=0,100,((COUNT($C:$C)-RANK(B48,B$2:B$63)+1)/COUNT($C:$C))*100),2)</f>
        <v>53.23</v>
      </c>
      <c r="E48" s="10">
        <f>ROUND(IF(((COUNT($C:$C)-RANK(C48,C$2:C$63)+1)/COUNT($C:$C))*100=0,100,((COUNT($C:$C)-RANK(C48,C$2:C$63)+1)/COUNT($C:$C))*100),2)</f>
        <v>32.26</v>
      </c>
      <c r="F48" s="13">
        <f>E48-D48</f>
        <v>-20.97</v>
      </c>
    </row>
    <row r="49" spans="1:6" x14ac:dyDescent="0.25">
      <c r="A49" s="12" t="s">
        <v>77</v>
      </c>
      <c r="B49" s="10">
        <v>42.82</v>
      </c>
      <c r="C49" s="10">
        <v>31.21</v>
      </c>
      <c r="D49" s="10">
        <f>ROUND(IF(((COUNT($C:$C)-RANK(B49,B$2:B$63)+1)/COUNT($C:$C))*100=0,100,((COUNT($C:$C)-RANK(B49,B$2:B$63)+1)/COUNT($C:$C))*100),2)</f>
        <v>27.42</v>
      </c>
      <c r="E49" s="10">
        <f>ROUND(IF(((COUNT($C:$C)-RANK(C49,C$2:C$63)+1)/COUNT($C:$C))*100=0,100,((COUNT($C:$C)-RANK(C49,C$2:C$63)+1)/COUNT($C:$C))*100),2)</f>
        <v>4.84</v>
      </c>
      <c r="F49" s="13">
        <f>E49-D49</f>
        <v>-22.580000000000002</v>
      </c>
    </row>
    <row r="50" spans="1:6" x14ac:dyDescent="0.25">
      <c r="A50" s="12" t="s">
        <v>78</v>
      </c>
      <c r="B50" s="10">
        <v>63.2</v>
      </c>
      <c r="C50" s="10">
        <v>40.200000000000003</v>
      </c>
      <c r="D50" s="10">
        <f>ROUND(IF(((COUNT($C:$C)-RANK(B50,B$2:B$63)+1)/COUNT($C:$C))*100=0,100,((COUNT($C:$C)-RANK(B50,B$2:B$63)+1)/COUNT($C:$C))*100),2)</f>
        <v>72.58</v>
      </c>
      <c r="E50" s="10">
        <f>ROUND(IF(((COUNT($C:$C)-RANK(C50,C$2:C$63)+1)/COUNT($C:$C))*100=0,100,((COUNT($C:$C)-RANK(C50,C$2:C$63)+1)/COUNT($C:$C))*100),2)</f>
        <v>48.39</v>
      </c>
      <c r="F50" s="13">
        <f>E50-D50</f>
        <v>-24.189999999999998</v>
      </c>
    </row>
    <row r="51" spans="1:6" x14ac:dyDescent="0.25">
      <c r="A51" s="12" t="s">
        <v>79</v>
      </c>
      <c r="B51" s="10">
        <v>69.53</v>
      </c>
      <c r="C51" s="10">
        <v>40.9</v>
      </c>
      <c r="D51" s="10">
        <f>ROUND(IF(((COUNT($C:$C)-RANK(B51,B$2:B$63)+1)/COUNT($C:$C))*100=0,100,((COUNT($C:$C)-RANK(B51,B$2:B$63)+1)/COUNT($C:$C))*100),2)</f>
        <v>83.87</v>
      </c>
      <c r="E51" s="10">
        <f>ROUND(IF(((COUNT($C:$C)-RANK(C51,C$2:C$63)+1)/COUNT($C:$C))*100=0,100,((COUNT($C:$C)-RANK(C51,C$2:C$63)+1)/COUNT($C:$C))*100),2)</f>
        <v>58.06</v>
      </c>
      <c r="F51" s="13">
        <f>E51-D51</f>
        <v>-25.810000000000002</v>
      </c>
    </row>
    <row r="52" spans="1:6" x14ac:dyDescent="0.25">
      <c r="A52" s="12" t="s">
        <v>80</v>
      </c>
      <c r="B52" s="10">
        <v>58.71</v>
      </c>
      <c r="C52" s="10">
        <v>36.31</v>
      </c>
      <c r="D52" s="10">
        <f>ROUND(IF(((COUNT($C:$C)-RANK(B52,B$2:B$63)+1)/COUNT($C:$C))*100=0,100,((COUNT($C:$C)-RANK(B52,B$2:B$63)+1)/COUNT($C:$C))*100),2)</f>
        <v>61.29</v>
      </c>
      <c r="E52" s="10">
        <f>ROUND(IF(((COUNT($C:$C)-RANK(C52,C$2:C$63)+1)/COUNT($C:$C))*100=0,100,((COUNT($C:$C)-RANK(C52,C$2:C$63)+1)/COUNT($C:$C))*100),2)</f>
        <v>29.03</v>
      </c>
      <c r="F52" s="13">
        <f>E52-D52</f>
        <v>-32.26</v>
      </c>
    </row>
    <row r="53" spans="1:6" x14ac:dyDescent="0.25">
      <c r="A53" s="12" t="s">
        <v>81</v>
      </c>
      <c r="B53" s="10">
        <v>76.42</v>
      </c>
      <c r="C53" s="10">
        <v>41.98</v>
      </c>
      <c r="D53" s="10">
        <f>ROUND(IF(((COUNT($C:$C)-RANK(B53,B$2:B$63)+1)/COUNT($C:$C))*100=0,100,((COUNT($C:$C)-RANK(B53,B$2:B$63)+1)/COUNT($C:$C))*100),2)</f>
        <v>93.55</v>
      </c>
      <c r="E53" s="10">
        <f>ROUND(IF(((COUNT($C:$C)-RANK(C53,C$2:C$63)+1)/COUNT($C:$C))*100=0,100,((COUNT($C:$C)-RANK(C53,C$2:C$63)+1)/COUNT($C:$C))*100),2)</f>
        <v>59.68</v>
      </c>
      <c r="F53" s="13">
        <f>E53-D53</f>
        <v>-33.869999999999997</v>
      </c>
    </row>
    <row r="54" spans="1:6" x14ac:dyDescent="0.25">
      <c r="A54" s="12" t="s">
        <v>82</v>
      </c>
      <c r="B54" s="10">
        <v>53.86</v>
      </c>
      <c r="C54" s="10">
        <v>33.14</v>
      </c>
      <c r="D54" s="10">
        <f>ROUND(IF(((COUNT($C:$C)-RANK(B54,B$2:B$63)+1)/COUNT($C:$C))*100=0,100,((COUNT($C:$C)-RANK(B54,B$2:B$63)+1)/COUNT($C:$C))*100),2)</f>
        <v>51.61</v>
      </c>
      <c r="E54" s="10">
        <f>ROUND(IF(((COUNT($C:$C)-RANK(C54,C$2:C$63)+1)/COUNT($C:$C))*100=0,100,((COUNT($C:$C)-RANK(C54,C$2:C$63)+1)/COUNT($C:$C))*100),2)</f>
        <v>16.13</v>
      </c>
      <c r="F54" s="13">
        <f>E54-D54</f>
        <v>-35.480000000000004</v>
      </c>
    </row>
    <row r="55" spans="1:6" x14ac:dyDescent="0.25">
      <c r="A55" s="12" t="s">
        <v>83</v>
      </c>
      <c r="B55" s="10">
        <v>65.73</v>
      </c>
      <c r="C55" s="10">
        <v>38.47</v>
      </c>
      <c r="D55" s="10">
        <f>ROUND(IF(((COUNT($C:$C)-RANK(B55,B$2:B$63)+1)/COUNT($C:$C))*100=0,100,((COUNT($C:$C)-RANK(B55,B$2:B$63)+1)/COUNT($C:$C))*100),2)</f>
        <v>77.42</v>
      </c>
      <c r="E55" s="10">
        <f>ROUND(IF(((COUNT($C:$C)-RANK(C55,C$2:C$63)+1)/COUNT($C:$C))*100=0,100,((COUNT($C:$C)-RANK(C55,C$2:C$63)+1)/COUNT($C:$C))*100),2)</f>
        <v>38.71</v>
      </c>
      <c r="F55" s="13">
        <f>E55-D55</f>
        <v>-38.71</v>
      </c>
    </row>
    <row r="56" spans="1:6" x14ac:dyDescent="0.25">
      <c r="A56" s="12" t="s">
        <v>84</v>
      </c>
      <c r="B56" s="10">
        <v>50.56</v>
      </c>
      <c r="C56" s="10">
        <v>31.9</v>
      </c>
      <c r="D56" s="10">
        <f>ROUND(IF(((COUNT($C:$C)-RANK(B56,B$2:B$63)+1)/COUNT($C:$C))*100=0,100,((COUNT($C:$C)-RANK(B56,B$2:B$63)+1)/COUNT($C:$C))*100),2)</f>
        <v>46.77</v>
      </c>
      <c r="E56" s="10">
        <f>ROUND(IF(((COUNT($C:$C)-RANK(C56,C$2:C$63)+1)/COUNT($C:$C))*100=0,100,((COUNT($C:$C)-RANK(C56,C$2:C$63)+1)/COUNT($C:$C))*100),2)</f>
        <v>8.06</v>
      </c>
      <c r="F56" s="13">
        <f>E56-D56</f>
        <v>-38.71</v>
      </c>
    </row>
    <row r="57" spans="1:6" x14ac:dyDescent="0.25">
      <c r="A57" s="12" t="s">
        <v>85</v>
      </c>
      <c r="B57" s="10">
        <v>62.57</v>
      </c>
      <c r="C57" s="10">
        <v>36.89</v>
      </c>
      <c r="D57" s="10">
        <f>ROUND(IF(((COUNT($C:$C)-RANK(B57,B$2:B$63)+1)/COUNT($C:$C))*100=0,100,((COUNT($C:$C)-RANK(B57,B$2:B$63)+1)/COUNT($C:$C))*100),2)</f>
        <v>70.97</v>
      </c>
      <c r="E57" s="10">
        <f>ROUND(IF(((COUNT($C:$C)-RANK(C57,C$2:C$63)+1)/COUNT($C:$C))*100=0,100,((COUNT($C:$C)-RANK(C57,C$2:C$63)+1)/COUNT($C:$C))*100),2)</f>
        <v>30.65</v>
      </c>
      <c r="F57" s="13">
        <f>E57-D57</f>
        <v>-40.32</v>
      </c>
    </row>
    <row r="58" spans="1:6" x14ac:dyDescent="0.25">
      <c r="A58" s="12" t="s">
        <v>86</v>
      </c>
      <c r="B58" s="10">
        <v>59.8</v>
      </c>
      <c r="C58" s="10">
        <v>33.68</v>
      </c>
      <c r="D58" s="10">
        <f>ROUND(IF(((COUNT($C:$C)-RANK(B58,B$2:B$63)+1)/COUNT($C:$C))*100=0,100,((COUNT($C:$C)-RANK(B58,B$2:B$63)+1)/COUNT($C:$C))*100),2)</f>
        <v>64.52</v>
      </c>
      <c r="E58" s="10">
        <f>ROUND(IF(((COUNT($C:$C)-RANK(C58,C$2:C$63)+1)/COUNT($C:$C))*100=0,100,((COUNT($C:$C)-RANK(C58,C$2:C$63)+1)/COUNT($C:$C))*100),2)</f>
        <v>20.97</v>
      </c>
      <c r="F58" s="13">
        <f>E58-D58</f>
        <v>-43.55</v>
      </c>
    </row>
    <row r="59" spans="1:6" x14ac:dyDescent="0.25">
      <c r="A59" s="12" t="s">
        <v>87</v>
      </c>
      <c r="B59" s="10">
        <v>50</v>
      </c>
      <c r="C59" s="10">
        <v>25.96</v>
      </c>
      <c r="D59" s="10">
        <f>ROUND(IF(((COUNT($C:$C)-RANK(B59,B$2:B$63)+1)/COUNT($C:$C))*100=0,100,((COUNT($C:$C)-RANK(B59,B$2:B$63)+1)/COUNT($C:$C))*100),2)</f>
        <v>45.16</v>
      </c>
      <c r="E59" s="10">
        <f>ROUND(IF(((COUNT($C:$C)-RANK(C59,C$2:C$63)+1)/COUNT($C:$C))*100=0,100,((COUNT($C:$C)-RANK(C59,C$2:C$63)+1)/COUNT($C:$C))*100),2)</f>
        <v>1.61</v>
      </c>
      <c r="F59" s="13">
        <f>E59-D59</f>
        <v>-43.55</v>
      </c>
    </row>
    <row r="60" spans="1:6" x14ac:dyDescent="0.25">
      <c r="A60" s="12" t="s">
        <v>88</v>
      </c>
      <c r="B60" s="10">
        <v>55.44</v>
      </c>
      <c r="C60" s="10">
        <v>32.619999999999997</v>
      </c>
      <c r="D60" s="10">
        <f>ROUND(IF(((COUNT($C:$C)-RANK(B60,B$2:B$63)+1)/COUNT($C:$C))*100=0,100,((COUNT($C:$C)-RANK(B60,B$2:B$63)+1)/COUNT($C:$C))*100),2)</f>
        <v>56.45</v>
      </c>
      <c r="E60" s="10">
        <f>ROUND(IF(((COUNT($C:$C)-RANK(C60,C$2:C$63)+1)/COUNT($C:$C))*100=0,100,((COUNT($C:$C)-RANK(C60,C$2:C$63)+1)/COUNT($C:$C))*100),2)</f>
        <v>12.9</v>
      </c>
      <c r="F60" s="13">
        <f>E60-D60</f>
        <v>-43.550000000000004</v>
      </c>
    </row>
    <row r="61" spans="1:6" x14ac:dyDescent="0.25">
      <c r="A61" s="12" t="s">
        <v>89</v>
      </c>
      <c r="B61" s="10">
        <v>55.29</v>
      </c>
      <c r="C61" s="10">
        <v>32</v>
      </c>
      <c r="D61" s="10">
        <f>ROUND(IF(((COUNT($C:$C)-RANK(B61,B$2:B$63)+1)/COUNT($C:$C))*100=0,100,((COUNT($C:$C)-RANK(B61,B$2:B$63)+1)/COUNT($C:$C))*100),2)</f>
        <v>54.84</v>
      </c>
      <c r="E61" s="10">
        <f>ROUND(IF(((COUNT($C:$C)-RANK(C61,C$2:C$63)+1)/COUNT($C:$C))*100=0,100,((COUNT($C:$C)-RANK(C61,C$2:C$63)+1)/COUNT($C:$C))*100),2)</f>
        <v>9.68</v>
      </c>
      <c r="F61" s="13">
        <f>E61-D61</f>
        <v>-45.160000000000004</v>
      </c>
    </row>
    <row r="62" spans="1:6" x14ac:dyDescent="0.25">
      <c r="A62" s="12" t="s">
        <v>90</v>
      </c>
      <c r="B62" s="10">
        <v>50.77</v>
      </c>
      <c r="C62" s="10">
        <v>29.5</v>
      </c>
      <c r="D62" s="10">
        <f>ROUND(IF(((COUNT($C:$C)-RANK(B62,B$2:B$63)+1)/COUNT($C:$C))*100=0,100,((COUNT($C:$C)-RANK(B62,B$2:B$63)+1)/COUNT($C:$C))*100),2)</f>
        <v>48.39</v>
      </c>
      <c r="E62" s="10">
        <f>ROUND(IF(((COUNT($C:$C)-RANK(C62,C$2:C$63)+1)/COUNT($C:$C))*100=0,100,((COUNT($C:$C)-RANK(C62,C$2:C$63)+1)/COUNT($C:$C))*100),2)</f>
        <v>3.23</v>
      </c>
      <c r="F62" s="13">
        <f>E62-D62</f>
        <v>-45.160000000000004</v>
      </c>
    </row>
    <row r="63" spans="1:6" x14ac:dyDescent="0.25">
      <c r="A63" s="12" t="s">
        <v>91</v>
      </c>
      <c r="B63" s="10">
        <v>57.46</v>
      </c>
      <c r="C63" s="10">
        <v>32.46</v>
      </c>
      <c r="D63" s="10">
        <f>ROUND(IF(((COUNT($C:$C)-RANK(B63,B$2:B$63)+1)/COUNT($C:$C))*100=0,100,((COUNT($C:$C)-RANK(B63,B$2:B$63)+1)/COUNT($C:$C))*100),2)</f>
        <v>59.68</v>
      </c>
      <c r="E63" s="10">
        <f>ROUND(IF(((COUNT($C:$C)-RANK(C63,C$2:C$63)+1)/COUNT($C:$C))*100=0,100,((COUNT($C:$C)-RANK(C63,C$2:C$63)+1)/COUNT($C:$C))*100),2)</f>
        <v>11.29</v>
      </c>
      <c r="F63" s="13">
        <f>E63-D63</f>
        <v>-48.39</v>
      </c>
    </row>
  </sheetData>
  <autoFilter ref="A1:F63">
    <sortState ref="A2:F63">
      <sortCondition descending="1" ref="F2:F63"/>
      <sortCondition descending="1" ref="C2:C63"/>
      <sortCondition ref="B2:B63"/>
    </sortState>
  </autoFilter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46</v>
      </c>
      <c r="B2" s="28" t="s">
        <v>1785</v>
      </c>
      <c r="C2" s="28" t="s">
        <v>1786</v>
      </c>
      <c r="D2" s="3">
        <f>VLOOKUP($C2,科系!$C$2:$H$1116,2,0)</f>
        <v>37.36</v>
      </c>
      <c r="E2" s="3">
        <f>VLOOKUP($C2,科系!$C$2:$H$1139,3,0)</f>
        <v>48.71</v>
      </c>
      <c r="F2" s="3">
        <f>ROUND(IF(((COUNT($E:$E)-RANK(D2,D$2:D$123)+1)/COUNT($E:$E))*100=0,100,((COUNT($E:$E)-RANK(D2,D$2:D$123)+1)/COUNT($E:$E))*100),2)</f>
        <v>26.23</v>
      </c>
      <c r="G2" s="3">
        <f>ROUND(IF(((COUNT($E:$E)-RANK(E2,E$2:E$123)+1)/COUNT($E:$E))*100=0,100,((COUNT($E:$E)-RANK(E2,E$2:E$123)+1)/COUNT($E:$E))*100),2)</f>
        <v>81.150000000000006</v>
      </c>
      <c r="H2" s="7">
        <f>G2-F2</f>
        <v>54.92</v>
      </c>
    </row>
    <row r="3" spans="1:8" x14ac:dyDescent="0.25">
      <c r="A3" s="28" t="s">
        <v>36</v>
      </c>
      <c r="B3" s="28" t="s">
        <v>3040</v>
      </c>
      <c r="C3" s="28" t="s">
        <v>3041</v>
      </c>
      <c r="D3" s="3">
        <f>VLOOKUP($C3,科系!$C$2:$H$1116,2,0)</f>
        <v>38.799999999999997</v>
      </c>
      <c r="E3" s="3">
        <f>VLOOKUP($C3,科系!$C$2:$H$1139,3,0)</f>
        <v>48.4</v>
      </c>
      <c r="F3" s="3">
        <f>ROUND(IF(((COUNT($E:$E)-RANK(D3,D$2:D$123)+1)/COUNT($E:$E))*100=0,100,((COUNT($E:$E)-RANK(D3,D$2:D$123)+1)/COUNT($E:$E))*100),2)</f>
        <v>27.87</v>
      </c>
      <c r="G3" s="3">
        <f>ROUND(IF(((COUNT($E:$E)-RANK(E3,E$2:E$123)+1)/COUNT($E:$E))*100=0,100,((COUNT($E:$E)-RANK(E3,E$2:E$123)+1)/COUNT($E:$E))*100),2)</f>
        <v>79.510000000000005</v>
      </c>
      <c r="H3" s="7">
        <f>G3-F3</f>
        <v>51.64</v>
      </c>
    </row>
    <row r="4" spans="1:8" x14ac:dyDescent="0.25">
      <c r="A4" s="28" t="s">
        <v>36</v>
      </c>
      <c r="B4" s="28" t="s">
        <v>3042</v>
      </c>
      <c r="C4" s="28" t="s">
        <v>3043</v>
      </c>
      <c r="D4" s="3">
        <f>VLOOKUP($C4,科系!$C$2:$H$1116,2,0)</f>
        <v>34.93</v>
      </c>
      <c r="E4" s="3">
        <f>VLOOKUP($C4,科系!$C$2:$H$1139,3,0)</f>
        <v>47</v>
      </c>
      <c r="F4" s="3">
        <f>ROUND(IF(((COUNT($E:$E)-RANK(D4,D$2:D$123)+1)/COUNT($E:$E))*100=0,100,((COUNT($E:$E)-RANK(D4,D$2:D$123)+1)/COUNT($E:$E))*100),2)</f>
        <v>22.95</v>
      </c>
      <c r="G4" s="3">
        <f>ROUND(IF(((COUNT($E:$E)-RANK(E4,E$2:E$123)+1)/COUNT($E:$E))*100=0,100,((COUNT($E:$E)-RANK(E4,E$2:E$123)+1)/COUNT($E:$E))*100),2)</f>
        <v>72.95</v>
      </c>
      <c r="H4" s="7">
        <f>G4-F4</f>
        <v>50</v>
      </c>
    </row>
    <row r="5" spans="1:8" x14ac:dyDescent="0.25">
      <c r="A5" s="28" t="s">
        <v>76</v>
      </c>
      <c r="B5" s="28" t="s">
        <v>1771</v>
      </c>
      <c r="C5" s="28" t="s">
        <v>1792</v>
      </c>
      <c r="D5" s="3">
        <f>VLOOKUP($C5,科系!$C$2:$H$1116,2,0)</f>
        <v>36.630000000000003</v>
      </c>
      <c r="E5" s="3">
        <f>VLOOKUP($C5,科系!$C$2:$H$1139,3,0)</f>
        <v>45.95</v>
      </c>
      <c r="F5" s="3">
        <f>ROUND(IF(((COUNT($E:$E)-RANK(D5,D$2:D$123)+1)/COUNT($E:$E))*100=0,100,((COUNT($E:$E)-RANK(D5,D$2:D$123)+1)/COUNT($E:$E))*100),2)</f>
        <v>24.59</v>
      </c>
      <c r="G5" s="3">
        <f>ROUND(IF(((COUNT($E:$E)-RANK(E5,E$2:E$123)+1)/COUNT($E:$E))*100=0,100,((COUNT($E:$E)-RANK(E5,E$2:E$123)+1)/COUNT($E:$E))*100),2)</f>
        <v>68.03</v>
      </c>
      <c r="H5" s="7">
        <f>G5-F5</f>
        <v>43.44</v>
      </c>
    </row>
    <row r="6" spans="1:8" x14ac:dyDescent="0.25">
      <c r="A6" s="28" t="s">
        <v>36</v>
      </c>
      <c r="B6" s="28" t="s">
        <v>3044</v>
      </c>
      <c r="C6" s="28" t="s">
        <v>3045</v>
      </c>
      <c r="D6" s="3">
        <f>VLOOKUP($C6,科系!$C$2:$H$1116,2,0)</f>
        <v>34.93</v>
      </c>
      <c r="E6" s="3">
        <f>VLOOKUP($C6,科系!$C$2:$H$1139,3,0)</f>
        <v>45.23</v>
      </c>
      <c r="F6" s="3">
        <f>ROUND(IF(((COUNT($E:$E)-RANK(D6,D$2:D$123)+1)/COUNT($E:$E))*100=0,100,((COUNT($E:$E)-RANK(D6,D$2:D$123)+1)/COUNT($E:$E))*100),2)</f>
        <v>22.95</v>
      </c>
      <c r="G6" s="3">
        <f>ROUND(IF(((COUNT($E:$E)-RANK(E6,E$2:E$123)+1)/COUNT($E:$E))*100=0,100,((COUNT($E:$E)-RANK(E6,E$2:E$123)+1)/COUNT($E:$E))*100),2)</f>
        <v>65.569999999999993</v>
      </c>
      <c r="H6" s="7">
        <f>G6-F6</f>
        <v>42.61999999999999</v>
      </c>
    </row>
    <row r="7" spans="1:8" x14ac:dyDescent="0.25">
      <c r="A7" s="28" t="s">
        <v>43</v>
      </c>
      <c r="B7" s="28" t="s">
        <v>3046</v>
      </c>
      <c r="C7" s="28" t="s">
        <v>3047</v>
      </c>
      <c r="D7" s="3">
        <f>VLOOKUP($C7,科系!$C$2:$H$1116,2,0)</f>
        <v>26.65</v>
      </c>
      <c r="E7" s="3">
        <f>VLOOKUP($C7,科系!$C$2:$H$1139,3,0)</f>
        <v>43.03</v>
      </c>
      <c r="F7" s="3">
        <f>ROUND(IF(((COUNT($E:$E)-RANK(D7,D$2:D$123)+1)/COUNT($E:$E))*100=0,100,((COUNT($E:$E)-RANK(D7,D$2:D$123)+1)/COUNT($E:$E))*100),2)</f>
        <v>7.38</v>
      </c>
      <c r="G7" s="3">
        <f>ROUND(IF(((COUNT($E:$E)-RANK(E7,E$2:E$123)+1)/COUNT($E:$E))*100=0,100,((COUNT($E:$E)-RANK(E7,E$2:E$123)+1)/COUNT($E:$E))*100),2)</f>
        <v>45.08</v>
      </c>
      <c r="H7" s="7">
        <f>G7-F7</f>
        <v>37.699999999999996</v>
      </c>
    </row>
    <row r="8" spans="1:8" x14ac:dyDescent="0.25">
      <c r="A8" s="28" t="s">
        <v>43</v>
      </c>
      <c r="B8" s="28" t="s">
        <v>3042</v>
      </c>
      <c r="C8" s="28" t="s">
        <v>3048</v>
      </c>
      <c r="D8" s="3">
        <f>VLOOKUP($C8,科系!$C$2:$H$1116,2,0)</f>
        <v>23.6</v>
      </c>
      <c r="E8" s="3">
        <f>VLOOKUP($C8,科系!$C$2:$H$1139,3,0)</f>
        <v>42.57</v>
      </c>
      <c r="F8" s="3">
        <f>ROUND(IF(((COUNT($E:$E)-RANK(D8,D$2:D$123)+1)/COUNT($E:$E))*100=0,100,((COUNT($E:$E)-RANK(D8,D$2:D$123)+1)/COUNT($E:$E))*100),2)</f>
        <v>4.0999999999999996</v>
      </c>
      <c r="G8" s="3">
        <f>ROUND(IF(((COUNT($E:$E)-RANK(E8,E$2:E$123)+1)/COUNT($E:$E))*100=0,100,((COUNT($E:$E)-RANK(E8,E$2:E$123)+1)/COUNT($E:$E))*100),2)</f>
        <v>41.8</v>
      </c>
      <c r="H8" s="7">
        <f>G8-F8</f>
        <v>37.699999999999996</v>
      </c>
    </row>
    <row r="9" spans="1:8" x14ac:dyDescent="0.25">
      <c r="A9" s="28" t="s">
        <v>38</v>
      </c>
      <c r="B9" s="28" t="s">
        <v>3049</v>
      </c>
      <c r="C9" s="28" t="s">
        <v>3050</v>
      </c>
      <c r="D9" s="3">
        <f>VLOOKUP($C9,科系!$C$2:$H$1116,2,0)</f>
        <v>29.16</v>
      </c>
      <c r="E9" s="3">
        <f>VLOOKUP($C9,科系!$C$2:$H$1139,3,0)</f>
        <v>43.42</v>
      </c>
      <c r="F9" s="3">
        <f>ROUND(IF(((COUNT($E:$E)-RANK(D9,D$2:D$123)+1)/COUNT($E:$E))*100=0,100,((COUNT($E:$E)-RANK(D9,D$2:D$123)+1)/COUNT($E:$E))*100),2)</f>
        <v>11.48</v>
      </c>
      <c r="G9" s="3">
        <f>ROUND(IF(((COUNT($E:$E)-RANK(E9,E$2:E$123)+1)/COUNT($E:$E))*100=0,100,((COUNT($E:$E)-RANK(E9,E$2:E$123)+1)/COUNT($E:$E))*100),2)</f>
        <v>47.54</v>
      </c>
      <c r="H9" s="7">
        <f>G9-F9</f>
        <v>36.06</v>
      </c>
    </row>
    <row r="10" spans="1:8" x14ac:dyDescent="0.25">
      <c r="A10" s="28" t="s">
        <v>43</v>
      </c>
      <c r="B10" s="28" t="s">
        <v>3044</v>
      </c>
      <c r="C10" s="28" t="s">
        <v>3051</v>
      </c>
      <c r="D10" s="3">
        <f>VLOOKUP($C10,科系!$C$2:$H$1116,2,0)</f>
        <v>30.8</v>
      </c>
      <c r="E10" s="3">
        <f>VLOOKUP($C10,科系!$C$2:$H$1139,3,0)</f>
        <v>43.18</v>
      </c>
      <c r="F10" s="3">
        <f>ROUND(IF(((COUNT($E:$E)-RANK(D10,D$2:D$123)+1)/COUNT($E:$E))*100=0,100,((COUNT($E:$E)-RANK(D10,D$2:D$123)+1)/COUNT($E:$E))*100),2)</f>
        <v>13.11</v>
      </c>
      <c r="G10" s="3">
        <f>ROUND(IF(((COUNT($E:$E)-RANK(E10,E$2:E$123)+1)/COUNT($E:$E))*100=0,100,((COUNT($E:$E)-RANK(E10,E$2:E$123)+1)/COUNT($E:$E))*100),2)</f>
        <v>46.72</v>
      </c>
      <c r="H10" s="7">
        <f>G10-F10</f>
        <v>33.61</v>
      </c>
    </row>
    <row r="11" spans="1:8" x14ac:dyDescent="0.25">
      <c r="A11" s="28" t="s">
        <v>45</v>
      </c>
      <c r="B11" s="28" t="s">
        <v>3052</v>
      </c>
      <c r="C11" s="28" t="s">
        <v>3053</v>
      </c>
      <c r="D11" s="3">
        <f>VLOOKUP($C11,科系!$C$2:$H$1116,2,0)</f>
        <v>46.82</v>
      </c>
      <c r="E11" s="3">
        <f>VLOOKUP($C11,科系!$C$2:$H$1139,3,0)</f>
        <v>47.61</v>
      </c>
      <c r="F11" s="3">
        <f>ROUND(IF(((COUNT($E:$E)-RANK(D11,D$2:D$123)+1)/COUNT($E:$E))*100=0,100,((COUNT($E:$E)-RANK(D11,D$2:D$123)+1)/COUNT($E:$E))*100),2)</f>
        <v>42.62</v>
      </c>
      <c r="G11" s="3">
        <f>ROUND(IF(((COUNT($E:$E)-RANK(E11,E$2:E$123)+1)/COUNT($E:$E))*100=0,100,((COUNT($E:$E)-RANK(E11,E$2:E$123)+1)/COUNT($E:$E))*100),2)</f>
        <v>74.59</v>
      </c>
      <c r="H11" s="7">
        <f>G11-F11</f>
        <v>31.970000000000006</v>
      </c>
    </row>
    <row r="12" spans="1:8" x14ac:dyDescent="0.25">
      <c r="A12" s="28" t="s">
        <v>34</v>
      </c>
      <c r="B12" s="28" t="s">
        <v>3054</v>
      </c>
      <c r="C12" s="28" t="s">
        <v>3055</v>
      </c>
      <c r="D12" s="3">
        <f>VLOOKUP($C12,科系!$C$2:$H$1116,2,0)</f>
        <v>42.19</v>
      </c>
      <c r="E12" s="3">
        <f>VLOOKUP($C12,科系!$C$2:$H$1139,3,0)</f>
        <v>45.09</v>
      </c>
      <c r="F12" s="3">
        <f>ROUND(IF(((COUNT($E:$E)-RANK(D12,D$2:D$123)+1)/COUNT($E:$E))*100=0,100,((COUNT($E:$E)-RANK(D12,D$2:D$123)+1)/COUNT($E:$E))*100),2)</f>
        <v>32.79</v>
      </c>
      <c r="G12" s="3">
        <f>ROUND(IF(((COUNT($E:$E)-RANK(E12,E$2:E$123)+1)/COUNT($E:$E))*100=0,100,((COUNT($E:$E)-RANK(E12,E$2:E$123)+1)/COUNT($E:$E))*100),2)</f>
        <v>64.75</v>
      </c>
      <c r="H12" s="7">
        <f>G12-F12</f>
        <v>31.96</v>
      </c>
    </row>
    <row r="13" spans="1:8" x14ac:dyDescent="0.25">
      <c r="A13" s="28" t="s">
        <v>37</v>
      </c>
      <c r="B13" s="28" t="s">
        <v>1790</v>
      </c>
      <c r="C13" s="28" t="s">
        <v>1798</v>
      </c>
      <c r="D13" s="3">
        <f>VLOOKUP($C13,科系!$C$2:$H$1116,2,0)</f>
        <v>51.96</v>
      </c>
      <c r="E13" s="3">
        <f>VLOOKUP($C13,科系!$C$2:$H$1139,3,0)</f>
        <v>49.78</v>
      </c>
      <c r="F13" s="3">
        <f>ROUND(IF(((COUNT($E:$E)-RANK(D13,D$2:D$123)+1)/COUNT($E:$E))*100=0,100,((COUNT($E:$E)-RANK(D13,D$2:D$123)+1)/COUNT($E:$E))*100),2)</f>
        <v>51.64</v>
      </c>
      <c r="G13" s="3">
        <f>ROUND(IF(((COUNT($E:$E)-RANK(E13,E$2:E$123)+1)/COUNT($E:$E))*100=0,100,((COUNT($E:$E)-RANK(E13,E$2:E$123)+1)/COUNT($E:$E))*100),2)</f>
        <v>82.79</v>
      </c>
      <c r="H13" s="7">
        <f>G13-F13</f>
        <v>31.150000000000006</v>
      </c>
    </row>
    <row r="14" spans="1:8" x14ac:dyDescent="0.25">
      <c r="A14" s="28" t="s">
        <v>56</v>
      </c>
      <c r="B14" s="28" t="s">
        <v>1801</v>
      </c>
      <c r="C14" s="28" t="s">
        <v>1802</v>
      </c>
      <c r="D14" s="3">
        <f>VLOOKUP($C14,科系!$C$2:$H$1116,2,0)</f>
        <v>38.979999999999997</v>
      </c>
      <c r="E14" s="3">
        <f>VLOOKUP($C14,科系!$C$2:$H$1139,3,0)</f>
        <v>44.42</v>
      </c>
      <c r="F14" s="3">
        <f>ROUND(IF(((COUNT($E:$E)-RANK(D14,D$2:D$123)+1)/COUNT($E:$E))*100=0,100,((COUNT($E:$E)-RANK(D14,D$2:D$123)+1)/COUNT($E:$E))*100),2)</f>
        <v>29.51</v>
      </c>
      <c r="G14" s="3">
        <f>ROUND(IF(((COUNT($E:$E)-RANK(E14,E$2:E$123)+1)/COUNT($E:$E))*100=0,100,((COUNT($E:$E)-RANK(E14,E$2:E$123)+1)/COUNT($E:$E))*100),2)</f>
        <v>60.66</v>
      </c>
      <c r="H14" s="7">
        <f>G14-F14</f>
        <v>31.149999999999995</v>
      </c>
    </row>
    <row r="15" spans="1:8" x14ac:dyDescent="0.25">
      <c r="A15" s="28" t="s">
        <v>46</v>
      </c>
      <c r="B15" s="28" t="s">
        <v>3054</v>
      </c>
      <c r="C15" s="28" t="s">
        <v>3056</v>
      </c>
      <c r="D15" s="3">
        <f>VLOOKUP($C15,科系!$C$2:$H$1116,2,0)</f>
        <v>48.19</v>
      </c>
      <c r="E15" s="3">
        <f>VLOOKUP($C15,科系!$C$2:$H$1139,3,0)</f>
        <v>47.8</v>
      </c>
      <c r="F15" s="3">
        <f>ROUND(IF(((COUNT($E:$E)-RANK(D15,D$2:D$123)+1)/COUNT($E:$E))*100=0,100,((COUNT($E:$E)-RANK(D15,D$2:D$123)+1)/COUNT($E:$E))*100),2)</f>
        <v>45.08</v>
      </c>
      <c r="G15" s="3">
        <f>ROUND(IF(((COUNT($E:$E)-RANK(E15,E$2:E$123)+1)/COUNT($E:$E))*100=0,100,((COUNT($E:$E)-RANK(E15,E$2:E$123)+1)/COUNT($E:$E))*100),2)</f>
        <v>75.41</v>
      </c>
      <c r="H15" s="7">
        <f>G15-F15</f>
        <v>30.33</v>
      </c>
    </row>
    <row r="16" spans="1:8" x14ac:dyDescent="0.25">
      <c r="A16" s="28" t="s">
        <v>39</v>
      </c>
      <c r="B16" s="28" t="s">
        <v>3057</v>
      </c>
      <c r="C16" s="28" t="s">
        <v>3058</v>
      </c>
      <c r="D16" s="3">
        <f>VLOOKUP($C16,科系!$C$2:$H$1116,2,0)</f>
        <v>27.73</v>
      </c>
      <c r="E16" s="3">
        <f>VLOOKUP($C16,科系!$C$2:$H$1139,3,0)</f>
        <v>41.92</v>
      </c>
      <c r="F16" s="3">
        <f>ROUND(IF(((COUNT($E:$E)-RANK(D16,D$2:D$123)+1)/COUNT($E:$E))*100=0,100,((COUNT($E:$E)-RANK(D16,D$2:D$123)+1)/COUNT($E:$E))*100),2)</f>
        <v>9.84</v>
      </c>
      <c r="G16" s="3">
        <f>ROUND(IF(((COUNT($E:$E)-RANK(E16,E$2:E$123)+1)/COUNT($E:$E))*100=0,100,((COUNT($E:$E)-RANK(E16,E$2:E$123)+1)/COUNT($E:$E))*100),2)</f>
        <v>39.340000000000003</v>
      </c>
      <c r="H16" s="7">
        <f>G16-F16</f>
        <v>29.500000000000004</v>
      </c>
    </row>
    <row r="17" spans="1:8" x14ac:dyDescent="0.25">
      <c r="A17" s="28" t="s">
        <v>56</v>
      </c>
      <c r="B17" s="28" t="s">
        <v>3040</v>
      </c>
      <c r="C17" s="28" t="s">
        <v>3059</v>
      </c>
      <c r="D17" s="3">
        <f>VLOOKUP($C17,科系!$C$2:$H$1116,2,0)</f>
        <v>41.39</v>
      </c>
      <c r="E17" s="3">
        <f>VLOOKUP($C17,科系!$C$2:$H$1139,3,0)</f>
        <v>44.24</v>
      </c>
      <c r="F17" s="3">
        <f>ROUND(IF(((COUNT($E:$E)-RANK(D17,D$2:D$123)+1)/COUNT($E:$E))*100=0,100,((COUNT($E:$E)-RANK(D17,D$2:D$123)+1)/COUNT($E:$E))*100),2)</f>
        <v>31.97</v>
      </c>
      <c r="G17" s="3">
        <f>ROUND(IF(((COUNT($E:$E)-RANK(E17,E$2:E$123)+1)/COUNT($E:$E))*100=0,100,((COUNT($E:$E)-RANK(E17,E$2:E$123)+1)/COUNT($E:$E))*100),2)</f>
        <v>59.84</v>
      </c>
      <c r="H17" s="7">
        <f>G17-F17</f>
        <v>27.870000000000005</v>
      </c>
    </row>
    <row r="18" spans="1:8" x14ac:dyDescent="0.25">
      <c r="A18" s="28" t="s">
        <v>46</v>
      </c>
      <c r="B18" s="28" t="s">
        <v>3060</v>
      </c>
      <c r="C18" s="28" t="s">
        <v>3061</v>
      </c>
      <c r="D18" s="3">
        <f>VLOOKUP($C18,科系!$C$2:$H$1116,2,0)</f>
        <v>39.76</v>
      </c>
      <c r="E18" s="3">
        <f>VLOOKUP($C18,科系!$C$2:$H$1139,3,0)</f>
        <v>44.1</v>
      </c>
      <c r="F18" s="3">
        <f>ROUND(IF(((COUNT($E:$E)-RANK(D18,D$2:D$123)+1)/COUNT($E:$E))*100=0,100,((COUNT($E:$E)-RANK(D18,D$2:D$123)+1)/COUNT($E:$E))*100),2)</f>
        <v>30.33</v>
      </c>
      <c r="G18" s="3">
        <f>ROUND(IF(((COUNT($E:$E)-RANK(E18,E$2:E$123)+1)/COUNT($E:$E))*100=0,100,((COUNT($E:$E)-RANK(E18,E$2:E$123)+1)/COUNT($E:$E))*100),2)</f>
        <v>58.2</v>
      </c>
      <c r="H18" s="7">
        <f>G18-F18</f>
        <v>27.870000000000005</v>
      </c>
    </row>
    <row r="19" spans="1:8" x14ac:dyDescent="0.25">
      <c r="A19" s="28" t="s">
        <v>45</v>
      </c>
      <c r="B19" s="28" t="s">
        <v>1790</v>
      </c>
      <c r="C19" s="28" t="s">
        <v>1791</v>
      </c>
      <c r="D19" s="3">
        <f>VLOOKUP($C19,科系!$C$2:$H$1116,2,0)</f>
        <v>31.3</v>
      </c>
      <c r="E19" s="3">
        <f>VLOOKUP($C19,科系!$C$2:$H$1139,3,0)</f>
        <v>42.12</v>
      </c>
      <c r="F19" s="3">
        <f>ROUND(IF(((COUNT($E:$E)-RANK(D19,D$2:D$123)+1)/COUNT($E:$E))*100=0,100,((COUNT($E:$E)-RANK(D19,D$2:D$123)+1)/COUNT($E:$E))*100),2)</f>
        <v>13.93</v>
      </c>
      <c r="G19" s="3">
        <f>ROUND(IF(((COUNT($E:$E)-RANK(E19,E$2:E$123)+1)/COUNT($E:$E))*100=0,100,((COUNT($E:$E)-RANK(E19,E$2:E$123)+1)/COUNT($E:$E))*100),2)</f>
        <v>40.98</v>
      </c>
      <c r="H19" s="7">
        <f>G19-F19</f>
        <v>27.049999999999997</v>
      </c>
    </row>
    <row r="20" spans="1:8" x14ac:dyDescent="0.25">
      <c r="A20" s="28" t="s">
        <v>68</v>
      </c>
      <c r="B20" s="28" t="s">
        <v>3062</v>
      </c>
      <c r="C20" s="28" t="s">
        <v>3063</v>
      </c>
      <c r="D20" s="3">
        <f>VLOOKUP($C20,科系!$C$2:$H$1116,2,0)</f>
        <v>65.239999999999995</v>
      </c>
      <c r="E20" s="3">
        <f>VLOOKUP($C20,科系!$C$2:$H$1139,3,0)</f>
        <v>55.44</v>
      </c>
      <c r="F20" s="3">
        <f>ROUND(IF(((COUNT($E:$E)-RANK(D20,D$2:D$123)+1)/COUNT($E:$E))*100=0,100,((COUNT($E:$E)-RANK(D20,D$2:D$123)+1)/COUNT($E:$E))*100),2)</f>
        <v>68.849999999999994</v>
      </c>
      <c r="G20" s="3">
        <f>ROUND(IF(((COUNT($E:$E)-RANK(E20,E$2:E$123)+1)/COUNT($E:$E))*100=0,100,((COUNT($E:$E)-RANK(E20,E$2:E$123)+1)/COUNT($E:$E))*100),2)</f>
        <v>95.08</v>
      </c>
      <c r="H20" s="7">
        <f>G20-F20</f>
        <v>26.230000000000004</v>
      </c>
    </row>
    <row r="21" spans="1:8" x14ac:dyDescent="0.25">
      <c r="A21" s="28" t="s">
        <v>39</v>
      </c>
      <c r="B21" s="28" t="s">
        <v>3049</v>
      </c>
      <c r="C21" s="28" t="s">
        <v>3064</v>
      </c>
      <c r="D21" s="3">
        <f>VLOOKUP($C21,科系!$C$2:$H$1116,2,0)</f>
        <v>27.01</v>
      </c>
      <c r="E21" s="3">
        <f>VLOOKUP($C21,科系!$C$2:$H$1139,3,0)</f>
        <v>41.01</v>
      </c>
      <c r="F21" s="3">
        <f>ROUND(IF(((COUNT($E:$E)-RANK(D21,D$2:D$123)+1)/COUNT($E:$E))*100=0,100,((COUNT($E:$E)-RANK(D21,D$2:D$123)+1)/COUNT($E:$E))*100),2)</f>
        <v>8.1999999999999993</v>
      </c>
      <c r="G21" s="3">
        <f>ROUND(IF(((COUNT($E:$E)-RANK(E21,E$2:E$123)+1)/COUNT($E:$E))*100=0,100,((COUNT($E:$E)-RANK(E21,E$2:E$123)+1)/COUNT($E:$E))*100),2)</f>
        <v>33.61</v>
      </c>
      <c r="H21" s="7">
        <f>G21-F21</f>
        <v>25.41</v>
      </c>
    </row>
    <row r="22" spans="1:8" x14ac:dyDescent="0.25">
      <c r="A22" s="28" t="s">
        <v>39</v>
      </c>
      <c r="B22" s="28" t="s">
        <v>3044</v>
      </c>
      <c r="C22" s="28" t="s">
        <v>3065</v>
      </c>
      <c r="D22" s="3">
        <f>VLOOKUP($C22,科系!$C$2:$H$1116,2,0)</f>
        <v>24.22</v>
      </c>
      <c r="E22" s="3">
        <f>VLOOKUP($C22,科系!$C$2:$H$1139,3,0)</f>
        <v>40.44</v>
      </c>
      <c r="F22" s="3">
        <f>ROUND(IF(((COUNT($E:$E)-RANK(D22,D$2:D$123)+1)/COUNT($E:$E))*100=0,100,((COUNT($E:$E)-RANK(D22,D$2:D$123)+1)/COUNT($E:$E))*100),2)</f>
        <v>4.92</v>
      </c>
      <c r="G22" s="3">
        <f>ROUND(IF(((COUNT($E:$E)-RANK(E22,E$2:E$123)+1)/COUNT($E:$E))*100=0,100,((COUNT($E:$E)-RANK(E22,E$2:E$123)+1)/COUNT($E:$E))*100),2)</f>
        <v>30.33</v>
      </c>
      <c r="H22" s="7">
        <f>G22-F22</f>
        <v>25.409999999999997</v>
      </c>
    </row>
    <row r="23" spans="1:8" x14ac:dyDescent="0.25">
      <c r="A23" s="28" t="s">
        <v>31</v>
      </c>
      <c r="B23" s="28" t="s">
        <v>3066</v>
      </c>
      <c r="C23" s="28" t="s">
        <v>3067</v>
      </c>
      <c r="D23" s="3">
        <f>VLOOKUP($C23,科系!$C$2:$H$1116,2,0)</f>
        <v>29.93</v>
      </c>
      <c r="E23" s="3">
        <f>VLOOKUP($C23,科系!$C$2:$H$1139,3,0)</f>
        <v>41.82</v>
      </c>
      <c r="F23" s="3">
        <f>ROUND(IF(((COUNT($E:$E)-RANK(D23,D$2:D$123)+1)/COUNT($E:$E))*100=0,100,((COUNT($E:$E)-RANK(D23,D$2:D$123)+1)/COUNT($E:$E))*100),2)</f>
        <v>12.3</v>
      </c>
      <c r="G23" s="3">
        <f>ROUND(IF(((COUNT($E:$E)-RANK(E23,E$2:E$123)+1)/COUNT($E:$E))*100=0,100,((COUNT($E:$E)-RANK(E23,E$2:E$123)+1)/COUNT($E:$E))*100),2)</f>
        <v>37.700000000000003</v>
      </c>
      <c r="H23" s="7">
        <f>G23-F23</f>
        <v>25.400000000000002</v>
      </c>
    </row>
    <row r="24" spans="1:8" x14ac:dyDescent="0.25">
      <c r="A24" s="28" t="s">
        <v>37</v>
      </c>
      <c r="B24" s="28" t="s">
        <v>3068</v>
      </c>
      <c r="C24" s="28" t="s">
        <v>3069</v>
      </c>
      <c r="D24" s="3">
        <f>VLOOKUP($C24,科系!$C$2:$H$1116,2,0)</f>
        <v>48.66</v>
      </c>
      <c r="E24" s="3">
        <f>VLOOKUP($C24,科系!$C$2:$H$1139,3,0)</f>
        <v>46.18</v>
      </c>
      <c r="F24" s="3">
        <f>ROUND(IF(((COUNT($E:$E)-RANK(D24,D$2:D$123)+1)/COUNT($E:$E))*100=0,100,((COUNT($E:$E)-RANK(D24,D$2:D$123)+1)/COUNT($E:$E))*100),2)</f>
        <v>45.9</v>
      </c>
      <c r="G24" s="3">
        <f>ROUND(IF(((COUNT($E:$E)-RANK(E24,E$2:E$123)+1)/COUNT($E:$E))*100=0,100,((COUNT($E:$E)-RANK(E24,E$2:E$123)+1)/COUNT($E:$E))*100),2)</f>
        <v>70.489999999999995</v>
      </c>
      <c r="H24" s="7">
        <f>G24-F24</f>
        <v>24.589999999999996</v>
      </c>
    </row>
    <row r="25" spans="1:8" x14ac:dyDescent="0.25">
      <c r="A25" s="28" t="s">
        <v>37</v>
      </c>
      <c r="B25" s="28" t="s">
        <v>3040</v>
      </c>
      <c r="C25" s="28" t="s">
        <v>3070</v>
      </c>
      <c r="D25" s="3">
        <f>VLOOKUP($C25,科系!$C$2:$H$1116,2,0)</f>
        <v>62.37</v>
      </c>
      <c r="E25" s="3">
        <f>VLOOKUP($C25,科系!$C$2:$H$1139,3,0)</f>
        <v>52.13</v>
      </c>
      <c r="F25" s="3">
        <f>ROUND(IF(((COUNT($E:$E)-RANK(D25,D$2:D$123)+1)/COUNT($E:$E))*100=0,100,((COUNT($E:$E)-RANK(D25,D$2:D$123)+1)/COUNT($E:$E))*100),2)</f>
        <v>64.75</v>
      </c>
      <c r="G25" s="3">
        <f>ROUND(IF(((COUNT($E:$E)-RANK(E25,E$2:E$123)+1)/COUNT($E:$E))*100=0,100,((COUNT($E:$E)-RANK(E25,E$2:E$123)+1)/COUNT($E:$E))*100),2)</f>
        <v>86.89</v>
      </c>
      <c r="H25" s="7">
        <f>G25-F25</f>
        <v>22.14</v>
      </c>
    </row>
    <row r="26" spans="1:8" x14ac:dyDescent="0.25">
      <c r="A26" s="28" t="s">
        <v>34</v>
      </c>
      <c r="B26" s="28" t="s">
        <v>1790</v>
      </c>
      <c r="C26" s="28" t="s">
        <v>1806</v>
      </c>
      <c r="D26" s="3">
        <f>VLOOKUP($C26,科系!$C$2:$H$1116,2,0)</f>
        <v>43.97</v>
      </c>
      <c r="E26" s="3">
        <f>VLOOKUP($C26,科系!$C$2:$H$1139,3,0)</f>
        <v>44.47</v>
      </c>
      <c r="F26" s="3">
        <f>ROUND(IF(((COUNT($E:$E)-RANK(D26,D$2:D$123)+1)/COUNT($E:$E))*100=0,100,((COUNT($E:$E)-RANK(D26,D$2:D$123)+1)/COUNT($E:$E))*100),2)</f>
        <v>39.340000000000003</v>
      </c>
      <c r="G26" s="3">
        <f>ROUND(IF(((COUNT($E:$E)-RANK(E26,E$2:E$123)+1)/COUNT($E:$E))*100=0,100,((COUNT($E:$E)-RANK(E26,E$2:E$123)+1)/COUNT($E:$E))*100),2)</f>
        <v>61.48</v>
      </c>
      <c r="H26" s="7">
        <f>G26-F26</f>
        <v>22.139999999999993</v>
      </c>
    </row>
    <row r="27" spans="1:8" x14ac:dyDescent="0.25">
      <c r="A27" s="28" t="s">
        <v>35</v>
      </c>
      <c r="B27" s="28" t="s">
        <v>3040</v>
      </c>
      <c r="C27" s="28" t="s">
        <v>3071</v>
      </c>
      <c r="D27" s="3">
        <f>VLOOKUP($C27,科系!$C$2:$H$1116,2,0)</f>
        <v>58.19</v>
      </c>
      <c r="E27" s="3">
        <f>VLOOKUP($C27,科系!$C$2:$H$1139,3,0)</f>
        <v>50.4</v>
      </c>
      <c r="F27" s="3">
        <f>ROUND(IF(((COUNT($E:$E)-RANK(D27,D$2:D$123)+1)/COUNT($E:$E))*100=0,100,((COUNT($E:$E)-RANK(D27,D$2:D$123)+1)/COUNT($E:$E))*100),2)</f>
        <v>62.3</v>
      </c>
      <c r="G27" s="3">
        <f>ROUND(IF(((COUNT($E:$E)-RANK(E27,E$2:E$123)+1)/COUNT($E:$E))*100=0,100,((COUNT($E:$E)-RANK(E27,E$2:E$123)+1)/COUNT($E:$E))*100),2)</f>
        <v>83.61</v>
      </c>
      <c r="H27" s="7">
        <f>G27-F27</f>
        <v>21.310000000000002</v>
      </c>
    </row>
    <row r="28" spans="1:8" x14ac:dyDescent="0.25">
      <c r="A28" s="28" t="s">
        <v>45</v>
      </c>
      <c r="B28" s="28" t="s">
        <v>3040</v>
      </c>
      <c r="C28" s="28" t="s">
        <v>3072</v>
      </c>
      <c r="D28" s="3">
        <f>VLOOKUP($C28,科系!$C$2:$H$1116,2,0)</f>
        <v>57.29</v>
      </c>
      <c r="E28" s="3">
        <f>VLOOKUP($C28,科系!$C$2:$H$1139,3,0)</f>
        <v>48.76</v>
      </c>
      <c r="F28" s="3">
        <f>ROUND(IF(((COUNT($E:$E)-RANK(D28,D$2:D$123)+1)/COUNT($E:$E))*100=0,100,((COUNT($E:$E)-RANK(D28,D$2:D$123)+1)/COUNT($E:$E))*100),2)</f>
        <v>61.48</v>
      </c>
      <c r="G28" s="3">
        <f>ROUND(IF(((COUNT($E:$E)-RANK(E28,E$2:E$123)+1)/COUNT($E:$E))*100=0,100,((COUNT($E:$E)-RANK(E28,E$2:E$123)+1)/COUNT($E:$E))*100),2)</f>
        <v>81.97</v>
      </c>
      <c r="H28" s="7">
        <f>G28-F28</f>
        <v>20.490000000000002</v>
      </c>
    </row>
    <row r="29" spans="1:8" x14ac:dyDescent="0.25">
      <c r="A29" s="28" t="s">
        <v>36</v>
      </c>
      <c r="B29" s="28" t="s">
        <v>3073</v>
      </c>
      <c r="C29" s="28" t="s">
        <v>3074</v>
      </c>
      <c r="D29" s="3">
        <f>VLOOKUP($C29,科系!$C$2:$H$1116,2,0)</f>
        <v>33.83</v>
      </c>
      <c r="E29" s="3">
        <f>VLOOKUP($C29,科系!$C$2:$H$1139,3,0)</f>
        <v>41.87</v>
      </c>
      <c r="F29" s="3">
        <f>ROUND(IF(((COUNT($E:$E)-RANK(D29,D$2:D$123)+1)/COUNT($E:$E))*100=0,100,((COUNT($E:$E)-RANK(D29,D$2:D$123)+1)/COUNT($E:$E))*100),2)</f>
        <v>18.03</v>
      </c>
      <c r="G29" s="3">
        <f>ROUND(IF(((COUNT($E:$E)-RANK(E29,E$2:E$123)+1)/COUNT($E:$E))*100=0,100,((COUNT($E:$E)-RANK(E29,E$2:E$123)+1)/COUNT($E:$E))*100),2)</f>
        <v>38.520000000000003</v>
      </c>
      <c r="H29" s="7">
        <f>G29-F29</f>
        <v>20.490000000000002</v>
      </c>
    </row>
    <row r="30" spans="1:8" x14ac:dyDescent="0.25">
      <c r="A30" s="28" t="s">
        <v>43</v>
      </c>
      <c r="B30" s="28" t="s">
        <v>3075</v>
      </c>
      <c r="C30" s="28" t="s">
        <v>3076</v>
      </c>
      <c r="D30" s="3">
        <f>VLOOKUP($C30,科系!$C$2:$H$1116,2,0)</f>
        <v>38.81</v>
      </c>
      <c r="E30" s="3">
        <f>VLOOKUP($C30,科系!$C$2:$H$1139,3,0)</f>
        <v>43.44</v>
      </c>
      <c r="F30" s="3">
        <f>ROUND(IF(((COUNT($E:$E)-RANK(D30,D$2:D$123)+1)/COUNT($E:$E))*100=0,100,((COUNT($E:$E)-RANK(D30,D$2:D$123)+1)/COUNT($E:$E))*100),2)</f>
        <v>28.69</v>
      </c>
      <c r="G30" s="3">
        <f>ROUND(IF(((COUNT($E:$E)-RANK(E30,E$2:E$123)+1)/COUNT($E:$E))*100=0,100,((COUNT($E:$E)-RANK(E30,E$2:E$123)+1)/COUNT($E:$E))*100),2)</f>
        <v>49.18</v>
      </c>
      <c r="H30" s="7">
        <f>G30-F30</f>
        <v>20.49</v>
      </c>
    </row>
    <row r="31" spans="1:8" x14ac:dyDescent="0.25">
      <c r="A31" s="28" t="s">
        <v>46</v>
      </c>
      <c r="B31" s="28" t="s">
        <v>3077</v>
      </c>
      <c r="C31" s="28" t="s">
        <v>3078</v>
      </c>
      <c r="D31" s="3">
        <f>VLOOKUP($C31,科系!$C$2:$H$1116,2,0)</f>
        <v>47.81</v>
      </c>
      <c r="E31" s="3">
        <f>VLOOKUP($C31,科系!$C$2:$H$1139,3,0)</f>
        <v>44.57</v>
      </c>
      <c r="F31" s="3">
        <f>ROUND(IF(((COUNT($E:$E)-RANK(D31,D$2:D$123)+1)/COUNT($E:$E))*100=0,100,((COUNT($E:$E)-RANK(D31,D$2:D$123)+1)/COUNT($E:$E))*100),2)</f>
        <v>44.26</v>
      </c>
      <c r="G31" s="3">
        <f>ROUND(IF(((COUNT($E:$E)-RANK(E31,E$2:E$123)+1)/COUNT($E:$E))*100=0,100,((COUNT($E:$E)-RANK(E31,E$2:E$123)+1)/COUNT($E:$E))*100),2)</f>
        <v>62.3</v>
      </c>
      <c r="H31" s="7">
        <f>G31-F31</f>
        <v>18.04</v>
      </c>
    </row>
    <row r="32" spans="1:8" x14ac:dyDescent="0.25">
      <c r="A32" s="28" t="s">
        <v>46</v>
      </c>
      <c r="B32" s="28" t="s">
        <v>3057</v>
      </c>
      <c r="C32" s="28" t="s">
        <v>3079</v>
      </c>
      <c r="D32" s="3">
        <f>VLOOKUP($C32,科系!$C$2:$H$1116,2,0)</f>
        <v>45.04</v>
      </c>
      <c r="E32" s="3">
        <f>VLOOKUP($C32,科系!$C$2:$H$1139,3,0)</f>
        <v>44.1</v>
      </c>
      <c r="F32" s="3">
        <f>ROUND(IF(((COUNT($E:$E)-RANK(D32,D$2:D$123)+1)/COUNT($E:$E))*100=0,100,((COUNT($E:$E)-RANK(D32,D$2:D$123)+1)/COUNT($E:$E))*100),2)</f>
        <v>40.98</v>
      </c>
      <c r="G32" s="3">
        <f>ROUND(IF(((COUNT($E:$E)-RANK(E32,E$2:E$123)+1)/COUNT($E:$E))*100=0,100,((COUNT($E:$E)-RANK(E32,E$2:E$123)+1)/COUNT($E:$E))*100),2)</f>
        <v>58.2</v>
      </c>
      <c r="H32" s="7">
        <f>G32-F32</f>
        <v>17.220000000000006</v>
      </c>
    </row>
    <row r="33" spans="1:8" x14ac:dyDescent="0.25">
      <c r="A33" s="28" t="s">
        <v>31</v>
      </c>
      <c r="B33" s="28" t="s">
        <v>3077</v>
      </c>
      <c r="C33" s="28" t="s">
        <v>3080</v>
      </c>
      <c r="D33" s="3">
        <f>VLOOKUP($C33,科系!$C$2:$H$1116,2,0)</f>
        <v>36.72</v>
      </c>
      <c r="E33" s="3">
        <f>VLOOKUP($C33,科系!$C$2:$H$1139,3,0)</f>
        <v>42.69</v>
      </c>
      <c r="F33" s="3">
        <f>ROUND(IF(((COUNT($E:$E)-RANK(D33,D$2:D$123)+1)/COUNT($E:$E))*100=0,100,((COUNT($E:$E)-RANK(D33,D$2:D$123)+1)/COUNT($E:$E))*100),2)</f>
        <v>25.41</v>
      </c>
      <c r="G33" s="3">
        <f>ROUND(IF(((COUNT($E:$E)-RANK(E33,E$2:E$123)+1)/COUNT($E:$E))*100=0,100,((COUNT($E:$E)-RANK(E33,E$2:E$123)+1)/COUNT($E:$E))*100),2)</f>
        <v>42.62</v>
      </c>
      <c r="H33" s="7">
        <f>G33-F33</f>
        <v>17.209999999999997</v>
      </c>
    </row>
    <row r="34" spans="1:8" x14ac:dyDescent="0.25">
      <c r="A34" s="28" t="s">
        <v>35</v>
      </c>
      <c r="B34" s="28" t="s">
        <v>3052</v>
      </c>
      <c r="C34" s="28" t="s">
        <v>3081</v>
      </c>
      <c r="D34" s="3">
        <f>VLOOKUP($C34,科系!$C$2:$H$1116,2,0)</f>
        <v>52.33</v>
      </c>
      <c r="E34" s="3">
        <f>VLOOKUP($C34,科系!$C$2:$H$1139,3,0)</f>
        <v>45.97</v>
      </c>
      <c r="F34" s="3">
        <f>ROUND(IF(((COUNT($E:$E)-RANK(D34,D$2:D$123)+1)/COUNT($E:$E))*100=0,100,((COUNT($E:$E)-RANK(D34,D$2:D$123)+1)/COUNT($E:$E))*100),2)</f>
        <v>52.46</v>
      </c>
      <c r="G34" s="3">
        <f>ROUND(IF(((COUNT($E:$E)-RANK(E34,E$2:E$123)+1)/COUNT($E:$E))*100=0,100,((COUNT($E:$E)-RANK(E34,E$2:E$123)+1)/COUNT($E:$E))*100),2)</f>
        <v>68.849999999999994</v>
      </c>
      <c r="H34" s="7">
        <f>G34-F34</f>
        <v>16.389999999999993</v>
      </c>
    </row>
    <row r="35" spans="1:8" x14ac:dyDescent="0.25">
      <c r="A35" s="28" t="s">
        <v>36</v>
      </c>
      <c r="B35" s="28" t="s">
        <v>3082</v>
      </c>
      <c r="C35" s="28" t="s">
        <v>3083</v>
      </c>
      <c r="D35" s="3">
        <f>VLOOKUP($C35,科系!$C$2:$H$1116,2,0)</f>
        <v>34.53</v>
      </c>
      <c r="E35" s="3">
        <f>VLOOKUP($C35,科系!$C$2:$H$1139,3,0)</f>
        <v>41.74</v>
      </c>
      <c r="F35" s="3">
        <f>ROUND(IF(((COUNT($E:$E)-RANK(D35,D$2:D$123)+1)/COUNT($E:$E))*100=0,100,((COUNT($E:$E)-RANK(D35,D$2:D$123)+1)/COUNT($E:$E))*100),2)</f>
        <v>20.49</v>
      </c>
      <c r="G35" s="3">
        <f>ROUND(IF(((COUNT($E:$E)-RANK(E35,E$2:E$123)+1)/COUNT($E:$E))*100=0,100,((COUNT($E:$E)-RANK(E35,E$2:E$123)+1)/COUNT($E:$E))*100),2)</f>
        <v>36.07</v>
      </c>
      <c r="H35" s="7">
        <f>G35-F35</f>
        <v>15.580000000000002</v>
      </c>
    </row>
    <row r="36" spans="1:8" x14ac:dyDescent="0.25">
      <c r="A36" s="28" t="s">
        <v>46</v>
      </c>
      <c r="B36" s="28" t="s">
        <v>3040</v>
      </c>
      <c r="C36" s="28" t="s">
        <v>3084</v>
      </c>
      <c r="D36" s="3">
        <f>VLOOKUP($C36,科系!$C$2:$H$1116,2,0)</f>
        <v>54.97</v>
      </c>
      <c r="E36" s="3">
        <f>VLOOKUP($C36,科系!$C$2:$H$1139,3,0)</f>
        <v>47.33</v>
      </c>
      <c r="F36" s="3">
        <f>ROUND(IF(((COUNT($E:$E)-RANK(D36,D$2:D$123)+1)/COUNT($E:$E))*100=0,100,((COUNT($E:$E)-RANK(D36,D$2:D$123)+1)/COUNT($E:$E))*100),2)</f>
        <v>58.2</v>
      </c>
      <c r="G36" s="3">
        <f>ROUND(IF(((COUNT($E:$E)-RANK(E36,E$2:E$123)+1)/COUNT($E:$E))*100=0,100,((COUNT($E:$E)-RANK(E36,E$2:E$123)+1)/COUNT($E:$E))*100),2)</f>
        <v>73.77</v>
      </c>
      <c r="H36" s="7">
        <f>G36-F36</f>
        <v>15.569999999999993</v>
      </c>
    </row>
    <row r="37" spans="1:8" x14ac:dyDescent="0.25">
      <c r="A37" s="28" t="s">
        <v>59</v>
      </c>
      <c r="B37" s="28" t="s">
        <v>3040</v>
      </c>
      <c r="C37" s="28" t="s">
        <v>3085</v>
      </c>
      <c r="D37" s="3">
        <f>VLOOKUP($C37,科系!$C$2:$H$1116,2,0)</f>
        <v>69.900000000000006</v>
      </c>
      <c r="E37" s="3">
        <f>VLOOKUP($C37,科系!$C$2:$H$1139,3,0)</f>
        <v>53.47</v>
      </c>
      <c r="F37" s="3">
        <f>ROUND(IF(((COUNT($E:$E)-RANK(D37,D$2:D$123)+1)/COUNT($E:$E))*100=0,100,((COUNT($E:$E)-RANK(D37,D$2:D$123)+1)/COUNT($E:$E))*100),2)</f>
        <v>73.77</v>
      </c>
      <c r="G37" s="3">
        <f>ROUND(IF(((COUNT($E:$E)-RANK(E37,E$2:E$123)+1)/COUNT($E:$E))*100=0,100,((COUNT($E:$E)-RANK(E37,E$2:E$123)+1)/COUNT($E:$E))*100),2)</f>
        <v>88.52</v>
      </c>
      <c r="H37" s="7">
        <f>G37-F37</f>
        <v>14.75</v>
      </c>
    </row>
    <row r="38" spans="1:8" x14ac:dyDescent="0.25">
      <c r="A38" s="28" t="s">
        <v>43</v>
      </c>
      <c r="B38" s="28" t="s">
        <v>3054</v>
      </c>
      <c r="C38" s="28" t="s">
        <v>3086</v>
      </c>
      <c r="D38" s="3">
        <f>VLOOKUP($C38,科系!$C$2:$H$1116,2,0)</f>
        <v>42.5</v>
      </c>
      <c r="E38" s="3">
        <f>VLOOKUP($C38,科系!$C$2:$H$1139,3,0)</f>
        <v>43.74</v>
      </c>
      <c r="F38" s="3">
        <f>ROUND(IF(((COUNT($E:$E)-RANK(D38,D$2:D$123)+1)/COUNT($E:$E))*100=0,100,((COUNT($E:$E)-RANK(D38,D$2:D$123)+1)/COUNT($E:$E))*100),2)</f>
        <v>36.07</v>
      </c>
      <c r="G38" s="3">
        <f>ROUND(IF(((COUNT($E:$E)-RANK(E38,E$2:E$123)+1)/COUNT($E:$E))*100=0,100,((COUNT($E:$E)-RANK(E38,E$2:E$123)+1)/COUNT($E:$E))*100),2)</f>
        <v>50.82</v>
      </c>
      <c r="H38" s="7">
        <f>G38-F38</f>
        <v>14.75</v>
      </c>
    </row>
    <row r="39" spans="1:8" x14ac:dyDescent="0.25">
      <c r="A39" s="28" t="s">
        <v>39</v>
      </c>
      <c r="B39" s="28" t="s">
        <v>1803</v>
      </c>
      <c r="C39" s="28" t="s">
        <v>1804</v>
      </c>
      <c r="D39" s="3">
        <f>VLOOKUP($C39,科系!$C$2:$H$1116,2,0)</f>
        <v>17.57</v>
      </c>
      <c r="E39" s="3">
        <f>VLOOKUP($C39,科系!$C$2:$H$1139,3,0)</f>
        <v>38.22</v>
      </c>
      <c r="F39" s="3">
        <f>ROUND(IF(((COUNT($E:$E)-RANK(D39,D$2:D$123)+1)/COUNT($E:$E))*100=0,100,((COUNT($E:$E)-RANK(D39,D$2:D$123)+1)/COUNT($E:$E))*100),2)</f>
        <v>0.82</v>
      </c>
      <c r="G39" s="3">
        <f>ROUND(IF(((COUNT($E:$E)-RANK(E39,E$2:E$123)+1)/COUNT($E:$E))*100=0,100,((COUNT($E:$E)-RANK(E39,E$2:E$123)+1)/COUNT($E:$E))*100),2)</f>
        <v>15.57</v>
      </c>
      <c r="H39" s="7">
        <f>G39-F39</f>
        <v>14.75</v>
      </c>
    </row>
    <row r="40" spans="1:8" x14ac:dyDescent="0.25">
      <c r="A40" s="28" t="s">
        <v>66</v>
      </c>
      <c r="B40" s="28" t="s">
        <v>1790</v>
      </c>
      <c r="C40" s="28" t="s">
        <v>1800</v>
      </c>
      <c r="D40" s="3">
        <f>VLOOKUP($C40,科系!$C$2:$H$1116,2,0)</f>
        <v>70.31</v>
      </c>
      <c r="E40" s="3">
        <f>VLOOKUP($C40,科系!$C$2:$H$1139,3,0)</f>
        <v>53.66</v>
      </c>
      <c r="F40" s="3">
        <f>ROUND(IF(((COUNT($E:$E)-RANK(D40,D$2:D$123)+1)/COUNT($E:$E))*100=0,100,((COUNT($E:$E)-RANK(D40,D$2:D$123)+1)/COUNT($E:$E))*100),2)</f>
        <v>75.41</v>
      </c>
      <c r="G40" s="3">
        <f>ROUND(IF(((COUNT($E:$E)-RANK(E40,E$2:E$123)+1)/COUNT($E:$E))*100=0,100,((COUNT($E:$E)-RANK(E40,E$2:E$123)+1)/COUNT($E:$E))*100),2)</f>
        <v>89.34</v>
      </c>
      <c r="H40" s="7">
        <f>G40-F40</f>
        <v>13.930000000000007</v>
      </c>
    </row>
    <row r="41" spans="1:8" x14ac:dyDescent="0.25">
      <c r="A41" s="28" t="s">
        <v>34</v>
      </c>
      <c r="B41" s="28" t="s">
        <v>3040</v>
      </c>
      <c r="C41" s="28" t="s">
        <v>3087</v>
      </c>
      <c r="D41" s="3">
        <f>VLOOKUP($C41,科系!$C$2:$H$1116,2,0)</f>
        <v>52.91</v>
      </c>
      <c r="E41" s="3">
        <f>VLOOKUP($C41,科系!$C$2:$H$1139,3,0)</f>
        <v>45.4</v>
      </c>
      <c r="F41" s="3">
        <f>ROUND(IF(((COUNT($E:$E)-RANK(D41,D$2:D$123)+1)/COUNT($E:$E))*100=0,100,((COUNT($E:$E)-RANK(D41,D$2:D$123)+1)/COUNT($E:$E))*100),2)</f>
        <v>53.28</v>
      </c>
      <c r="G41" s="3">
        <f>ROUND(IF(((COUNT($E:$E)-RANK(E41,E$2:E$123)+1)/COUNT($E:$E))*100=0,100,((COUNT($E:$E)-RANK(E41,E$2:E$123)+1)/COUNT($E:$E))*100),2)</f>
        <v>66.39</v>
      </c>
      <c r="H41" s="7">
        <f>G41-F41</f>
        <v>13.11</v>
      </c>
    </row>
    <row r="42" spans="1:8" x14ac:dyDescent="0.25">
      <c r="A42" s="28" t="s">
        <v>37</v>
      </c>
      <c r="B42" s="28" t="s">
        <v>3077</v>
      </c>
      <c r="C42" s="28" t="s">
        <v>3088</v>
      </c>
      <c r="D42" s="3">
        <f>VLOOKUP($C42,科系!$C$2:$H$1116,2,0)</f>
        <v>62.84</v>
      </c>
      <c r="E42" s="3">
        <f>VLOOKUP($C42,科系!$C$2:$H$1139,3,0)</f>
        <v>48.39</v>
      </c>
      <c r="F42" s="3">
        <f>ROUND(IF(((COUNT($E:$E)-RANK(D42,D$2:D$123)+1)/COUNT($E:$E))*100=0,100,((COUNT($E:$E)-RANK(D42,D$2:D$123)+1)/COUNT($E:$E))*100),2)</f>
        <v>66.39</v>
      </c>
      <c r="G42" s="3">
        <f>ROUND(IF(((COUNT($E:$E)-RANK(E42,E$2:E$123)+1)/COUNT($E:$E))*100=0,100,((COUNT($E:$E)-RANK(E42,E$2:E$123)+1)/COUNT($E:$E))*100),2)</f>
        <v>78.69</v>
      </c>
      <c r="H42" s="7">
        <f>G42-F42</f>
        <v>12.299999999999997</v>
      </c>
    </row>
    <row r="43" spans="1:8" x14ac:dyDescent="0.25">
      <c r="A43" s="28" t="s">
        <v>49</v>
      </c>
      <c r="B43" s="28" t="s">
        <v>3040</v>
      </c>
      <c r="C43" s="28" t="s">
        <v>3089</v>
      </c>
      <c r="D43" s="3">
        <f>VLOOKUP($C43,科系!$C$2:$H$1116,2,0)</f>
        <v>72.97</v>
      </c>
      <c r="E43" s="3">
        <f>VLOOKUP($C43,科系!$C$2:$H$1139,3,0)</f>
        <v>54.75</v>
      </c>
      <c r="F43" s="3">
        <f>ROUND(IF(((COUNT($E:$E)-RANK(D43,D$2:D$123)+1)/COUNT($E:$E))*100=0,100,((COUNT($E:$E)-RANK(D43,D$2:D$123)+1)/COUNT($E:$E))*100),2)</f>
        <v>78.69</v>
      </c>
      <c r="G43" s="3">
        <f>ROUND(IF(((COUNT($E:$E)-RANK(E43,E$2:E$123)+1)/COUNT($E:$E))*100=0,100,((COUNT($E:$E)-RANK(E43,E$2:E$123)+1)/COUNT($E:$E))*100),2)</f>
        <v>90.98</v>
      </c>
      <c r="H43" s="7">
        <f>G43-F43</f>
        <v>12.290000000000006</v>
      </c>
    </row>
    <row r="44" spans="1:8" x14ac:dyDescent="0.25">
      <c r="A44" s="28" t="s">
        <v>55</v>
      </c>
      <c r="B44" s="28" t="s">
        <v>1790</v>
      </c>
      <c r="C44" s="28" t="s">
        <v>1812</v>
      </c>
      <c r="D44" s="3">
        <f>VLOOKUP($C44,科系!$C$2:$H$1116,2,0)</f>
        <v>69.14</v>
      </c>
      <c r="E44" s="3">
        <f>VLOOKUP($C44,科系!$C$2:$H$1139,3,0)</f>
        <v>50.66</v>
      </c>
      <c r="F44" s="3">
        <f>ROUND(IF(((COUNT($E:$E)-RANK(D44,D$2:D$123)+1)/COUNT($E:$E))*100=0,100,((COUNT($E:$E)-RANK(D44,D$2:D$123)+1)/COUNT($E:$E))*100),2)</f>
        <v>72.95</v>
      </c>
      <c r="G44" s="3">
        <f>ROUND(IF(((COUNT($E:$E)-RANK(E44,E$2:E$123)+1)/COUNT($E:$E))*100=0,100,((COUNT($E:$E)-RANK(E44,E$2:E$123)+1)/COUNT($E:$E))*100),2)</f>
        <v>84.43</v>
      </c>
      <c r="H44" s="7">
        <f>G44-F44</f>
        <v>11.480000000000004</v>
      </c>
    </row>
    <row r="45" spans="1:8" x14ac:dyDescent="0.25">
      <c r="A45" s="28" t="s">
        <v>43</v>
      </c>
      <c r="B45" s="28" t="s">
        <v>3040</v>
      </c>
      <c r="C45" s="28" t="s">
        <v>3090</v>
      </c>
      <c r="D45" s="3">
        <f>VLOOKUP($C45,科系!$C$2:$H$1116,2,0)</f>
        <v>43.25</v>
      </c>
      <c r="E45" s="3">
        <f>VLOOKUP($C45,科系!$C$2:$H$1139,3,0)</f>
        <v>43.44</v>
      </c>
      <c r="F45" s="3">
        <f>ROUND(IF(((COUNT($E:$E)-RANK(D45,D$2:D$123)+1)/COUNT($E:$E))*100=0,100,((COUNT($E:$E)-RANK(D45,D$2:D$123)+1)/COUNT($E:$E))*100),2)</f>
        <v>37.700000000000003</v>
      </c>
      <c r="G45" s="3">
        <f>ROUND(IF(((COUNT($E:$E)-RANK(E45,E$2:E$123)+1)/COUNT($E:$E))*100=0,100,((COUNT($E:$E)-RANK(E45,E$2:E$123)+1)/COUNT($E:$E))*100),2)</f>
        <v>49.18</v>
      </c>
      <c r="H45" s="7">
        <f>G45-F45</f>
        <v>11.479999999999997</v>
      </c>
    </row>
    <row r="46" spans="1:8" x14ac:dyDescent="0.25">
      <c r="A46" s="28" t="s">
        <v>49</v>
      </c>
      <c r="B46" s="28" t="s">
        <v>3091</v>
      </c>
      <c r="C46" s="28" t="s">
        <v>3092</v>
      </c>
      <c r="D46" s="3">
        <f>VLOOKUP($C46,科系!$C$2:$H$1116,2,0)</f>
        <v>71.38</v>
      </c>
      <c r="E46" s="3">
        <f>VLOOKUP($C46,科系!$C$2:$H$1139,3,0)</f>
        <v>53.16</v>
      </c>
      <c r="F46" s="3">
        <f>ROUND(IF(((COUNT($E:$E)-RANK(D46,D$2:D$123)+1)/COUNT($E:$E))*100=0,100,((COUNT($E:$E)-RANK(D46,D$2:D$123)+1)/COUNT($E:$E))*100),2)</f>
        <v>76.23</v>
      </c>
      <c r="G46" s="3">
        <f>ROUND(IF(((COUNT($E:$E)-RANK(E46,E$2:E$123)+1)/COUNT($E:$E))*100=0,100,((COUNT($E:$E)-RANK(E46,E$2:E$123)+1)/COUNT($E:$E))*100),2)</f>
        <v>87.7</v>
      </c>
      <c r="H46" s="7">
        <f>G46-F46</f>
        <v>11.469999999999999</v>
      </c>
    </row>
    <row r="47" spans="1:8" x14ac:dyDescent="0.25">
      <c r="A47" s="28" t="s">
        <v>39</v>
      </c>
      <c r="B47" s="28" t="s">
        <v>3073</v>
      </c>
      <c r="C47" s="28" t="s">
        <v>3093</v>
      </c>
      <c r="D47" s="3">
        <f>VLOOKUP($C47,科系!$C$2:$H$1116,2,0)</f>
        <v>27.33</v>
      </c>
      <c r="E47" s="3">
        <f>VLOOKUP($C47,科系!$C$2:$H$1139,3,0)</f>
        <v>38.909999999999997</v>
      </c>
      <c r="F47" s="3">
        <f>ROUND(IF(((COUNT($E:$E)-RANK(D47,D$2:D$123)+1)/COUNT($E:$E))*100=0,100,((COUNT($E:$E)-RANK(D47,D$2:D$123)+1)/COUNT($E:$E))*100),2)</f>
        <v>9.02</v>
      </c>
      <c r="G47" s="3">
        <f>ROUND(IF(((COUNT($E:$E)-RANK(E47,E$2:E$123)+1)/COUNT($E:$E))*100=0,100,((COUNT($E:$E)-RANK(E47,E$2:E$123)+1)/COUNT($E:$E))*100),2)</f>
        <v>20.49</v>
      </c>
      <c r="H47" s="7">
        <f>G47-F47</f>
        <v>11.469999999999999</v>
      </c>
    </row>
    <row r="48" spans="1:8" x14ac:dyDescent="0.25">
      <c r="A48" s="28" t="s">
        <v>59</v>
      </c>
      <c r="B48" s="28" t="s">
        <v>1801</v>
      </c>
      <c r="C48" s="28" t="s">
        <v>1817</v>
      </c>
      <c r="D48" s="3">
        <f>VLOOKUP($C48,科系!$C$2:$H$1116,2,0)</f>
        <v>64.849999999999994</v>
      </c>
      <c r="E48" s="3">
        <f>VLOOKUP($C48,科系!$C$2:$H$1139,3,0)</f>
        <v>48.25</v>
      </c>
      <c r="F48" s="3">
        <f>ROUND(IF(((COUNT($E:$E)-RANK(D48,D$2:D$123)+1)/COUNT($E:$E))*100=0,100,((COUNT($E:$E)-RANK(D48,D$2:D$123)+1)/COUNT($E:$E))*100),2)</f>
        <v>68.03</v>
      </c>
      <c r="G48" s="3">
        <f>ROUND(IF(((COUNT($E:$E)-RANK(E48,E$2:E$123)+1)/COUNT($E:$E))*100=0,100,((COUNT($E:$E)-RANK(E48,E$2:E$123)+1)/COUNT($E:$E))*100),2)</f>
        <v>77.87</v>
      </c>
      <c r="H48" s="7">
        <f>G48-F48</f>
        <v>9.8400000000000034</v>
      </c>
    </row>
    <row r="49" spans="1:8" x14ac:dyDescent="0.25">
      <c r="A49" s="28" t="s">
        <v>34</v>
      </c>
      <c r="B49" s="28" t="s">
        <v>3073</v>
      </c>
      <c r="C49" s="28" t="s">
        <v>3094</v>
      </c>
      <c r="D49" s="3">
        <f>VLOOKUP($C49,科系!$C$2:$H$1116,2,0)</f>
        <v>48.88</v>
      </c>
      <c r="E49" s="3">
        <f>VLOOKUP($C49,科系!$C$2:$H$1139,3,0)</f>
        <v>44</v>
      </c>
      <c r="F49" s="3">
        <f>ROUND(IF(((COUNT($E:$E)-RANK(D49,D$2:D$123)+1)/COUNT($E:$E))*100=0,100,((COUNT($E:$E)-RANK(D49,D$2:D$123)+1)/COUNT($E:$E))*100),2)</f>
        <v>46.72</v>
      </c>
      <c r="G49" s="3">
        <f>ROUND(IF(((COUNT($E:$E)-RANK(E49,E$2:E$123)+1)/COUNT($E:$E))*100=0,100,((COUNT($E:$E)-RANK(E49,E$2:E$123)+1)/COUNT($E:$E))*100),2)</f>
        <v>56.56</v>
      </c>
      <c r="H49" s="7">
        <f>G49-F49</f>
        <v>9.8400000000000034</v>
      </c>
    </row>
    <row r="50" spans="1:8" x14ac:dyDescent="0.25">
      <c r="A50" s="28" t="s">
        <v>48</v>
      </c>
      <c r="B50" s="28" t="s">
        <v>3077</v>
      </c>
      <c r="C50" s="28" t="s">
        <v>3095</v>
      </c>
      <c r="D50" s="3">
        <f>VLOOKUP($C50,科系!$C$2:$H$1116,2,0)</f>
        <v>17.670000000000002</v>
      </c>
      <c r="E50" s="3">
        <f>VLOOKUP($C50,科系!$C$2:$H$1139,3,0)</f>
        <v>35.4</v>
      </c>
      <c r="F50" s="3">
        <f>ROUND(IF(((COUNT($E:$E)-RANK(D50,D$2:D$123)+1)/COUNT($E:$E))*100=0,100,((COUNT($E:$E)-RANK(D50,D$2:D$123)+1)/COUNT($E:$E))*100),2)</f>
        <v>1.64</v>
      </c>
      <c r="G50" s="3">
        <f>ROUND(IF(((COUNT($E:$E)-RANK(E50,E$2:E$123)+1)/COUNT($E:$E))*100=0,100,((COUNT($E:$E)-RANK(E50,E$2:E$123)+1)/COUNT($E:$E))*100),2)</f>
        <v>11.48</v>
      </c>
      <c r="H50" s="7">
        <f>G50-F50</f>
        <v>9.84</v>
      </c>
    </row>
    <row r="51" spans="1:8" x14ac:dyDescent="0.25">
      <c r="A51" s="28" t="s">
        <v>75</v>
      </c>
      <c r="B51" s="28" t="s">
        <v>3096</v>
      </c>
      <c r="C51" s="28" t="s">
        <v>3097</v>
      </c>
      <c r="D51" s="3">
        <f>VLOOKUP($C51,科系!$C$2:$H$1116,2,0)</f>
        <v>76.209999999999994</v>
      </c>
      <c r="E51" s="3">
        <f>VLOOKUP($C51,科系!$C$2:$H$1139,3,0)</f>
        <v>53.73</v>
      </c>
      <c r="F51" s="3">
        <f>ROUND(IF(((COUNT($E:$E)-RANK(D51,D$2:D$123)+1)/COUNT($E:$E))*100=0,100,((COUNT($E:$E)-RANK(D51,D$2:D$123)+1)/COUNT($E:$E))*100),2)</f>
        <v>80.33</v>
      </c>
      <c r="G51" s="3">
        <f>ROUND(IF(((COUNT($E:$E)-RANK(E51,E$2:E$123)+1)/COUNT($E:$E))*100=0,100,((COUNT($E:$E)-RANK(E51,E$2:E$123)+1)/COUNT($E:$E))*100),2)</f>
        <v>90.16</v>
      </c>
      <c r="H51" s="7">
        <f>G51-F51</f>
        <v>9.8299999999999983</v>
      </c>
    </row>
    <row r="52" spans="1:8" x14ac:dyDescent="0.25">
      <c r="A52" s="28" t="s">
        <v>34</v>
      </c>
      <c r="B52" s="28" t="s">
        <v>2935</v>
      </c>
      <c r="C52" s="28" t="s">
        <v>2936</v>
      </c>
      <c r="D52" s="3">
        <f>VLOOKUP($C52,科系!$C$2:$H$1116,2,0)</f>
        <v>49.54</v>
      </c>
      <c r="E52" s="3">
        <f>VLOOKUP($C52,科系!$C$2:$H$1139,3,0)</f>
        <v>44</v>
      </c>
      <c r="F52" s="3">
        <f>ROUND(IF(((COUNT($E:$E)-RANK(D52,D$2:D$123)+1)/COUNT($E:$E))*100=0,100,((COUNT($E:$E)-RANK(D52,D$2:D$123)+1)/COUNT($E:$E))*100),2)</f>
        <v>48.36</v>
      </c>
      <c r="G52" s="3">
        <f>ROUND(IF(((COUNT($E:$E)-RANK(E52,E$2:E$123)+1)/COUNT($E:$E))*100=0,100,((COUNT($E:$E)-RANK(E52,E$2:E$123)+1)/COUNT($E:$E))*100),2)</f>
        <v>56.56</v>
      </c>
      <c r="H52" s="7">
        <f>G52-F52</f>
        <v>8.2000000000000028</v>
      </c>
    </row>
    <row r="53" spans="1:8" x14ac:dyDescent="0.25">
      <c r="A53" s="28" t="s">
        <v>81</v>
      </c>
      <c r="B53" s="28" t="s">
        <v>3040</v>
      </c>
      <c r="C53" s="28" t="s">
        <v>3098</v>
      </c>
      <c r="D53" s="3">
        <f>VLOOKUP($C53,科系!$C$2:$H$1116,2,0)</f>
        <v>79.400000000000006</v>
      </c>
      <c r="E53" s="3">
        <f>VLOOKUP($C53,科系!$C$2:$H$1139,3,0)</f>
        <v>55.22</v>
      </c>
      <c r="F53" s="3">
        <f>ROUND(IF(((COUNT($E:$E)-RANK(D53,D$2:D$123)+1)/COUNT($E:$E))*100=0,100,((COUNT($E:$E)-RANK(D53,D$2:D$123)+1)/COUNT($E:$E))*100),2)</f>
        <v>86.07</v>
      </c>
      <c r="G53" s="3">
        <f>ROUND(IF(((COUNT($E:$E)-RANK(E53,E$2:E$123)+1)/COUNT($E:$E))*100=0,100,((COUNT($E:$E)-RANK(E53,E$2:E$123)+1)/COUNT($E:$E))*100),2)</f>
        <v>94.26</v>
      </c>
      <c r="H53" s="7">
        <f>G53-F53</f>
        <v>8.1900000000000119</v>
      </c>
    </row>
    <row r="54" spans="1:8" x14ac:dyDescent="0.25">
      <c r="A54" s="28" t="s">
        <v>39</v>
      </c>
      <c r="B54" s="28" t="s">
        <v>3099</v>
      </c>
      <c r="C54" s="28" t="s">
        <v>3100</v>
      </c>
      <c r="D54" s="3">
        <f>VLOOKUP($C54,科系!$C$2:$H$1116,2,0)</f>
        <v>26.05</v>
      </c>
      <c r="E54" s="3">
        <f>VLOOKUP($C54,科系!$C$2:$H$1139,3,0)</f>
        <v>35.79</v>
      </c>
      <c r="F54" s="3">
        <f>ROUND(IF(((COUNT($E:$E)-RANK(D54,D$2:D$123)+1)/COUNT($E:$E))*100=0,100,((COUNT($E:$E)-RANK(D54,D$2:D$123)+1)/COUNT($E:$E))*100),2)</f>
        <v>5.74</v>
      </c>
      <c r="G54" s="3">
        <f>ROUND(IF(((COUNT($E:$E)-RANK(E54,E$2:E$123)+1)/COUNT($E:$E))*100=0,100,((COUNT($E:$E)-RANK(E54,E$2:E$123)+1)/COUNT($E:$E))*100),2)</f>
        <v>13.11</v>
      </c>
      <c r="H54" s="7">
        <f>G54-F54</f>
        <v>7.3699999999999992</v>
      </c>
    </row>
    <row r="55" spans="1:8" x14ac:dyDescent="0.25">
      <c r="A55" s="28" t="s">
        <v>66</v>
      </c>
      <c r="B55" s="28" t="s">
        <v>3040</v>
      </c>
      <c r="C55" s="28" t="s">
        <v>3101</v>
      </c>
      <c r="D55" s="3">
        <f>VLOOKUP($C55,科系!$C$2:$H$1116,2,0)</f>
        <v>82.83</v>
      </c>
      <c r="E55" s="3">
        <f>VLOOKUP($C55,科系!$C$2:$H$1139,3,0)</f>
        <v>60.63</v>
      </c>
      <c r="F55" s="3">
        <f>ROUND(IF(((COUNT($E:$E)-RANK(D55,D$2:D$123)+1)/COUNT($E:$E))*100=0,100,((COUNT($E:$E)-RANK(D55,D$2:D$123)+1)/COUNT($E:$E))*100),2)</f>
        <v>93.44</v>
      </c>
      <c r="G55" s="3">
        <f>ROUND(IF(((COUNT($E:$E)-RANK(E55,E$2:E$123)+1)/COUNT($E:$E))*100=0,100,((COUNT($E:$E)-RANK(E55,E$2:E$123)+1)/COUNT($E:$E))*100),2)</f>
        <v>100</v>
      </c>
      <c r="H55" s="7">
        <f>G55-F55</f>
        <v>6.5600000000000023</v>
      </c>
    </row>
    <row r="56" spans="1:8" x14ac:dyDescent="0.25">
      <c r="A56" s="28" t="s">
        <v>43</v>
      </c>
      <c r="B56" s="28" t="s">
        <v>3052</v>
      </c>
      <c r="C56" s="28" t="s">
        <v>3102</v>
      </c>
      <c r="D56" s="3">
        <f>VLOOKUP($C56,科系!$C$2:$H$1116,2,0)</f>
        <v>44</v>
      </c>
      <c r="E56" s="3">
        <f>VLOOKUP($C56,科系!$C$2:$H$1139,3,0)</f>
        <v>43.18</v>
      </c>
      <c r="F56" s="3">
        <f>ROUND(IF(((COUNT($E:$E)-RANK(D56,D$2:D$123)+1)/COUNT($E:$E))*100=0,100,((COUNT($E:$E)-RANK(D56,D$2:D$123)+1)/COUNT($E:$E))*100),2)</f>
        <v>40.159999999999997</v>
      </c>
      <c r="G56" s="3">
        <f>ROUND(IF(((COUNT($E:$E)-RANK(E56,E$2:E$123)+1)/COUNT($E:$E))*100=0,100,((COUNT($E:$E)-RANK(E56,E$2:E$123)+1)/COUNT($E:$E))*100),2)</f>
        <v>46.72</v>
      </c>
      <c r="H56" s="7">
        <f>G56-F56</f>
        <v>6.5600000000000023</v>
      </c>
    </row>
    <row r="57" spans="1:8" x14ac:dyDescent="0.25">
      <c r="A57" s="28" t="s">
        <v>38</v>
      </c>
      <c r="B57" s="28" t="s">
        <v>3042</v>
      </c>
      <c r="C57" s="28" t="s">
        <v>3103</v>
      </c>
      <c r="D57" s="3">
        <f>VLOOKUP($C57,科系!$C$2:$H$1116,2,0)</f>
        <v>32.26</v>
      </c>
      <c r="E57" s="3">
        <f>VLOOKUP($C57,科系!$C$2:$H$1139,3,0)</f>
        <v>38.94</v>
      </c>
      <c r="F57" s="3">
        <f>ROUND(IF(((COUNT($E:$E)-RANK(D57,D$2:D$123)+1)/COUNT($E:$E))*100=0,100,((COUNT($E:$E)-RANK(D57,D$2:D$123)+1)/COUNT($E:$E))*100),2)</f>
        <v>15.57</v>
      </c>
      <c r="G57" s="3">
        <f>ROUND(IF(((COUNT($E:$E)-RANK(E57,E$2:E$123)+1)/COUNT($E:$E))*100=0,100,((COUNT($E:$E)-RANK(E57,E$2:E$123)+1)/COUNT($E:$E))*100),2)</f>
        <v>21.31</v>
      </c>
      <c r="H57" s="7">
        <f>G57-F57</f>
        <v>5.7399999999999984</v>
      </c>
    </row>
    <row r="58" spans="1:8" x14ac:dyDescent="0.25">
      <c r="A58" s="28" t="s">
        <v>55</v>
      </c>
      <c r="B58" s="28" t="s">
        <v>3040</v>
      </c>
      <c r="C58" s="28" t="s">
        <v>3104</v>
      </c>
      <c r="D58" s="3">
        <f>VLOOKUP($C58,科系!$C$2:$H$1116,2,0)</f>
        <v>81.790000000000006</v>
      </c>
      <c r="E58" s="3">
        <f>VLOOKUP($C58,科系!$C$2:$H$1139,3,0)</f>
        <v>55.87</v>
      </c>
      <c r="F58" s="3">
        <f>ROUND(IF(((COUNT($E:$E)-RANK(D58,D$2:D$123)+1)/COUNT($E:$E))*100=0,100,((COUNT($E:$E)-RANK(D58,D$2:D$123)+1)/COUNT($E:$E))*100),2)</f>
        <v>90.98</v>
      </c>
      <c r="G58" s="3">
        <f>ROUND(IF(((COUNT($E:$E)-RANK(E58,E$2:E$123)+1)/COUNT($E:$E))*100=0,100,((COUNT($E:$E)-RANK(E58,E$2:E$123)+1)/COUNT($E:$E))*100),2)</f>
        <v>95.9</v>
      </c>
      <c r="H58" s="7">
        <f>G58-F58</f>
        <v>4.9200000000000017</v>
      </c>
    </row>
    <row r="59" spans="1:8" x14ac:dyDescent="0.25">
      <c r="A59" s="28" t="s">
        <v>44</v>
      </c>
      <c r="B59" s="28" t="s">
        <v>3057</v>
      </c>
      <c r="C59" s="28" t="s">
        <v>3105</v>
      </c>
      <c r="D59" s="3">
        <f>VLOOKUP($C59,科系!$C$2:$H$1116,2,0)</f>
        <v>31.31</v>
      </c>
      <c r="E59" s="3">
        <f>VLOOKUP($C59,科系!$C$2:$H$1139,3,0)</f>
        <v>38.5</v>
      </c>
      <c r="F59" s="3">
        <f>ROUND(IF(((COUNT($E:$E)-RANK(D59,D$2:D$123)+1)/COUNT($E:$E))*100=0,100,((COUNT($E:$E)-RANK(D59,D$2:D$123)+1)/COUNT($E:$E))*100),2)</f>
        <v>14.75</v>
      </c>
      <c r="G59" s="3">
        <f>ROUND(IF(((COUNT($E:$E)-RANK(E59,E$2:E$123)+1)/COUNT($E:$E))*100=0,100,((COUNT($E:$E)-RANK(E59,E$2:E$123)+1)/COUNT($E:$E))*100),2)</f>
        <v>19.670000000000002</v>
      </c>
      <c r="H59" s="7">
        <f>G59-F59</f>
        <v>4.9200000000000017</v>
      </c>
    </row>
    <row r="60" spans="1:8" x14ac:dyDescent="0.25">
      <c r="A60" s="28" t="s">
        <v>50</v>
      </c>
      <c r="B60" s="28" t="s">
        <v>3049</v>
      </c>
      <c r="C60" s="28" t="s">
        <v>3106</v>
      </c>
      <c r="D60" s="3">
        <f>VLOOKUP($C60,科系!$C$2:$H$1116,2,0)</f>
        <v>34.229999999999997</v>
      </c>
      <c r="E60" s="3">
        <f>VLOOKUP($C60,科系!$C$2:$H$1139,3,0)</f>
        <v>39.630000000000003</v>
      </c>
      <c r="F60" s="3">
        <f>ROUND(IF(((COUNT($E:$E)-RANK(D60,D$2:D$123)+1)/COUNT($E:$E))*100=0,100,((COUNT($E:$E)-RANK(D60,D$2:D$123)+1)/COUNT($E:$E))*100),2)</f>
        <v>18.850000000000001</v>
      </c>
      <c r="G60" s="3">
        <f>ROUND(IF(((COUNT($E:$E)-RANK(E60,E$2:E$123)+1)/COUNT($E:$E))*100=0,100,((COUNT($E:$E)-RANK(E60,E$2:E$123)+1)/COUNT($E:$E))*100),2)</f>
        <v>23.77</v>
      </c>
      <c r="H60" s="7">
        <f>G60-F60</f>
        <v>4.9199999999999982</v>
      </c>
    </row>
    <row r="61" spans="1:8" x14ac:dyDescent="0.25">
      <c r="A61" s="28" t="s">
        <v>76</v>
      </c>
      <c r="B61" s="28" t="s">
        <v>3040</v>
      </c>
      <c r="C61" s="28" t="s">
        <v>3107</v>
      </c>
      <c r="D61" s="3">
        <f>VLOOKUP($C61,科系!$C$2:$H$1116,2,0)</f>
        <v>62.53</v>
      </c>
      <c r="E61" s="3">
        <f>VLOOKUP($C61,科系!$C$2:$H$1139,3,0)</f>
        <v>46.04</v>
      </c>
      <c r="F61" s="3">
        <f>ROUND(IF(((COUNT($E:$E)-RANK(D61,D$2:D$123)+1)/COUNT($E:$E))*100=0,100,((COUNT($E:$E)-RANK(D61,D$2:D$123)+1)/COUNT($E:$E))*100),2)</f>
        <v>65.569999999999993</v>
      </c>
      <c r="G61" s="3">
        <f>ROUND(IF(((COUNT($E:$E)-RANK(E61,E$2:E$123)+1)/COUNT($E:$E))*100=0,100,((COUNT($E:$E)-RANK(E61,E$2:E$123)+1)/COUNT($E:$E))*100),2)</f>
        <v>69.67</v>
      </c>
      <c r="H61" s="7">
        <f>G61-F61</f>
        <v>4.1000000000000085</v>
      </c>
    </row>
    <row r="62" spans="1:8" x14ac:dyDescent="0.25">
      <c r="A62" s="28" t="s">
        <v>48</v>
      </c>
      <c r="B62" s="28" t="s">
        <v>3040</v>
      </c>
      <c r="C62" s="28" t="s">
        <v>3108</v>
      </c>
      <c r="D62" s="3">
        <f>VLOOKUP($C62,科系!$C$2:$H$1116,2,0)</f>
        <v>21.68</v>
      </c>
      <c r="E62" s="3">
        <f>VLOOKUP($C62,科系!$C$2:$H$1139,3,0)</f>
        <v>33.9</v>
      </c>
      <c r="F62" s="3">
        <f>ROUND(IF(((COUNT($E:$E)-RANK(D62,D$2:D$123)+1)/COUNT($E:$E))*100=0,100,((COUNT($E:$E)-RANK(D62,D$2:D$123)+1)/COUNT($E:$E))*100),2)</f>
        <v>3.28</v>
      </c>
      <c r="G62" s="3">
        <f>ROUND(IF(((COUNT($E:$E)-RANK(E62,E$2:E$123)+1)/COUNT($E:$E))*100=0,100,((COUNT($E:$E)-RANK(E62,E$2:E$123)+1)/COUNT($E:$E))*100),2)</f>
        <v>7.38</v>
      </c>
      <c r="H62" s="7">
        <f>G62-F62</f>
        <v>4.0999999999999996</v>
      </c>
    </row>
    <row r="63" spans="1:8" x14ac:dyDescent="0.25">
      <c r="A63" s="28" t="s">
        <v>48</v>
      </c>
      <c r="B63" s="28" t="s">
        <v>3057</v>
      </c>
      <c r="C63" s="28" t="s">
        <v>3109</v>
      </c>
      <c r="D63" s="3">
        <f>VLOOKUP($C63,科系!$C$2:$H$1116,2,0)</f>
        <v>18.89</v>
      </c>
      <c r="E63" s="3">
        <f>VLOOKUP($C63,科系!$C$2:$H$1139,3,0)</f>
        <v>33.74</v>
      </c>
      <c r="F63" s="3">
        <f>ROUND(IF(((COUNT($E:$E)-RANK(D63,D$2:D$123)+1)/COUNT($E:$E))*100=0,100,((COUNT($E:$E)-RANK(D63,D$2:D$123)+1)/COUNT($E:$E))*100),2)</f>
        <v>2.46</v>
      </c>
      <c r="G63" s="3">
        <f>ROUND(IF(((COUNT($E:$E)-RANK(E63,E$2:E$123)+1)/COUNT($E:$E))*100=0,100,((COUNT($E:$E)-RANK(E63,E$2:E$123)+1)/COUNT($E:$E))*100),2)</f>
        <v>6.56</v>
      </c>
      <c r="H63" s="7">
        <f>G63-F63</f>
        <v>4.0999999999999996</v>
      </c>
    </row>
    <row r="64" spans="1:8" x14ac:dyDescent="0.25">
      <c r="A64" s="28" t="s">
        <v>63</v>
      </c>
      <c r="B64" s="28" t="s">
        <v>3040</v>
      </c>
      <c r="C64" s="28" t="s">
        <v>3110</v>
      </c>
      <c r="D64" s="3">
        <f>VLOOKUP($C64,科系!$C$2:$H$1116,2,0)</f>
        <v>84.18</v>
      </c>
      <c r="E64" s="3">
        <f>VLOOKUP($C64,科系!$C$2:$H$1139,3,0)</f>
        <v>58.83</v>
      </c>
      <c r="F64" s="3">
        <f>ROUND(IF(((COUNT($E:$E)-RANK(D64,D$2:D$123)+1)/COUNT($E:$E))*100=0,100,((COUNT($E:$E)-RANK(D64,D$2:D$123)+1)/COUNT($E:$E))*100),2)</f>
        <v>95.9</v>
      </c>
      <c r="G64" s="3">
        <f>ROUND(IF(((COUNT($E:$E)-RANK(E64,E$2:E$123)+1)/COUNT($E:$E))*100=0,100,((COUNT($E:$E)-RANK(E64,E$2:E$123)+1)/COUNT($E:$E))*100),2)</f>
        <v>99.18</v>
      </c>
      <c r="H64" s="7">
        <f>G64-F64</f>
        <v>3.2800000000000011</v>
      </c>
    </row>
    <row r="65" spans="1:8" x14ac:dyDescent="0.25">
      <c r="A65" s="28" t="s">
        <v>60</v>
      </c>
      <c r="B65" s="28" t="s">
        <v>3073</v>
      </c>
      <c r="C65" s="28" t="s">
        <v>3111</v>
      </c>
      <c r="D65" s="3">
        <f>VLOOKUP($C65,科系!$C$2:$H$1116,2,0)</f>
        <v>43.63</v>
      </c>
      <c r="E65" s="3">
        <f>VLOOKUP($C65,科系!$C$2:$H$1139,3,0)</f>
        <v>42.12</v>
      </c>
      <c r="F65" s="3">
        <f>ROUND(IF(((COUNT($E:$E)-RANK(D65,D$2:D$123)+1)/COUNT($E:$E))*100=0,100,((COUNT($E:$E)-RANK(D65,D$2:D$123)+1)/COUNT($E:$E))*100),2)</f>
        <v>38.520000000000003</v>
      </c>
      <c r="G65" s="3">
        <f>ROUND(IF(((COUNT($E:$E)-RANK(E65,E$2:E$123)+1)/COUNT($E:$E))*100=0,100,((COUNT($E:$E)-RANK(E65,E$2:E$123)+1)/COUNT($E:$E))*100),2)</f>
        <v>40.98</v>
      </c>
      <c r="H65" s="7">
        <f>G65-F65</f>
        <v>2.4599999999999937</v>
      </c>
    </row>
    <row r="66" spans="1:8" x14ac:dyDescent="0.25">
      <c r="A66" s="28" t="s">
        <v>43</v>
      </c>
      <c r="B66" s="28" t="s">
        <v>3057</v>
      </c>
      <c r="C66" s="28" t="s">
        <v>3112</v>
      </c>
      <c r="D66" s="3">
        <f>VLOOKUP($C66,科系!$C$2:$H$1116,2,0)</f>
        <v>47.37</v>
      </c>
      <c r="E66" s="3">
        <f>VLOOKUP($C66,科系!$C$2:$H$1139,3,0)</f>
        <v>43.03</v>
      </c>
      <c r="F66" s="3">
        <f>ROUND(IF(((COUNT($E:$E)-RANK(D66,D$2:D$123)+1)/COUNT($E:$E))*100=0,100,((COUNT($E:$E)-RANK(D66,D$2:D$123)+1)/COUNT($E:$E))*100),2)</f>
        <v>43.44</v>
      </c>
      <c r="G66" s="3">
        <f>ROUND(IF(((COUNT($E:$E)-RANK(E66,E$2:E$123)+1)/COUNT($E:$E))*100=0,100,((COUNT($E:$E)-RANK(E66,E$2:E$123)+1)/COUNT($E:$E))*100),2)</f>
        <v>45.08</v>
      </c>
      <c r="H66" s="7">
        <f>G66-F66</f>
        <v>1.6400000000000006</v>
      </c>
    </row>
    <row r="67" spans="1:8" x14ac:dyDescent="0.25">
      <c r="A67" s="28" t="s">
        <v>44</v>
      </c>
      <c r="B67" s="28" t="s">
        <v>3040</v>
      </c>
      <c r="C67" s="28" t="s">
        <v>3113</v>
      </c>
      <c r="D67" s="3">
        <f>VLOOKUP($C67,科系!$C$2:$H$1116,2,0)</f>
        <v>41.24</v>
      </c>
      <c r="E67" s="3">
        <f>VLOOKUP($C67,科系!$C$2:$H$1139,3,0)</f>
        <v>40.83</v>
      </c>
      <c r="F67" s="3">
        <f>ROUND(IF(((COUNT($E:$E)-RANK(D67,D$2:D$123)+1)/COUNT($E:$E))*100=0,100,((COUNT($E:$E)-RANK(D67,D$2:D$123)+1)/COUNT($E:$E))*100),2)</f>
        <v>31.15</v>
      </c>
      <c r="G67" s="3">
        <f>ROUND(IF(((COUNT($E:$E)-RANK(E67,E$2:E$123)+1)/COUNT($E:$E))*100=0,100,((COUNT($E:$E)-RANK(E67,E$2:E$123)+1)/COUNT($E:$E))*100),2)</f>
        <v>31.97</v>
      </c>
      <c r="H67" s="7">
        <f>G67-F67</f>
        <v>0.82000000000000028</v>
      </c>
    </row>
    <row r="68" spans="1:8" x14ac:dyDescent="0.25">
      <c r="A68" s="28" t="s">
        <v>66</v>
      </c>
      <c r="B68" s="28" t="s">
        <v>3052</v>
      </c>
      <c r="C68" s="28" t="s">
        <v>3114</v>
      </c>
      <c r="D68" s="3">
        <f>VLOOKUP($C68,科系!$C$2:$H$1116,2,0)</f>
        <v>84.18</v>
      </c>
      <c r="E68" s="3">
        <f>VLOOKUP($C68,科系!$C$2:$H$1139,3,0)</f>
        <v>56.76</v>
      </c>
      <c r="F68" s="3">
        <f>ROUND(IF(((COUNT($E:$E)-RANK(D68,D$2:D$123)+1)/COUNT($E:$E))*100=0,100,((COUNT($E:$E)-RANK(D68,D$2:D$123)+1)/COUNT($E:$E))*100),2)</f>
        <v>95.9</v>
      </c>
      <c r="G68" s="3">
        <f>ROUND(IF(((COUNT($E:$E)-RANK(E68,E$2:E$123)+1)/COUNT($E:$E))*100=0,100,((COUNT($E:$E)-RANK(E68,E$2:E$123)+1)/COUNT($E:$E))*100),2)</f>
        <v>96.72</v>
      </c>
      <c r="H68" s="7">
        <f>G68-F68</f>
        <v>0.81999999999999318</v>
      </c>
    </row>
    <row r="69" spans="1:8" x14ac:dyDescent="0.25">
      <c r="A69" s="28" t="s">
        <v>68</v>
      </c>
      <c r="B69" s="28" t="s">
        <v>3040</v>
      </c>
      <c r="C69" s="28" t="s">
        <v>3115</v>
      </c>
      <c r="D69" s="3">
        <f>VLOOKUP($C69,科系!$C$2:$H$1116,2,0)</f>
        <v>78.7</v>
      </c>
      <c r="E69" s="3">
        <f>VLOOKUP($C69,科系!$C$2:$H$1139,3,0)</f>
        <v>51.15</v>
      </c>
      <c r="F69" s="3">
        <f>ROUND(IF(((COUNT($E:$E)-RANK(D69,D$2:D$123)+1)/COUNT($E:$E))*100=0,100,((COUNT($E:$E)-RANK(D69,D$2:D$123)+1)/COUNT($E:$E))*100),2)</f>
        <v>85.25</v>
      </c>
      <c r="G69" s="3">
        <f>ROUND(IF(((COUNT($E:$E)-RANK(E69,E$2:E$123)+1)/COUNT($E:$E))*100=0,100,((COUNT($E:$E)-RANK(E69,E$2:E$123)+1)/COUNT($E:$E))*100),2)</f>
        <v>85.25</v>
      </c>
      <c r="H69" s="7">
        <f>G69-F69</f>
        <v>0</v>
      </c>
    </row>
    <row r="70" spans="1:8" x14ac:dyDescent="0.25">
      <c r="A70" s="28" t="s">
        <v>63</v>
      </c>
      <c r="B70" s="28" t="s">
        <v>3077</v>
      </c>
      <c r="C70" s="28" t="s">
        <v>3116</v>
      </c>
      <c r="D70" s="3">
        <f>VLOOKUP($C70,科系!$C$2:$H$1116,2,0)</f>
        <v>87.33</v>
      </c>
      <c r="E70" s="3">
        <f>VLOOKUP($C70,科系!$C$2:$H$1139,3,0)</f>
        <v>57.63</v>
      </c>
      <c r="F70" s="3">
        <f>ROUND(IF(((COUNT($E:$E)-RANK(D70,D$2:D$123)+1)/COUNT($E:$E))*100=0,100,((COUNT($E:$E)-RANK(D70,D$2:D$123)+1)/COUNT($E:$E))*100),2)</f>
        <v>98.36</v>
      </c>
      <c r="G70" s="3">
        <f>ROUND(IF(((COUNT($E:$E)-RANK(E70,E$2:E$123)+1)/COUNT($E:$E))*100=0,100,((COUNT($E:$E)-RANK(E70,E$2:E$123)+1)/COUNT($E:$E))*100),2)</f>
        <v>97.54</v>
      </c>
      <c r="H70" s="7">
        <f>G70-F70</f>
        <v>-0.81999999999999318</v>
      </c>
    </row>
    <row r="71" spans="1:8" x14ac:dyDescent="0.25">
      <c r="A71" s="28" t="s">
        <v>44</v>
      </c>
      <c r="B71" s="28" t="s">
        <v>3117</v>
      </c>
      <c r="C71" s="28" t="s">
        <v>3118</v>
      </c>
      <c r="D71" s="3">
        <f>VLOOKUP($C71,科系!$C$2:$H$1116,2,0)</f>
        <v>33.409999999999997</v>
      </c>
      <c r="E71" s="3">
        <f>VLOOKUP($C71,科系!$C$2:$H$1139,3,0)</f>
        <v>38.31</v>
      </c>
      <c r="F71" s="3">
        <f>ROUND(IF(((COUNT($E:$E)-RANK(D71,D$2:D$123)+1)/COUNT($E:$E))*100=0,100,((COUNT($E:$E)-RANK(D71,D$2:D$123)+1)/COUNT($E:$E))*100),2)</f>
        <v>17.21</v>
      </c>
      <c r="G71" s="3">
        <f>ROUND(IF(((COUNT($E:$E)-RANK(E71,E$2:E$123)+1)/COUNT($E:$E))*100=0,100,((COUNT($E:$E)-RANK(E71,E$2:E$123)+1)/COUNT($E:$E))*100),2)</f>
        <v>16.39</v>
      </c>
      <c r="H71" s="7">
        <f>G71-F71</f>
        <v>-0.82000000000000028</v>
      </c>
    </row>
    <row r="72" spans="1:8" x14ac:dyDescent="0.25">
      <c r="A72" s="28" t="s">
        <v>66</v>
      </c>
      <c r="B72" s="28" t="s">
        <v>3054</v>
      </c>
      <c r="C72" s="28" t="s">
        <v>3119</v>
      </c>
      <c r="D72" s="3">
        <f>VLOOKUP($C72,科系!$C$2:$H$1116,2,0)</f>
        <v>83.55</v>
      </c>
      <c r="E72" s="3">
        <f>VLOOKUP($C72,科系!$C$2:$H$1139,3,0)</f>
        <v>54.87</v>
      </c>
      <c r="F72" s="3">
        <f>ROUND(IF(((COUNT($E:$E)-RANK(D72,D$2:D$123)+1)/COUNT($E:$E))*100=0,100,((COUNT($E:$E)-RANK(D72,D$2:D$123)+1)/COUNT($E:$E))*100),2)</f>
        <v>94.26</v>
      </c>
      <c r="G72" s="3">
        <f>ROUND(IF(((COUNT($E:$E)-RANK(E72,E$2:E$123)+1)/COUNT($E:$E))*100=0,100,((COUNT($E:$E)-RANK(E72,E$2:E$123)+1)/COUNT($E:$E))*100),2)</f>
        <v>93.44</v>
      </c>
      <c r="H72" s="7">
        <f>G72-F72</f>
        <v>-0.82000000000000739</v>
      </c>
    </row>
    <row r="73" spans="1:8" x14ac:dyDescent="0.25">
      <c r="A73" s="28" t="s">
        <v>49</v>
      </c>
      <c r="B73" s="28" t="s">
        <v>3052</v>
      </c>
      <c r="C73" s="28" t="s">
        <v>3120</v>
      </c>
      <c r="D73" s="3">
        <f>VLOOKUP($C73,科系!$C$2:$H$1116,2,0)</f>
        <v>72.13</v>
      </c>
      <c r="E73" s="3">
        <f>VLOOKUP($C73,科系!$C$2:$H$1139,3,0)</f>
        <v>48.11</v>
      </c>
      <c r="F73" s="3">
        <f>ROUND(IF(((COUNT($E:$E)-RANK(D73,D$2:D$123)+1)/COUNT($E:$E))*100=0,100,((COUNT($E:$E)-RANK(D73,D$2:D$123)+1)/COUNT($E:$E))*100),2)</f>
        <v>77.87</v>
      </c>
      <c r="G73" s="3">
        <f>ROUND(IF(((COUNT($E:$E)-RANK(E73,E$2:E$123)+1)/COUNT($E:$E))*100=0,100,((COUNT($E:$E)-RANK(E73,E$2:E$123)+1)/COUNT($E:$E))*100),2)</f>
        <v>77.05</v>
      </c>
      <c r="H73" s="7">
        <f>G73-F73</f>
        <v>-0.82000000000000739</v>
      </c>
    </row>
    <row r="74" spans="1:8" x14ac:dyDescent="0.25">
      <c r="A74" s="28" t="s">
        <v>63</v>
      </c>
      <c r="B74" s="28" t="s">
        <v>3057</v>
      </c>
      <c r="C74" s="28" t="s">
        <v>3121</v>
      </c>
      <c r="D74" s="3">
        <f>VLOOKUP($C74,科系!$C$2:$H$1116,2,0)</f>
        <v>89.4</v>
      </c>
      <c r="E74" s="3">
        <f>VLOOKUP($C74,科系!$C$2:$H$1139,3,0)</f>
        <v>58.48</v>
      </c>
      <c r="F74" s="3">
        <f>ROUND(IF(((COUNT($E:$E)-RANK(D74,D$2:D$123)+1)/COUNT($E:$E))*100=0,100,((COUNT($E:$E)-RANK(D74,D$2:D$123)+1)/COUNT($E:$E))*100),2)</f>
        <v>100</v>
      </c>
      <c r="G74" s="3">
        <f>ROUND(IF(((COUNT($E:$E)-RANK(E74,E$2:E$123)+1)/COUNT($E:$E))*100=0,100,((COUNT($E:$E)-RANK(E74,E$2:E$123)+1)/COUNT($E:$E))*100),2)</f>
        <v>98.36</v>
      </c>
      <c r="H74" s="7">
        <f>G74-F74</f>
        <v>-1.6400000000000006</v>
      </c>
    </row>
    <row r="75" spans="1:8" x14ac:dyDescent="0.25">
      <c r="A75" s="28" t="s">
        <v>37</v>
      </c>
      <c r="B75" s="28" t="s">
        <v>3122</v>
      </c>
      <c r="C75" s="28" t="s">
        <v>3123</v>
      </c>
      <c r="D75" s="3">
        <f>VLOOKUP($C75,科系!$C$2:$H$1116,2,0)</f>
        <v>54.54</v>
      </c>
      <c r="E75" s="3">
        <f>VLOOKUP($C75,科系!$C$2:$H$1139,3,0)</f>
        <v>43.82</v>
      </c>
      <c r="F75" s="3">
        <f>ROUND(IF(((COUNT($E:$E)-RANK(D75,D$2:D$123)+1)/COUNT($E:$E))*100=0,100,((COUNT($E:$E)-RANK(D75,D$2:D$123)+1)/COUNT($E:$E))*100),2)</f>
        <v>55.74</v>
      </c>
      <c r="G75" s="3">
        <f>ROUND(IF(((COUNT($E:$E)-RANK(E75,E$2:E$123)+1)/COUNT($E:$E))*100=0,100,((COUNT($E:$E)-RANK(E75,E$2:E$123)+1)/COUNT($E:$E))*100),2)</f>
        <v>53.28</v>
      </c>
      <c r="H75" s="7">
        <f>G75-F75</f>
        <v>-2.4600000000000009</v>
      </c>
    </row>
    <row r="76" spans="1:8" x14ac:dyDescent="0.25">
      <c r="A76" s="28" t="s">
        <v>36</v>
      </c>
      <c r="B76" s="28" t="s">
        <v>3057</v>
      </c>
      <c r="C76" s="28" t="s">
        <v>3124</v>
      </c>
      <c r="D76" s="3">
        <f>VLOOKUP($C76,科系!$C$2:$H$1116,2,0)</f>
        <v>38.299999999999997</v>
      </c>
      <c r="E76" s="3">
        <f>VLOOKUP($C76,科系!$C$2:$H$1139,3,0)</f>
        <v>39.729999999999997</v>
      </c>
      <c r="F76" s="3">
        <f>ROUND(IF(((COUNT($E:$E)-RANK(D76,D$2:D$123)+1)/COUNT($E:$E))*100=0,100,((COUNT($E:$E)-RANK(D76,D$2:D$123)+1)/COUNT($E:$E))*100),2)</f>
        <v>27.05</v>
      </c>
      <c r="G76" s="3">
        <f>ROUND(IF(((COUNT($E:$E)-RANK(E76,E$2:E$123)+1)/COUNT($E:$E))*100=0,100,((COUNT($E:$E)-RANK(E76,E$2:E$123)+1)/COUNT($E:$E))*100),2)</f>
        <v>24.59</v>
      </c>
      <c r="H76" s="7">
        <f>G76-F76</f>
        <v>-2.4600000000000009</v>
      </c>
    </row>
    <row r="77" spans="1:8" x14ac:dyDescent="0.25">
      <c r="A77" s="28" t="s">
        <v>50</v>
      </c>
      <c r="B77" s="28" t="s">
        <v>3077</v>
      </c>
      <c r="C77" s="28" t="s">
        <v>3125</v>
      </c>
      <c r="D77" s="3">
        <f>VLOOKUP($C77,科系!$C$2:$H$1116,2,0)</f>
        <v>34.39</v>
      </c>
      <c r="E77" s="3">
        <f>VLOOKUP($C77,科系!$C$2:$H$1139,3,0)</f>
        <v>38.36</v>
      </c>
      <c r="F77" s="3">
        <f>ROUND(IF(((COUNT($E:$E)-RANK(D77,D$2:D$123)+1)/COUNT($E:$E))*100=0,100,((COUNT($E:$E)-RANK(D77,D$2:D$123)+1)/COUNT($E:$E))*100),2)</f>
        <v>19.670000000000002</v>
      </c>
      <c r="G77" s="3">
        <f>ROUND(IF(((COUNT($E:$E)-RANK(E77,E$2:E$123)+1)/COUNT($E:$E))*100=0,100,((COUNT($E:$E)-RANK(E77,E$2:E$123)+1)/COUNT($E:$E))*100),2)</f>
        <v>17.21</v>
      </c>
      <c r="H77" s="7">
        <f>G77-F77</f>
        <v>-2.4600000000000009</v>
      </c>
    </row>
    <row r="78" spans="1:8" x14ac:dyDescent="0.25">
      <c r="A78" s="28" t="s">
        <v>56</v>
      </c>
      <c r="B78" s="28" t="s">
        <v>3126</v>
      </c>
      <c r="C78" s="28" t="s">
        <v>3127</v>
      </c>
      <c r="D78" s="3">
        <f>VLOOKUP($C78,科系!$C$2:$H$1116,2,0)</f>
        <v>32.31</v>
      </c>
      <c r="E78" s="3">
        <f>VLOOKUP($C78,科系!$C$2:$H$1139,3,0)</f>
        <v>37.44</v>
      </c>
      <c r="F78" s="3">
        <f>ROUND(IF(((COUNT($E:$E)-RANK(D78,D$2:D$123)+1)/COUNT($E:$E))*100=0,100,((COUNT($E:$E)-RANK(D78,D$2:D$123)+1)/COUNT($E:$E))*100),2)</f>
        <v>16.39</v>
      </c>
      <c r="G78" s="3">
        <f>ROUND(IF(((COUNT($E:$E)-RANK(E78,E$2:E$123)+1)/COUNT($E:$E))*100=0,100,((COUNT($E:$E)-RANK(E78,E$2:E$123)+1)/COUNT($E:$E))*100),2)</f>
        <v>13.93</v>
      </c>
      <c r="H78" s="7">
        <f>G78-F78</f>
        <v>-2.4600000000000009</v>
      </c>
    </row>
    <row r="79" spans="1:8" x14ac:dyDescent="0.25">
      <c r="A79" s="28" t="s">
        <v>53</v>
      </c>
      <c r="B79" s="28" t="s">
        <v>3057</v>
      </c>
      <c r="C79" s="28" t="s">
        <v>3128</v>
      </c>
      <c r="D79" s="3">
        <f>VLOOKUP($C79,科系!$C$2:$H$1116,2,0)</f>
        <v>80.78</v>
      </c>
      <c r="E79" s="3">
        <f>VLOOKUP($C79,科系!$C$2:$H$1139,3,0)</f>
        <v>51.18</v>
      </c>
      <c r="F79" s="3">
        <f>ROUND(IF(((COUNT($E:$E)-RANK(D79,D$2:D$123)+1)/COUNT($E:$E))*100=0,100,((COUNT($E:$E)-RANK(D79,D$2:D$123)+1)/COUNT($E:$E))*100),2)</f>
        <v>89.34</v>
      </c>
      <c r="G79" s="3">
        <f>ROUND(IF(((COUNT($E:$E)-RANK(E79,E$2:E$123)+1)/COUNT($E:$E))*100=0,100,((COUNT($E:$E)-RANK(E79,E$2:E$123)+1)/COUNT($E:$E))*100),2)</f>
        <v>86.07</v>
      </c>
      <c r="H79" s="7">
        <f>G79-F79</f>
        <v>-3.2700000000000102</v>
      </c>
    </row>
    <row r="80" spans="1:8" x14ac:dyDescent="0.25">
      <c r="A80" s="28" t="s">
        <v>37</v>
      </c>
      <c r="B80" s="28" t="s">
        <v>3057</v>
      </c>
      <c r="C80" s="28" t="s">
        <v>3129</v>
      </c>
      <c r="D80" s="3">
        <f>VLOOKUP($C80,科系!$C$2:$H$1116,2,0)</f>
        <v>63.47</v>
      </c>
      <c r="E80" s="3">
        <f>VLOOKUP($C80,科系!$C$2:$H$1139,3,0)</f>
        <v>45.01</v>
      </c>
      <c r="F80" s="3">
        <f>ROUND(IF(((COUNT($E:$E)-RANK(D80,D$2:D$123)+1)/COUNT($E:$E))*100=0,100,((COUNT($E:$E)-RANK(D80,D$2:D$123)+1)/COUNT($E:$E))*100),2)</f>
        <v>67.209999999999994</v>
      </c>
      <c r="G80" s="3">
        <f>ROUND(IF(((COUNT($E:$E)-RANK(E80,E$2:E$123)+1)/COUNT($E:$E))*100=0,100,((COUNT($E:$E)-RANK(E80,E$2:E$123)+1)/COUNT($E:$E))*100),2)</f>
        <v>63.11</v>
      </c>
      <c r="H80" s="7">
        <f>G80-F80</f>
        <v>-4.0999999999999943</v>
      </c>
    </row>
    <row r="81" spans="1:8" x14ac:dyDescent="0.25">
      <c r="A81" s="28" t="s">
        <v>44</v>
      </c>
      <c r="B81" s="28" t="s">
        <v>3130</v>
      </c>
      <c r="C81" s="28" t="s">
        <v>3131</v>
      </c>
      <c r="D81" s="3">
        <f>VLOOKUP($C81,科系!$C$2:$H$1116,2,0)</f>
        <v>35.130000000000003</v>
      </c>
      <c r="E81" s="3">
        <f>VLOOKUP($C81,科系!$C$2:$H$1139,3,0)</f>
        <v>38.5</v>
      </c>
      <c r="F81" s="3">
        <f>ROUND(IF(((COUNT($E:$E)-RANK(D81,D$2:D$123)+1)/COUNT($E:$E))*100=0,100,((COUNT($E:$E)-RANK(D81,D$2:D$123)+1)/COUNT($E:$E))*100),2)</f>
        <v>23.77</v>
      </c>
      <c r="G81" s="3">
        <f>ROUND(IF(((COUNT($E:$E)-RANK(E81,E$2:E$123)+1)/COUNT($E:$E))*100=0,100,((COUNT($E:$E)-RANK(E81,E$2:E$123)+1)/COUNT($E:$E))*100),2)</f>
        <v>19.670000000000002</v>
      </c>
      <c r="H81" s="7">
        <f>G81-F81</f>
        <v>-4.0999999999999979</v>
      </c>
    </row>
    <row r="82" spans="1:8" x14ac:dyDescent="0.25">
      <c r="A82" s="28" t="s">
        <v>50</v>
      </c>
      <c r="B82" s="28" t="s">
        <v>3057</v>
      </c>
      <c r="C82" s="28" t="s">
        <v>3132</v>
      </c>
      <c r="D82" s="3">
        <f>VLOOKUP($C82,科系!$C$2:$H$1116,2,0)</f>
        <v>26.51</v>
      </c>
      <c r="E82" s="3">
        <f>VLOOKUP($C82,科系!$C$2:$H$1139,3,0)</f>
        <v>31.99</v>
      </c>
      <c r="F82" s="3">
        <f>ROUND(IF(((COUNT($E:$E)-RANK(D82,D$2:D$123)+1)/COUNT($E:$E))*100=0,100,((COUNT($E:$E)-RANK(D82,D$2:D$123)+1)/COUNT($E:$E))*100),2)</f>
        <v>6.56</v>
      </c>
      <c r="G82" s="3">
        <f>ROUND(IF(((COUNT($E:$E)-RANK(E82,E$2:E$123)+1)/COUNT($E:$E))*100=0,100,((COUNT($E:$E)-RANK(E82,E$2:E$123)+1)/COUNT($E:$E))*100),2)</f>
        <v>2.46</v>
      </c>
      <c r="H82" s="7">
        <f>G82-F82</f>
        <v>-4.0999999999999996</v>
      </c>
    </row>
    <row r="83" spans="1:8" x14ac:dyDescent="0.25">
      <c r="A83" s="28" t="s">
        <v>37</v>
      </c>
      <c r="B83" s="28" t="s">
        <v>2800</v>
      </c>
      <c r="C83" s="28" t="s">
        <v>2801</v>
      </c>
      <c r="D83" s="3">
        <f>VLOOKUP($C83,科系!$C$2:$H$1116,2,0)</f>
        <v>54.88</v>
      </c>
      <c r="E83" s="3">
        <f>VLOOKUP($C83,科系!$C$2:$H$1139,3,0)</f>
        <v>43.82</v>
      </c>
      <c r="F83" s="3">
        <f>ROUND(IF(((COUNT($E:$E)-RANK(D83,D$2:D$123)+1)/COUNT($E:$E))*100=0,100,((COUNT($E:$E)-RANK(D83,D$2:D$123)+1)/COUNT($E:$E))*100),2)</f>
        <v>57.38</v>
      </c>
      <c r="G83" s="3">
        <f>ROUND(IF(((COUNT($E:$E)-RANK(E83,E$2:E$123)+1)/COUNT($E:$E))*100=0,100,((COUNT($E:$E)-RANK(E83,E$2:E$123)+1)/COUNT($E:$E))*100),2)</f>
        <v>53.28</v>
      </c>
      <c r="H83" s="7">
        <f>G83-F83</f>
        <v>-4.1000000000000014</v>
      </c>
    </row>
    <row r="84" spans="1:8" x14ac:dyDescent="0.25">
      <c r="A84" s="28" t="s">
        <v>75</v>
      </c>
      <c r="B84" s="28" t="s">
        <v>3057</v>
      </c>
      <c r="C84" s="28" t="s">
        <v>3133</v>
      </c>
      <c r="D84" s="3">
        <f>VLOOKUP($C84,科系!$C$2:$H$1116,2,0)</f>
        <v>77.84</v>
      </c>
      <c r="E84" s="3">
        <f>VLOOKUP($C84,科系!$C$2:$H$1139,3,0)</f>
        <v>48.62</v>
      </c>
      <c r="F84" s="3">
        <f>ROUND(IF(((COUNT($E:$E)-RANK(D84,D$2:D$123)+1)/COUNT($E:$E))*100=0,100,((COUNT($E:$E)-RANK(D84,D$2:D$123)+1)/COUNT($E:$E))*100),2)</f>
        <v>84.43</v>
      </c>
      <c r="G84" s="3">
        <f>ROUND(IF(((COUNT($E:$E)-RANK(E84,E$2:E$123)+1)/COUNT($E:$E))*100=0,100,((COUNT($E:$E)-RANK(E84,E$2:E$123)+1)/COUNT($E:$E))*100),2)</f>
        <v>80.33</v>
      </c>
      <c r="H84" s="7">
        <f>G84-F84</f>
        <v>-4.1000000000000085</v>
      </c>
    </row>
    <row r="85" spans="1:8" x14ac:dyDescent="0.25">
      <c r="A85" s="28" t="s">
        <v>66</v>
      </c>
      <c r="B85" s="28" t="s">
        <v>3134</v>
      </c>
      <c r="C85" s="28" t="s">
        <v>3135</v>
      </c>
      <c r="D85" s="3">
        <f>VLOOKUP($C85,科系!$C$2:$H$1116,2,0)</f>
        <v>86.8</v>
      </c>
      <c r="E85" s="3">
        <f>VLOOKUP($C85,科系!$C$2:$H$1139,3,0)</f>
        <v>54.85</v>
      </c>
      <c r="F85" s="3">
        <f>ROUND(IF(((COUNT($E:$E)-RANK(D85,D$2:D$123)+1)/COUNT($E:$E))*100=0,100,((COUNT($E:$E)-RANK(D85,D$2:D$123)+1)/COUNT($E:$E))*100),2)</f>
        <v>97.54</v>
      </c>
      <c r="G85" s="3">
        <f>ROUND(IF(((COUNT($E:$E)-RANK(E85,E$2:E$123)+1)/COUNT($E:$E))*100=0,100,((COUNT($E:$E)-RANK(E85,E$2:E$123)+1)/COUNT($E:$E))*100),2)</f>
        <v>92.62</v>
      </c>
      <c r="H85" s="7">
        <f>G85-F85</f>
        <v>-4.9200000000000017</v>
      </c>
    </row>
    <row r="86" spans="1:8" x14ac:dyDescent="0.25">
      <c r="A86" s="28" t="s">
        <v>49</v>
      </c>
      <c r="B86" s="28" t="s">
        <v>3073</v>
      </c>
      <c r="C86" s="28" t="s">
        <v>3136</v>
      </c>
      <c r="D86" s="3">
        <f>VLOOKUP($C86,科系!$C$2:$H$1116,2,0)</f>
        <v>66.540000000000006</v>
      </c>
      <c r="E86" s="3">
        <f>VLOOKUP($C86,科系!$C$2:$H$1139,3,0)</f>
        <v>45.09</v>
      </c>
      <c r="F86" s="3">
        <f>ROUND(IF(((COUNT($E:$E)-RANK(D86,D$2:D$123)+1)/COUNT($E:$E))*100=0,100,((COUNT($E:$E)-RANK(D86,D$2:D$123)+1)/COUNT($E:$E))*100),2)</f>
        <v>70.489999999999995</v>
      </c>
      <c r="G86" s="3">
        <f>ROUND(IF(((COUNT($E:$E)-RANK(E86,E$2:E$123)+1)/COUNT($E:$E))*100=0,100,((COUNT($E:$E)-RANK(E86,E$2:E$123)+1)/COUNT($E:$E))*100),2)</f>
        <v>64.75</v>
      </c>
      <c r="H86" s="7">
        <f>G86-F86</f>
        <v>-5.7399999999999949</v>
      </c>
    </row>
    <row r="87" spans="1:8" x14ac:dyDescent="0.25">
      <c r="A87" s="28" t="s">
        <v>66</v>
      </c>
      <c r="B87" s="28" t="s">
        <v>3066</v>
      </c>
      <c r="C87" s="28" t="s">
        <v>3137</v>
      </c>
      <c r="D87" s="3">
        <f>VLOOKUP($C87,科系!$C$2:$H$1116,2,0)</f>
        <v>87.54</v>
      </c>
      <c r="E87" s="3">
        <f>VLOOKUP($C87,科系!$C$2:$H$1139,3,0)</f>
        <v>54.85</v>
      </c>
      <c r="F87" s="3">
        <f>ROUND(IF(((COUNT($E:$E)-RANK(D87,D$2:D$123)+1)/COUNT($E:$E))*100=0,100,((COUNT($E:$E)-RANK(D87,D$2:D$123)+1)/COUNT($E:$E))*100),2)</f>
        <v>99.18</v>
      </c>
      <c r="G87" s="3">
        <f>ROUND(IF(((COUNT($E:$E)-RANK(E87,E$2:E$123)+1)/COUNT($E:$E))*100=0,100,((COUNT($E:$E)-RANK(E87,E$2:E$123)+1)/COUNT($E:$E))*100),2)</f>
        <v>92.62</v>
      </c>
      <c r="H87" s="7">
        <f>G87-F87</f>
        <v>-6.5600000000000023</v>
      </c>
    </row>
    <row r="88" spans="1:8" x14ac:dyDescent="0.25">
      <c r="A88" s="28" t="s">
        <v>37</v>
      </c>
      <c r="B88" s="28" t="s">
        <v>3073</v>
      </c>
      <c r="C88" s="28" t="s">
        <v>3138</v>
      </c>
      <c r="D88" s="3">
        <f>VLOOKUP($C88,科系!$C$2:$H$1116,2,0)</f>
        <v>56.83</v>
      </c>
      <c r="E88" s="3">
        <f>VLOOKUP($C88,科系!$C$2:$H$1139,3,0)</f>
        <v>43.82</v>
      </c>
      <c r="F88" s="3">
        <f>ROUND(IF(((COUNT($E:$E)-RANK(D88,D$2:D$123)+1)/COUNT($E:$E))*100=0,100,((COUNT($E:$E)-RANK(D88,D$2:D$123)+1)/COUNT($E:$E))*100),2)</f>
        <v>60.66</v>
      </c>
      <c r="G88" s="3">
        <f>ROUND(IF(((COUNT($E:$E)-RANK(E88,E$2:E$123)+1)/COUNT($E:$E))*100=0,100,((COUNT($E:$E)-RANK(E88,E$2:E$123)+1)/COUNT($E:$E))*100),2)</f>
        <v>53.28</v>
      </c>
      <c r="H88" s="7">
        <f>G88-F88</f>
        <v>-7.3799999999999955</v>
      </c>
    </row>
    <row r="89" spans="1:8" x14ac:dyDescent="0.25">
      <c r="A89" s="28" t="s">
        <v>56</v>
      </c>
      <c r="B89" s="28" t="s">
        <v>3077</v>
      </c>
      <c r="C89" s="28" t="s">
        <v>3139</v>
      </c>
      <c r="D89" s="3">
        <f>VLOOKUP($C89,科系!$C$2:$H$1116,2,0)</f>
        <v>46.2</v>
      </c>
      <c r="E89" s="3">
        <f>VLOOKUP($C89,科系!$C$2:$H$1139,3,0)</f>
        <v>40.93</v>
      </c>
      <c r="F89" s="3">
        <f>ROUND(IF(((COUNT($E:$E)-RANK(D89,D$2:D$123)+1)/COUNT($E:$E))*100=0,100,((COUNT($E:$E)-RANK(D89,D$2:D$123)+1)/COUNT($E:$E))*100),2)</f>
        <v>41.8</v>
      </c>
      <c r="G89" s="3">
        <f>ROUND(IF(((COUNT($E:$E)-RANK(E89,E$2:E$123)+1)/COUNT($E:$E))*100=0,100,((COUNT($E:$E)-RANK(E89,E$2:E$123)+1)/COUNT($E:$E))*100),2)</f>
        <v>32.79</v>
      </c>
      <c r="H89" s="7">
        <f>G89-F89</f>
        <v>-9.009999999999998</v>
      </c>
    </row>
    <row r="90" spans="1:8" x14ac:dyDescent="0.25">
      <c r="A90" s="28" t="s">
        <v>70</v>
      </c>
      <c r="B90" s="28" t="s">
        <v>3062</v>
      </c>
      <c r="C90" s="28" t="s">
        <v>3140</v>
      </c>
      <c r="D90" s="3">
        <f>VLOOKUP($C90,科系!$C$2:$H$1116,2,0)</f>
        <v>29</v>
      </c>
      <c r="E90" s="3">
        <f>VLOOKUP($C90,科系!$C$2:$H$1139,3,0)</f>
        <v>30.83</v>
      </c>
      <c r="F90" s="3">
        <f>ROUND(IF(((COUNT($E:$E)-RANK(D90,D$2:D$123)+1)/COUNT($E:$E))*100=0,100,((COUNT($E:$E)-RANK(D90,D$2:D$123)+1)/COUNT($E:$E))*100),2)</f>
        <v>10.66</v>
      </c>
      <c r="G90" s="3">
        <f>ROUND(IF(((COUNT($E:$E)-RANK(E90,E$2:E$123)+1)/COUNT($E:$E))*100=0,100,((COUNT($E:$E)-RANK(E90,E$2:E$123)+1)/COUNT($E:$E))*100),2)</f>
        <v>0.82</v>
      </c>
      <c r="H90" s="7">
        <f>G90-F90</f>
        <v>-9.84</v>
      </c>
    </row>
    <row r="91" spans="1:8" x14ac:dyDescent="0.25">
      <c r="A91" s="28" t="s">
        <v>60</v>
      </c>
      <c r="B91" s="28" t="s">
        <v>3057</v>
      </c>
      <c r="C91" s="28" t="s">
        <v>3141</v>
      </c>
      <c r="D91" s="3">
        <f>VLOOKUP($C91,科系!$C$2:$H$1116,2,0)</f>
        <v>42.63</v>
      </c>
      <c r="E91" s="3">
        <f>VLOOKUP($C91,科系!$C$2:$H$1139,3,0)</f>
        <v>39.4</v>
      </c>
      <c r="F91" s="3">
        <f>ROUND(IF(((COUNT($E:$E)-RANK(D91,D$2:D$123)+1)/COUNT($E:$E))*100=0,100,((COUNT($E:$E)-RANK(D91,D$2:D$123)+1)/COUNT($E:$E))*100),2)</f>
        <v>36.89</v>
      </c>
      <c r="G91" s="3">
        <f>ROUND(IF(((COUNT($E:$E)-RANK(E91,E$2:E$123)+1)/COUNT($E:$E))*100=0,100,((COUNT($E:$E)-RANK(E91,E$2:E$123)+1)/COUNT($E:$E))*100),2)</f>
        <v>22.95</v>
      </c>
      <c r="H91" s="7">
        <f>G91-F91</f>
        <v>-13.940000000000001</v>
      </c>
    </row>
    <row r="92" spans="1:8" x14ac:dyDescent="0.25">
      <c r="A92" s="28" t="s">
        <v>68</v>
      </c>
      <c r="B92" s="28" t="s">
        <v>3057</v>
      </c>
      <c r="C92" s="28" t="s">
        <v>3142</v>
      </c>
      <c r="D92" s="3">
        <f>VLOOKUP($C92,科系!$C$2:$H$1116,2,0)</f>
        <v>79.98</v>
      </c>
      <c r="E92" s="3">
        <f>VLOOKUP($C92,科系!$C$2:$H$1139,3,0)</f>
        <v>46.95</v>
      </c>
      <c r="F92" s="3">
        <f>ROUND(IF(((COUNT($E:$E)-RANK(D92,D$2:D$123)+1)/COUNT($E:$E))*100=0,100,((COUNT($E:$E)-RANK(D92,D$2:D$123)+1)/COUNT($E:$E))*100),2)</f>
        <v>86.89</v>
      </c>
      <c r="G92" s="3">
        <f>ROUND(IF(((COUNT($E:$E)-RANK(E92,E$2:E$123)+1)/COUNT($E:$E))*100=0,100,((COUNT($E:$E)-RANK(E92,E$2:E$123)+1)/COUNT($E:$E))*100),2)</f>
        <v>72.13</v>
      </c>
      <c r="H92" s="7">
        <f>G92-F92</f>
        <v>-14.760000000000005</v>
      </c>
    </row>
    <row r="93" spans="1:8" x14ac:dyDescent="0.25">
      <c r="A93" s="28" t="s">
        <v>59</v>
      </c>
      <c r="B93" s="28" t="s">
        <v>3143</v>
      </c>
      <c r="C93" s="28" t="s">
        <v>3144</v>
      </c>
      <c r="D93" s="3">
        <f>VLOOKUP($C93,科系!$C$2:$H$1116,2,0)</f>
        <v>70.11</v>
      </c>
      <c r="E93" s="3">
        <f>VLOOKUP($C93,科系!$C$2:$H$1139,3,0)</f>
        <v>44.21</v>
      </c>
      <c r="F93" s="3">
        <f>ROUND(IF(((COUNT($E:$E)-RANK(D93,D$2:D$123)+1)/COUNT($E:$E))*100=0,100,((COUNT($E:$E)-RANK(D93,D$2:D$123)+1)/COUNT($E:$E))*100),2)</f>
        <v>74.59</v>
      </c>
      <c r="G93" s="3">
        <f>ROUND(IF(((COUNT($E:$E)-RANK(E93,E$2:E$123)+1)/COUNT($E:$E))*100=0,100,((COUNT($E:$E)-RANK(E93,E$2:E$123)+1)/COUNT($E:$E))*100),2)</f>
        <v>59.02</v>
      </c>
      <c r="H93" s="7">
        <f>G93-F93</f>
        <v>-15.57</v>
      </c>
    </row>
    <row r="94" spans="1:8" x14ac:dyDescent="0.25">
      <c r="A94" s="28" t="s">
        <v>44</v>
      </c>
      <c r="B94" s="28" t="s">
        <v>3145</v>
      </c>
      <c r="C94" s="28" t="s">
        <v>3146</v>
      </c>
      <c r="D94" s="3">
        <f>VLOOKUP($C94,科系!$C$2:$H$1116,2,0)</f>
        <v>34.630000000000003</v>
      </c>
      <c r="E94" s="3">
        <f>VLOOKUP($C94,科系!$C$2:$H$1139,3,0)</f>
        <v>32.5</v>
      </c>
      <c r="F94" s="3">
        <f>ROUND(IF(((COUNT($E:$E)-RANK(D94,D$2:D$123)+1)/COUNT($E:$E))*100=0,100,((COUNT($E:$E)-RANK(D94,D$2:D$123)+1)/COUNT($E:$E))*100),2)</f>
        <v>21.31</v>
      </c>
      <c r="G94" s="3">
        <f>ROUND(IF(((COUNT($E:$E)-RANK(E94,E$2:E$123)+1)/COUNT($E:$E))*100=0,100,((COUNT($E:$E)-RANK(E94,E$2:E$123)+1)/COUNT($E:$E))*100),2)</f>
        <v>4.0999999999999996</v>
      </c>
      <c r="H94" s="7">
        <f>G94-F94</f>
        <v>-17.21</v>
      </c>
    </row>
    <row r="95" spans="1:8" x14ac:dyDescent="0.25">
      <c r="A95" s="28" t="s">
        <v>63</v>
      </c>
      <c r="B95" s="28" t="s">
        <v>3073</v>
      </c>
      <c r="C95" s="28" t="s">
        <v>3147</v>
      </c>
      <c r="D95" s="3">
        <f>VLOOKUP($C95,科系!$C$2:$H$1116,2,0)</f>
        <v>86.45</v>
      </c>
      <c r="E95" s="3">
        <f>VLOOKUP($C95,科系!$C$2:$H$1139,3,0)</f>
        <v>48.09</v>
      </c>
      <c r="F95" s="3">
        <f>ROUND(IF(((COUNT($E:$E)-RANK(D95,D$2:D$123)+1)/COUNT($E:$E))*100=0,100,((COUNT($E:$E)-RANK(D95,D$2:D$123)+1)/COUNT($E:$E))*100),2)</f>
        <v>96.72</v>
      </c>
      <c r="G95" s="3">
        <f>ROUND(IF(((COUNT($E:$E)-RANK(E95,E$2:E$123)+1)/COUNT($E:$E))*100=0,100,((COUNT($E:$E)-RANK(E95,E$2:E$123)+1)/COUNT($E:$E))*100),2)</f>
        <v>76.23</v>
      </c>
      <c r="H95" s="7">
        <f>G95-F95</f>
        <v>-20.489999999999995</v>
      </c>
    </row>
    <row r="96" spans="1:8" x14ac:dyDescent="0.25">
      <c r="A96" s="28" t="s">
        <v>34</v>
      </c>
      <c r="B96" s="28" t="s">
        <v>1831</v>
      </c>
      <c r="C96" s="28" t="s">
        <v>1832</v>
      </c>
      <c r="D96" s="3">
        <f>VLOOKUP($C96,科系!$C$2:$H$1116,2,0)</f>
        <v>51.49</v>
      </c>
      <c r="E96" s="3">
        <f>VLOOKUP($C96,科系!$C$2:$H$1139,3,0)</f>
        <v>40.130000000000003</v>
      </c>
      <c r="F96" s="3">
        <f>ROUND(IF(((COUNT($E:$E)-RANK(D96,D$2:D$123)+1)/COUNT($E:$E))*100=0,100,((COUNT($E:$E)-RANK(D96,D$2:D$123)+1)/COUNT($E:$E))*100),2)</f>
        <v>50</v>
      </c>
      <c r="G96" s="3">
        <f>ROUND(IF(((COUNT($E:$E)-RANK(E96,E$2:E$123)+1)/COUNT($E:$E))*100=0,100,((COUNT($E:$E)-RANK(E96,E$2:E$123)+1)/COUNT($E:$E))*100),2)</f>
        <v>28.69</v>
      </c>
      <c r="H96" s="7">
        <f>G96-F96</f>
        <v>-21.31</v>
      </c>
    </row>
    <row r="97" spans="1:8" x14ac:dyDescent="0.25">
      <c r="A97" s="28" t="s">
        <v>45</v>
      </c>
      <c r="B97" s="28" t="s">
        <v>3073</v>
      </c>
      <c r="C97" s="28" t="s">
        <v>3148</v>
      </c>
      <c r="D97" s="3">
        <f>VLOOKUP($C97,科系!$C$2:$H$1116,2,0)</f>
        <v>48.93</v>
      </c>
      <c r="E97" s="3">
        <f>VLOOKUP($C97,科系!$C$2:$H$1139,3,0)</f>
        <v>39.86</v>
      </c>
      <c r="F97" s="3">
        <f>ROUND(IF(((COUNT($E:$E)-RANK(D97,D$2:D$123)+1)/COUNT($E:$E))*100=0,100,((COUNT($E:$E)-RANK(D97,D$2:D$123)+1)/COUNT($E:$E))*100),2)</f>
        <v>47.54</v>
      </c>
      <c r="G97" s="3">
        <f>ROUND(IF(((COUNT($E:$E)-RANK(E97,E$2:E$123)+1)/COUNT($E:$E))*100=0,100,((COUNT($E:$E)-RANK(E97,E$2:E$123)+1)/COUNT($E:$E))*100),2)</f>
        <v>26.23</v>
      </c>
      <c r="H97" s="7">
        <f>G97-F97</f>
        <v>-21.31</v>
      </c>
    </row>
    <row r="98" spans="1:8" x14ac:dyDescent="0.25">
      <c r="A98" s="28" t="s">
        <v>66</v>
      </c>
      <c r="B98" s="28" t="s">
        <v>3073</v>
      </c>
      <c r="C98" s="28" t="s">
        <v>3149</v>
      </c>
      <c r="D98" s="3">
        <f>VLOOKUP($C98,科系!$C$2:$H$1116,2,0)</f>
        <v>82.58</v>
      </c>
      <c r="E98" s="3">
        <f>VLOOKUP($C98,科系!$C$2:$H$1139,3,0)</f>
        <v>46.88</v>
      </c>
      <c r="F98" s="3">
        <f>ROUND(IF(((COUNT($E:$E)-RANK(D98,D$2:D$123)+1)/COUNT($E:$E))*100=0,100,((COUNT($E:$E)-RANK(D98,D$2:D$123)+1)/COUNT($E:$E))*100),2)</f>
        <v>92.62</v>
      </c>
      <c r="G98" s="3">
        <f>ROUND(IF(((COUNT($E:$E)-RANK(E98,E$2:E$123)+1)/COUNT($E:$E))*100=0,100,((COUNT($E:$E)-RANK(E98,E$2:E$123)+1)/COUNT($E:$E))*100),2)</f>
        <v>71.31</v>
      </c>
      <c r="H98" s="7">
        <f>G98-F98</f>
        <v>-21.310000000000002</v>
      </c>
    </row>
    <row r="99" spans="1:8" x14ac:dyDescent="0.25">
      <c r="A99" s="28" t="s">
        <v>59</v>
      </c>
      <c r="B99" s="28" t="s">
        <v>3073</v>
      </c>
      <c r="C99" s="28" t="s">
        <v>3150</v>
      </c>
      <c r="D99" s="3">
        <f>VLOOKUP($C99,科系!$C$2:$H$1116,2,0)</f>
        <v>67.569999999999993</v>
      </c>
      <c r="E99" s="3">
        <f>VLOOKUP($C99,科系!$C$2:$H$1139,3,0)</f>
        <v>43.73</v>
      </c>
      <c r="F99" s="3">
        <f>ROUND(IF(((COUNT($E:$E)-RANK(D99,D$2:D$123)+1)/COUNT($E:$E))*100=0,100,((COUNT($E:$E)-RANK(D99,D$2:D$123)+1)/COUNT($E:$E))*100),2)</f>
        <v>72.13</v>
      </c>
      <c r="G99" s="3">
        <f>ROUND(IF(((COUNT($E:$E)-RANK(E99,E$2:E$123)+1)/COUNT($E:$E))*100=0,100,((COUNT($E:$E)-RANK(E99,E$2:E$123)+1)/COUNT($E:$E))*100),2)</f>
        <v>50</v>
      </c>
      <c r="H99" s="7">
        <f>G99-F99</f>
        <v>-22.129999999999995</v>
      </c>
    </row>
    <row r="100" spans="1:8" x14ac:dyDescent="0.25">
      <c r="A100" s="28" t="s">
        <v>67</v>
      </c>
      <c r="B100" s="28" t="s">
        <v>3040</v>
      </c>
      <c r="C100" s="28" t="s">
        <v>3151</v>
      </c>
      <c r="D100" s="3">
        <f>VLOOKUP($C100,科系!$C$2:$H$1116,2,0)</f>
        <v>71.61</v>
      </c>
      <c r="E100" s="3">
        <f>VLOOKUP($C100,科系!$C$2:$H$1139,3,0)</f>
        <v>43.97</v>
      </c>
      <c r="F100" s="3">
        <f>ROUND(IF(((COUNT($E:$E)-RANK(D100,D$2:D$123)+1)/COUNT($E:$E))*100=0,100,((COUNT($E:$E)-RANK(D100,D$2:D$123)+1)/COUNT($E:$E))*100),2)</f>
        <v>77.05</v>
      </c>
      <c r="G100" s="3">
        <f>ROUND(IF(((COUNT($E:$E)-RANK(E100,E$2:E$123)+1)/COUNT($E:$E))*100=0,100,((COUNT($E:$E)-RANK(E100,E$2:E$123)+1)/COUNT($E:$E))*100),2)</f>
        <v>54.1</v>
      </c>
      <c r="H100" s="7">
        <f>G100-F100</f>
        <v>-22.949999999999996</v>
      </c>
    </row>
    <row r="101" spans="1:8" x14ac:dyDescent="0.25">
      <c r="A101" s="28" t="s">
        <v>34</v>
      </c>
      <c r="B101" s="28" t="s">
        <v>3052</v>
      </c>
      <c r="C101" s="28" t="s">
        <v>3152</v>
      </c>
      <c r="D101" s="3">
        <f>VLOOKUP($C101,科系!$C$2:$H$1116,2,0)</f>
        <v>51.85</v>
      </c>
      <c r="E101" s="3">
        <f>VLOOKUP($C101,科系!$C$2:$H$1139,3,0)</f>
        <v>40.06</v>
      </c>
      <c r="F101" s="3">
        <f>ROUND(IF(((COUNT($E:$E)-RANK(D101,D$2:D$123)+1)/COUNT($E:$E))*100=0,100,((COUNT($E:$E)-RANK(D101,D$2:D$123)+1)/COUNT($E:$E))*100),2)</f>
        <v>50.82</v>
      </c>
      <c r="G101" s="3">
        <f>ROUND(IF(((COUNT($E:$E)-RANK(E101,E$2:E$123)+1)/COUNT($E:$E))*100=0,100,((COUNT($E:$E)-RANK(E101,E$2:E$123)+1)/COUNT($E:$E))*100),2)</f>
        <v>27.05</v>
      </c>
      <c r="H101" s="7">
        <f>G101-F101</f>
        <v>-23.77</v>
      </c>
    </row>
    <row r="102" spans="1:8" x14ac:dyDescent="0.25">
      <c r="A102" s="28" t="s">
        <v>84</v>
      </c>
      <c r="B102" s="28" t="s">
        <v>3153</v>
      </c>
      <c r="C102" s="28" t="s">
        <v>3154</v>
      </c>
      <c r="D102" s="3">
        <f>VLOOKUP($C102,科系!$C$2:$H$1116,2,0)</f>
        <v>42.2</v>
      </c>
      <c r="E102" s="3">
        <f>VLOOKUP($C102,科系!$C$2:$H$1139,3,0)</f>
        <v>35.1</v>
      </c>
      <c r="F102" s="3">
        <f>ROUND(IF(((COUNT($E:$E)-RANK(D102,D$2:D$123)+1)/COUNT($E:$E))*100=0,100,((COUNT($E:$E)-RANK(D102,D$2:D$123)+1)/COUNT($E:$E))*100),2)</f>
        <v>33.61</v>
      </c>
      <c r="G102" s="3">
        <f>ROUND(IF(((COUNT($E:$E)-RANK(E102,E$2:E$123)+1)/COUNT($E:$E))*100=0,100,((COUNT($E:$E)-RANK(E102,E$2:E$123)+1)/COUNT($E:$E))*100),2)</f>
        <v>9.84</v>
      </c>
      <c r="H102" s="7">
        <f>G102-F102</f>
        <v>-23.77</v>
      </c>
    </row>
    <row r="103" spans="1:8" x14ac:dyDescent="0.25">
      <c r="A103" s="28" t="s">
        <v>73</v>
      </c>
      <c r="B103" s="28" t="s">
        <v>3073</v>
      </c>
      <c r="C103" s="28" t="s">
        <v>3155</v>
      </c>
      <c r="D103" s="3">
        <f>VLOOKUP($C103,科系!$C$2:$H$1116,2,0)</f>
        <v>81.91</v>
      </c>
      <c r="E103" s="3">
        <f>VLOOKUP($C103,科系!$C$2:$H$1139,3,0)</f>
        <v>45.49</v>
      </c>
      <c r="F103" s="3">
        <f>ROUND(IF(((COUNT($E:$E)-RANK(D103,D$2:D$123)+1)/COUNT($E:$E))*100=0,100,((COUNT($E:$E)-RANK(D103,D$2:D$123)+1)/COUNT($E:$E))*100),2)</f>
        <v>91.8</v>
      </c>
      <c r="G103" s="3">
        <f>ROUND(IF(((COUNT($E:$E)-RANK(E103,E$2:E$123)+1)/COUNT($E:$E))*100=0,100,((COUNT($E:$E)-RANK(E103,E$2:E$123)+1)/COUNT($E:$E))*100),2)</f>
        <v>67.209999999999994</v>
      </c>
      <c r="H103" s="7">
        <f>G103-F103</f>
        <v>-24.590000000000003</v>
      </c>
    </row>
    <row r="104" spans="1:8" x14ac:dyDescent="0.25">
      <c r="A104" s="28" t="s">
        <v>34</v>
      </c>
      <c r="B104" s="28" t="s">
        <v>3057</v>
      </c>
      <c r="C104" s="28" t="s">
        <v>3156</v>
      </c>
      <c r="D104" s="3">
        <f>VLOOKUP($C104,科系!$C$2:$H$1116,2,0)</f>
        <v>52.93</v>
      </c>
      <c r="E104" s="3">
        <f>VLOOKUP($C104,科系!$C$2:$H$1139,3,0)</f>
        <v>40.130000000000003</v>
      </c>
      <c r="F104" s="3">
        <f>ROUND(IF(((COUNT($E:$E)-RANK(D104,D$2:D$123)+1)/COUNT($E:$E))*100=0,100,((COUNT($E:$E)-RANK(D104,D$2:D$123)+1)/COUNT($E:$E))*100),2)</f>
        <v>54.1</v>
      </c>
      <c r="G104" s="3">
        <f>ROUND(IF(((COUNT($E:$E)-RANK(E104,E$2:E$123)+1)/COUNT($E:$E))*100=0,100,((COUNT($E:$E)-RANK(E104,E$2:E$123)+1)/COUNT($E:$E))*100),2)</f>
        <v>28.69</v>
      </c>
      <c r="H104" s="7">
        <f>G104-F104</f>
        <v>-25.41</v>
      </c>
    </row>
    <row r="105" spans="1:8" x14ac:dyDescent="0.25">
      <c r="A105" s="28" t="s">
        <v>56</v>
      </c>
      <c r="B105" s="28" t="s">
        <v>3057</v>
      </c>
      <c r="C105" s="28" t="s">
        <v>3157</v>
      </c>
      <c r="D105" s="3">
        <f>VLOOKUP($C105,科系!$C$2:$H$1116,2,0)</f>
        <v>42.28</v>
      </c>
      <c r="E105" s="3">
        <f>VLOOKUP($C105,科系!$C$2:$H$1139,3,0)</f>
        <v>34</v>
      </c>
      <c r="F105" s="3">
        <f>ROUND(IF(((COUNT($E:$E)-RANK(D105,D$2:D$123)+1)/COUNT($E:$E))*100=0,100,((COUNT($E:$E)-RANK(D105,D$2:D$123)+1)/COUNT($E:$E))*100),2)</f>
        <v>34.43</v>
      </c>
      <c r="G105" s="3">
        <f>ROUND(IF(((COUNT($E:$E)-RANK(E105,E$2:E$123)+1)/COUNT($E:$E))*100=0,100,((COUNT($E:$E)-RANK(E105,E$2:E$123)+1)/COUNT($E:$E))*100),2)</f>
        <v>8.1999999999999993</v>
      </c>
      <c r="H105" s="7">
        <f>G105-F105</f>
        <v>-26.23</v>
      </c>
    </row>
    <row r="106" spans="1:8" x14ac:dyDescent="0.25">
      <c r="A106" s="28" t="s">
        <v>81</v>
      </c>
      <c r="B106" s="28" t="s">
        <v>3073</v>
      </c>
      <c r="C106" s="28" t="s">
        <v>3158</v>
      </c>
      <c r="D106" s="3">
        <f>VLOOKUP($C106,科系!$C$2:$H$1116,2,0)</f>
        <v>77.430000000000007</v>
      </c>
      <c r="E106" s="3">
        <f>VLOOKUP($C106,科系!$C$2:$H$1139,3,0)</f>
        <v>43.98</v>
      </c>
      <c r="F106" s="3">
        <f>ROUND(IF(((COUNT($E:$E)-RANK(D106,D$2:D$123)+1)/COUNT($E:$E))*100=0,100,((COUNT($E:$E)-RANK(D106,D$2:D$123)+1)/COUNT($E:$E))*100),2)</f>
        <v>82.79</v>
      </c>
      <c r="G106" s="3">
        <f>ROUND(IF(((COUNT($E:$E)-RANK(E106,E$2:E$123)+1)/COUNT($E:$E))*100=0,100,((COUNT($E:$E)-RANK(E106,E$2:E$123)+1)/COUNT($E:$E))*100),2)</f>
        <v>54.92</v>
      </c>
      <c r="H106" s="7">
        <f>G106-F106</f>
        <v>-27.870000000000005</v>
      </c>
    </row>
    <row r="107" spans="1:8" x14ac:dyDescent="0.25">
      <c r="A107" s="28" t="s">
        <v>84</v>
      </c>
      <c r="B107" s="28" t="s">
        <v>3057</v>
      </c>
      <c r="C107" s="28" t="s">
        <v>3159</v>
      </c>
      <c r="D107" s="3">
        <f>VLOOKUP($C107,科系!$C$2:$H$1116,2,0)</f>
        <v>42.4</v>
      </c>
      <c r="E107" s="3">
        <f>VLOOKUP($C107,科系!$C$2:$H$1139,3,0)</f>
        <v>31</v>
      </c>
      <c r="F107" s="3">
        <f>ROUND(IF(((COUNT($E:$E)-RANK(D107,D$2:D$123)+1)/COUNT($E:$E))*100=0,100,((COUNT($E:$E)-RANK(D107,D$2:D$123)+1)/COUNT($E:$E))*100),2)</f>
        <v>35.25</v>
      </c>
      <c r="G107" s="3">
        <f>ROUND(IF(((COUNT($E:$E)-RANK(E107,E$2:E$123)+1)/COUNT($E:$E))*100=0,100,((COUNT($E:$E)-RANK(E107,E$2:E$123)+1)/COUNT($E:$E))*100),2)</f>
        <v>1.64</v>
      </c>
      <c r="H107" s="7">
        <f>G107-F107</f>
        <v>-33.61</v>
      </c>
    </row>
    <row r="108" spans="1:8" x14ac:dyDescent="0.25">
      <c r="A108" s="28" t="s">
        <v>34</v>
      </c>
      <c r="B108" s="28" t="s">
        <v>3160</v>
      </c>
      <c r="C108" s="28" t="s">
        <v>3161</v>
      </c>
      <c r="D108" s="3">
        <f>VLOOKUP($C108,科系!$C$2:$H$1116,2,0)</f>
        <v>50.71</v>
      </c>
      <c r="E108" s="3">
        <f>VLOOKUP($C108,科系!$C$2:$H$1139,3,0)</f>
        <v>37.9</v>
      </c>
      <c r="F108" s="3">
        <f>ROUND(IF(((COUNT($E:$E)-RANK(D108,D$2:D$123)+1)/COUNT($E:$E))*100=0,100,((COUNT($E:$E)-RANK(D108,D$2:D$123)+1)/COUNT($E:$E))*100),2)</f>
        <v>49.18</v>
      </c>
      <c r="G108" s="3">
        <f>ROUND(IF(((COUNT($E:$E)-RANK(E108,E$2:E$123)+1)/COUNT($E:$E))*100=0,100,((COUNT($E:$E)-RANK(E108,E$2:E$123)+1)/COUNT($E:$E))*100),2)</f>
        <v>14.75</v>
      </c>
      <c r="H108" s="7">
        <f>G108-F108</f>
        <v>-34.43</v>
      </c>
    </row>
    <row r="109" spans="1:8" x14ac:dyDescent="0.25">
      <c r="A109" s="28" t="s">
        <v>80</v>
      </c>
      <c r="B109" s="28" t="s">
        <v>3073</v>
      </c>
      <c r="C109" s="28" t="s">
        <v>3162</v>
      </c>
      <c r="D109" s="3">
        <f>VLOOKUP($C109,科系!$C$2:$H$1116,2,0)</f>
        <v>60.86</v>
      </c>
      <c r="E109" s="3">
        <f>VLOOKUP($C109,科系!$C$2:$H$1139,3,0)</f>
        <v>39.85</v>
      </c>
      <c r="F109" s="3">
        <f>ROUND(IF(((COUNT($E:$E)-RANK(D109,D$2:D$123)+1)/COUNT($E:$E))*100=0,100,((COUNT($E:$E)-RANK(D109,D$2:D$123)+1)/COUNT($E:$E))*100),2)</f>
        <v>63.93</v>
      </c>
      <c r="G109" s="3">
        <f>ROUND(IF(((COUNT($E:$E)-RANK(E109,E$2:E$123)+1)/COUNT($E:$E))*100=0,100,((COUNT($E:$E)-RANK(E109,E$2:E$123)+1)/COUNT($E:$E))*100),2)</f>
        <v>25.41</v>
      </c>
      <c r="H109" s="7">
        <f>G109-F109</f>
        <v>-38.519999999999996</v>
      </c>
    </row>
    <row r="110" spans="1:8" x14ac:dyDescent="0.25">
      <c r="A110" s="28" t="s">
        <v>76</v>
      </c>
      <c r="B110" s="28" t="s">
        <v>3077</v>
      </c>
      <c r="C110" s="28" t="s">
        <v>3163</v>
      </c>
      <c r="D110" s="3">
        <f>VLOOKUP($C110,科系!$C$2:$H$1116,2,0)</f>
        <v>59.03</v>
      </c>
      <c r="E110" s="3">
        <f>VLOOKUP($C110,科系!$C$2:$H$1139,3,0)</f>
        <v>39.07</v>
      </c>
      <c r="F110" s="3">
        <f>ROUND(IF(((COUNT($E:$E)-RANK(D110,D$2:D$123)+1)/COUNT($E:$E))*100=0,100,((COUNT($E:$E)-RANK(D110,D$2:D$123)+1)/COUNT($E:$E))*100),2)</f>
        <v>63.11</v>
      </c>
      <c r="G110" s="3">
        <f>ROUND(IF(((COUNT($E:$E)-RANK(E110,E$2:E$123)+1)/COUNT($E:$E))*100=0,100,((COUNT($E:$E)-RANK(E110,E$2:E$123)+1)/COUNT($E:$E))*100),2)</f>
        <v>22.13</v>
      </c>
      <c r="H110" s="7">
        <f>G110-F110</f>
        <v>-40.980000000000004</v>
      </c>
    </row>
    <row r="111" spans="1:8" x14ac:dyDescent="0.25">
      <c r="A111" s="28" t="s">
        <v>35</v>
      </c>
      <c r="B111" s="28" t="s">
        <v>3057</v>
      </c>
      <c r="C111" s="28" t="s">
        <v>3164</v>
      </c>
      <c r="D111" s="3">
        <f>VLOOKUP($C111,科系!$C$2:$H$1116,2,0)</f>
        <v>54.74</v>
      </c>
      <c r="E111" s="3">
        <f>VLOOKUP($C111,科系!$C$2:$H$1139,3,0)</f>
        <v>35.380000000000003</v>
      </c>
      <c r="F111" s="3">
        <f>ROUND(IF(((COUNT($E:$E)-RANK(D111,D$2:D$123)+1)/COUNT($E:$E))*100=0,100,((COUNT($E:$E)-RANK(D111,D$2:D$123)+1)/COUNT($E:$E))*100),2)</f>
        <v>56.56</v>
      </c>
      <c r="G111" s="3">
        <f>ROUND(IF(((COUNT($E:$E)-RANK(E111,E$2:E$123)+1)/COUNT($E:$E))*100=0,100,((COUNT($E:$E)-RANK(E111,E$2:E$123)+1)/COUNT($E:$E))*100),2)</f>
        <v>10.66</v>
      </c>
      <c r="H111" s="7">
        <f>G111-F111</f>
        <v>-45.900000000000006</v>
      </c>
    </row>
    <row r="112" spans="1:8" x14ac:dyDescent="0.25">
      <c r="A112" s="28" t="s">
        <v>81</v>
      </c>
      <c r="B112" s="28" t="s">
        <v>3165</v>
      </c>
      <c r="C112" s="28" t="s">
        <v>3166</v>
      </c>
      <c r="D112" s="3">
        <f>VLOOKUP($C112,科系!$C$2:$H$1116,2,0)</f>
        <v>80.94</v>
      </c>
      <c r="E112" s="3">
        <f>VLOOKUP($C112,科系!$C$2:$H$1139,3,0)</f>
        <v>42.73</v>
      </c>
      <c r="F112" s="3">
        <f>ROUND(IF(((COUNT($E:$E)-RANK(D112,D$2:D$123)+1)/COUNT($E:$E))*100=0,100,((COUNT($E:$E)-RANK(D112,D$2:D$123)+1)/COUNT($E:$E))*100),2)</f>
        <v>90.16</v>
      </c>
      <c r="G112" s="3">
        <f>ROUND(IF(((COUNT($E:$E)-RANK(E112,E$2:E$123)+1)/COUNT($E:$E))*100=0,100,((COUNT($E:$E)-RANK(E112,E$2:E$123)+1)/COUNT($E:$E))*100),2)</f>
        <v>43.44</v>
      </c>
      <c r="H112" s="7">
        <f>G112-F112</f>
        <v>-46.72</v>
      </c>
    </row>
    <row r="113" spans="1:8" x14ac:dyDescent="0.25">
      <c r="A113" s="28" t="s">
        <v>63</v>
      </c>
      <c r="B113" s="28" t="s">
        <v>2125</v>
      </c>
      <c r="C113" s="28" t="s">
        <v>2126</v>
      </c>
      <c r="D113" s="3">
        <f>VLOOKUP($C113,科系!$C$2:$H$1116,2,0)</f>
        <v>74.45</v>
      </c>
      <c r="E113" s="3">
        <f>VLOOKUP($C113,科系!$C$2:$H$1139,3,0)</f>
        <v>40.450000000000003</v>
      </c>
      <c r="F113" s="3">
        <f>ROUND(IF(((COUNT($E:$E)-RANK(D113,D$2:D$123)+1)/COUNT($E:$E))*100=0,100,((COUNT($E:$E)-RANK(D113,D$2:D$123)+1)/COUNT($E:$E))*100),2)</f>
        <v>79.510000000000005</v>
      </c>
      <c r="G113" s="3">
        <f>ROUND(IF(((COUNT($E:$E)-RANK(E113,E$2:E$123)+1)/COUNT($E:$E))*100=0,100,((COUNT($E:$E)-RANK(E113,E$2:E$123)+1)/COUNT($E:$E))*100),2)</f>
        <v>31.15</v>
      </c>
      <c r="H113" s="7">
        <f>G113-F113</f>
        <v>-48.360000000000007</v>
      </c>
    </row>
    <row r="114" spans="1:8" x14ac:dyDescent="0.25">
      <c r="A114" s="28" t="s">
        <v>81</v>
      </c>
      <c r="B114" s="28" t="s">
        <v>3167</v>
      </c>
      <c r="C114" s="28" t="s">
        <v>3168</v>
      </c>
      <c r="D114" s="3">
        <f>VLOOKUP($C114,科系!$C$2:$H$1116,2,0)</f>
        <v>77.75</v>
      </c>
      <c r="E114" s="3">
        <f>VLOOKUP($C114,科系!$C$2:$H$1139,3,0)</f>
        <v>41.31</v>
      </c>
      <c r="F114" s="3">
        <f>ROUND(IF(((COUNT($E:$E)-RANK(D114,D$2:D$123)+1)/COUNT($E:$E))*100=0,100,((COUNT($E:$E)-RANK(D114,D$2:D$123)+1)/COUNT($E:$E))*100),2)</f>
        <v>83.61</v>
      </c>
      <c r="G114" s="3">
        <f>ROUND(IF(((COUNT($E:$E)-RANK(E114,E$2:E$123)+1)/COUNT($E:$E))*100=0,100,((COUNT($E:$E)-RANK(E114,E$2:E$123)+1)/COUNT($E:$E))*100),2)</f>
        <v>34.43</v>
      </c>
      <c r="H114" s="7">
        <f>G114-F114</f>
        <v>-49.18</v>
      </c>
    </row>
    <row r="115" spans="1:8" x14ac:dyDescent="0.25">
      <c r="A115" s="28" t="s">
        <v>84</v>
      </c>
      <c r="B115" s="28" t="s">
        <v>3006</v>
      </c>
      <c r="C115" s="28" t="s">
        <v>3034</v>
      </c>
      <c r="D115" s="3">
        <f>VLOOKUP($C115,科系!$C$2:$H$1116,2,0)</f>
        <v>53.91</v>
      </c>
      <c r="E115" s="3">
        <f>VLOOKUP($C115,科系!$C$2:$H$1139,3,0)</f>
        <v>32.9</v>
      </c>
      <c r="F115" s="3">
        <f>ROUND(IF(((COUNT($E:$E)-RANK(D115,D$2:D$123)+1)/COUNT($E:$E))*100=0,100,((COUNT($E:$E)-RANK(D115,D$2:D$123)+1)/COUNT($E:$E))*100),2)</f>
        <v>54.92</v>
      </c>
      <c r="G115" s="3">
        <f>ROUND(IF(((COUNT($E:$E)-RANK(E115,E$2:E$123)+1)/COUNT($E:$E))*100=0,100,((COUNT($E:$E)-RANK(E115,E$2:E$123)+1)/COUNT($E:$E))*100),2)</f>
        <v>5.74</v>
      </c>
      <c r="H115" s="7">
        <f>G115-F115</f>
        <v>-49.18</v>
      </c>
    </row>
    <row r="116" spans="1:8" x14ac:dyDescent="0.25">
      <c r="A116" s="28" t="s">
        <v>76</v>
      </c>
      <c r="B116" s="28" t="s">
        <v>3073</v>
      </c>
      <c r="C116" s="28" t="s">
        <v>3169</v>
      </c>
      <c r="D116" s="3">
        <f>VLOOKUP($C116,科系!$C$2:$H$1116,2,0)</f>
        <v>56.13</v>
      </c>
      <c r="E116" s="3">
        <f>VLOOKUP($C116,科系!$C$2:$H$1139,3,0)</f>
        <v>34.25</v>
      </c>
      <c r="F116" s="3">
        <f>ROUND(IF(((COUNT($E:$E)-RANK(D116,D$2:D$123)+1)/COUNT($E:$E))*100=0,100,((COUNT($E:$E)-RANK(D116,D$2:D$123)+1)/COUNT($E:$E))*100),2)</f>
        <v>59.84</v>
      </c>
      <c r="G116" s="3">
        <f>ROUND(IF(((COUNT($E:$E)-RANK(E116,E$2:E$123)+1)/COUNT($E:$E))*100=0,100,((COUNT($E:$E)-RANK(E116,E$2:E$123)+1)/COUNT($E:$E))*100),2)</f>
        <v>9.02</v>
      </c>
      <c r="H116" s="7">
        <f>G116-F116</f>
        <v>-50.820000000000007</v>
      </c>
    </row>
    <row r="117" spans="1:8" x14ac:dyDescent="0.25">
      <c r="A117" s="28" t="s">
        <v>55</v>
      </c>
      <c r="B117" s="28" t="s">
        <v>3073</v>
      </c>
      <c r="C117" s="28" t="s">
        <v>3170</v>
      </c>
      <c r="D117" s="3">
        <f>VLOOKUP($C117,科系!$C$2:$H$1116,2,0)</f>
        <v>80.599999999999994</v>
      </c>
      <c r="E117" s="3">
        <f>VLOOKUP($C117,科系!$C$2:$H$1139,3,0)</f>
        <v>41.79</v>
      </c>
      <c r="F117" s="3">
        <f>ROUND(IF(((COUNT($E:$E)-RANK(D117,D$2:D$123)+1)/COUNT($E:$E))*100=0,100,((COUNT($E:$E)-RANK(D117,D$2:D$123)+1)/COUNT($E:$E))*100),2)</f>
        <v>88.52</v>
      </c>
      <c r="G117" s="3">
        <f>ROUND(IF(((COUNT($E:$E)-RANK(E117,E$2:E$123)+1)/COUNT($E:$E))*100=0,100,((COUNT($E:$E)-RANK(E117,E$2:E$123)+1)/COUNT($E:$E))*100),2)</f>
        <v>36.89</v>
      </c>
      <c r="H117" s="7">
        <f>G117-F117</f>
        <v>-51.629999999999995</v>
      </c>
    </row>
    <row r="118" spans="1:8" x14ac:dyDescent="0.25">
      <c r="A118" s="28" t="s">
        <v>68</v>
      </c>
      <c r="B118" s="28" t="s">
        <v>2144</v>
      </c>
      <c r="C118" s="28" t="s">
        <v>2145</v>
      </c>
      <c r="D118" s="3">
        <f>VLOOKUP($C118,科系!$C$2:$H$1116,2,0)</f>
        <v>65.5</v>
      </c>
      <c r="E118" s="3">
        <f>VLOOKUP($C118,科系!$C$2:$H$1139,3,0)</f>
        <v>38.4</v>
      </c>
      <c r="F118" s="3">
        <f>ROUND(IF(((COUNT($E:$E)-RANK(D118,D$2:D$123)+1)/COUNT($E:$E))*100=0,100,((COUNT($E:$E)-RANK(D118,D$2:D$123)+1)/COUNT($E:$E))*100),2)</f>
        <v>69.67</v>
      </c>
      <c r="G118" s="3">
        <f>ROUND(IF(((COUNT($E:$E)-RANK(E118,E$2:E$123)+1)/COUNT($E:$E))*100=0,100,((COUNT($E:$E)-RANK(E118,E$2:E$123)+1)/COUNT($E:$E))*100),2)</f>
        <v>18.03</v>
      </c>
      <c r="H118" s="7">
        <f>G118-F118</f>
        <v>-51.64</v>
      </c>
    </row>
    <row r="119" spans="1:8" x14ac:dyDescent="0.25">
      <c r="A119" s="28" t="s">
        <v>53</v>
      </c>
      <c r="B119" s="28" t="s">
        <v>3073</v>
      </c>
      <c r="C119" s="28" t="s">
        <v>3171</v>
      </c>
      <c r="D119" s="3">
        <f>VLOOKUP($C119,科系!$C$2:$H$1116,2,0)</f>
        <v>80.09</v>
      </c>
      <c r="E119" s="3">
        <f>VLOOKUP($C119,科系!$C$2:$H$1139,3,0)</f>
        <v>41.33</v>
      </c>
      <c r="F119" s="3">
        <f>ROUND(IF(((COUNT($E:$E)-RANK(D119,D$2:D$123)+1)/COUNT($E:$E))*100=0,100,((COUNT($E:$E)-RANK(D119,D$2:D$123)+1)/COUNT($E:$E))*100),2)</f>
        <v>87.7</v>
      </c>
      <c r="G119" s="3">
        <f>ROUND(IF(((COUNT($E:$E)-RANK(E119,E$2:E$123)+1)/COUNT($E:$E))*100=0,100,((COUNT($E:$E)-RANK(E119,E$2:E$123)+1)/COUNT($E:$E))*100),2)</f>
        <v>35.25</v>
      </c>
      <c r="H119" s="7">
        <f>G119-F119</f>
        <v>-52.45</v>
      </c>
    </row>
    <row r="120" spans="1:8" x14ac:dyDescent="0.25">
      <c r="A120" s="28" t="s">
        <v>75</v>
      </c>
      <c r="B120" s="28" t="s">
        <v>3073</v>
      </c>
      <c r="C120" s="28" t="s">
        <v>3172</v>
      </c>
      <c r="D120" s="3">
        <f>VLOOKUP($C120,科系!$C$2:$H$1116,2,0)</f>
        <v>76.86</v>
      </c>
      <c r="E120" s="3">
        <f>VLOOKUP($C120,科系!$C$2:$H$1139,3,0)</f>
        <v>40.26</v>
      </c>
      <c r="F120" s="3">
        <f>ROUND(IF(((COUNT($E:$E)-RANK(D120,D$2:D$123)+1)/COUNT($E:$E))*100=0,100,((COUNT($E:$E)-RANK(D120,D$2:D$123)+1)/COUNT($E:$E))*100),2)</f>
        <v>81.97</v>
      </c>
      <c r="G120" s="3">
        <f>ROUND(IF(((COUNT($E:$E)-RANK(E120,E$2:E$123)+1)/COUNT($E:$E))*100=0,100,((COUNT($E:$E)-RANK(E120,E$2:E$123)+1)/COUNT($E:$E))*100),2)</f>
        <v>29.51</v>
      </c>
      <c r="H120" s="7">
        <f>G120-F120</f>
        <v>-52.459999999999994</v>
      </c>
    </row>
    <row r="121" spans="1:8" x14ac:dyDescent="0.25">
      <c r="A121" s="28" t="s">
        <v>45</v>
      </c>
      <c r="B121" s="28" t="s">
        <v>3057</v>
      </c>
      <c r="C121" s="28" t="s">
        <v>3173</v>
      </c>
      <c r="D121" s="3">
        <f>VLOOKUP($C121,科系!$C$2:$H$1116,2,0)</f>
        <v>55.07</v>
      </c>
      <c r="E121" s="3">
        <f>VLOOKUP($C121,科系!$C$2:$H$1139,3,0)</f>
        <v>32.9</v>
      </c>
      <c r="F121" s="3">
        <f>ROUND(IF(((COUNT($E:$E)-RANK(D121,D$2:D$123)+1)/COUNT($E:$E))*100=0,100,((COUNT($E:$E)-RANK(D121,D$2:D$123)+1)/COUNT($E:$E))*100),2)</f>
        <v>59.02</v>
      </c>
      <c r="G121" s="3">
        <f>ROUND(IF(((COUNT($E:$E)-RANK(E121,E$2:E$123)+1)/COUNT($E:$E))*100=0,100,((COUNT($E:$E)-RANK(E121,E$2:E$123)+1)/COUNT($E:$E))*100),2)</f>
        <v>5.74</v>
      </c>
      <c r="H121" s="7">
        <f>G121-F121</f>
        <v>-53.28</v>
      </c>
    </row>
    <row r="122" spans="1:8" x14ac:dyDescent="0.25">
      <c r="A122" s="28" t="s">
        <v>82</v>
      </c>
      <c r="B122" s="28" t="s">
        <v>3062</v>
      </c>
      <c r="C122" s="28" t="s">
        <v>3174</v>
      </c>
      <c r="D122" s="3">
        <f>VLOOKUP($C122,科系!$C$2:$H$1116,2,0)</f>
        <v>66.63</v>
      </c>
      <c r="E122" s="3">
        <f>VLOOKUP($C122,科系!$C$2:$H$1139,3,0)</f>
        <v>32.33</v>
      </c>
      <c r="F122" s="3">
        <f>ROUND(IF(((COUNT($E:$E)-RANK(D122,D$2:D$123)+1)/COUNT($E:$E))*100=0,100,((COUNT($E:$E)-RANK(D122,D$2:D$123)+1)/COUNT($E:$E))*100),2)</f>
        <v>71.31</v>
      </c>
      <c r="G122" s="3">
        <f>ROUND(IF(((COUNT($E:$E)-RANK(E122,E$2:E$123)+1)/COUNT($E:$E))*100=0,100,((COUNT($E:$E)-RANK(E122,E$2:E$123)+1)/COUNT($E:$E))*100),2)</f>
        <v>3.28</v>
      </c>
      <c r="H122" s="7">
        <f>G122-F122</f>
        <v>-68.03</v>
      </c>
    </row>
    <row r="123" spans="1:8" x14ac:dyDescent="0.25">
      <c r="A123" s="28" t="s">
        <v>64</v>
      </c>
      <c r="B123" s="28" t="s">
        <v>2856</v>
      </c>
      <c r="C123" s="28" t="s">
        <v>2857</v>
      </c>
      <c r="D123" s="3">
        <f>VLOOKUP($C123,科系!$C$2:$H$1116,2,0)</f>
        <v>76.83</v>
      </c>
      <c r="E123" s="3">
        <f>VLOOKUP($C123,科系!$C$2:$H$1139,3,0)</f>
        <v>35.590000000000003</v>
      </c>
      <c r="F123" s="3">
        <f>ROUND(IF(((COUNT($E:$E)-RANK(D123,D$2:D$123)+1)/COUNT($E:$E))*100=0,100,((COUNT($E:$E)-RANK(D123,D$2:D$123)+1)/COUNT($E:$E))*100),2)</f>
        <v>81.150000000000006</v>
      </c>
      <c r="G123" s="3">
        <f>ROUND(IF(((COUNT($E:$E)-RANK(E123,E$2:E$123)+1)/COUNT($E:$E))*100=0,100,((COUNT($E:$E)-RANK(E123,E$2:E$123)+1)/COUNT($E:$E))*100),2)</f>
        <v>12.3</v>
      </c>
      <c r="H123" s="7">
        <f>G123-F123</f>
        <v>-68.850000000000009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39</v>
      </c>
      <c r="B2" s="28" t="s">
        <v>2893</v>
      </c>
      <c r="C2" s="28" t="s">
        <v>2894</v>
      </c>
      <c r="D2" s="3">
        <f>VLOOKUP($C2,科系!$C$2:$H$1116,2,0)</f>
        <v>15.92</v>
      </c>
      <c r="E2" s="3">
        <f>VLOOKUP($C2,科系!$C$2:$H$1139,3,0)</f>
        <v>35.6</v>
      </c>
      <c r="F2" s="3">
        <f>ROUND(IF(((COUNT($E:$E)-RANK(D2,D$2:D$54)+1)/COUNT($E:$E))*100=0,100,((COUNT($E:$E)-RANK(D2,D$2:D$54)+1)/COUNT($E:$E))*100),2)</f>
        <v>1.89</v>
      </c>
      <c r="G2" s="3">
        <f>ROUND(IF(((COUNT($E:$E)-RANK(E2,E$2:E$54)+1)/COUNT($E:$E))*100=0,100,((COUNT($E:$E)-RANK(E2,E$2:E$54)+1)/COUNT($E:$E))*100),2)</f>
        <v>67.92</v>
      </c>
      <c r="H2" s="7">
        <f>G2-F2</f>
        <v>66.03</v>
      </c>
    </row>
    <row r="3" spans="1:8" x14ac:dyDescent="0.25">
      <c r="A3" s="28" t="s">
        <v>39</v>
      </c>
      <c r="B3" s="28" t="s">
        <v>2923</v>
      </c>
      <c r="C3" s="28" t="s">
        <v>2924</v>
      </c>
      <c r="D3" s="3">
        <f>VLOOKUP($C3,科系!$C$2:$H$1116,2,0)</f>
        <v>25.46</v>
      </c>
      <c r="E3" s="3">
        <f>VLOOKUP($C3,科系!$C$2:$H$1139,3,0)</f>
        <v>35.6</v>
      </c>
      <c r="F3" s="3">
        <f>ROUND(IF(((COUNT($E:$E)-RANK(D3,D$2:D$54)+1)/COUNT($E:$E))*100=0,100,((COUNT($E:$E)-RANK(D3,D$2:D$54)+1)/COUNT($E:$E))*100),2)</f>
        <v>11.32</v>
      </c>
      <c r="G3" s="3">
        <f>ROUND(IF(((COUNT($E:$E)-RANK(E3,E$2:E$54)+1)/COUNT($E:$E))*100=0,100,((COUNT($E:$E)-RANK(E3,E$2:E$54)+1)/COUNT($E:$E))*100),2)</f>
        <v>67.92</v>
      </c>
      <c r="H3" s="7">
        <f>G3-F3</f>
        <v>56.6</v>
      </c>
    </row>
    <row r="4" spans="1:8" x14ac:dyDescent="0.25">
      <c r="A4" s="28" t="s">
        <v>43</v>
      </c>
      <c r="B4" s="28" t="s">
        <v>2927</v>
      </c>
      <c r="C4" s="28" t="s">
        <v>2928</v>
      </c>
      <c r="D4" s="3">
        <f>VLOOKUP($C4,科系!$C$2:$H$1116,2,0)</f>
        <v>31</v>
      </c>
      <c r="E4" s="3">
        <f>VLOOKUP($C4,科系!$C$2:$H$1139,3,0)</f>
        <v>38.29</v>
      </c>
      <c r="F4" s="3">
        <f>ROUND(IF(((COUNT($E:$E)-RANK(D4,D$2:D$54)+1)/COUNT($E:$E))*100=0,100,((COUNT($E:$E)-RANK(D4,D$2:D$54)+1)/COUNT($E:$E))*100),2)</f>
        <v>28.3</v>
      </c>
      <c r="G4" s="3">
        <f>ROUND(IF(((COUNT($E:$E)-RANK(E4,E$2:E$54)+1)/COUNT($E:$E))*100=0,100,((COUNT($E:$E)-RANK(E4,E$2:E$54)+1)/COUNT($E:$E))*100),2)</f>
        <v>81.13</v>
      </c>
      <c r="H4" s="7">
        <f>G4-F4</f>
        <v>52.83</v>
      </c>
    </row>
    <row r="5" spans="1:8" x14ac:dyDescent="0.25">
      <c r="A5" s="28" t="s">
        <v>36</v>
      </c>
      <c r="B5" s="28" t="s">
        <v>1929</v>
      </c>
      <c r="C5" s="28" t="s">
        <v>1930</v>
      </c>
      <c r="D5" s="3">
        <f>VLOOKUP($C5,科系!$C$2:$H$1116,2,0)</f>
        <v>38.04</v>
      </c>
      <c r="E5" s="3">
        <f>VLOOKUP($C5,科系!$C$2:$H$1139,3,0)</f>
        <v>39.99</v>
      </c>
      <c r="F5" s="3">
        <f>ROUND(IF(((COUNT($E:$E)-RANK(D5,D$2:D$54)+1)/COUNT($E:$E))*100=0,100,((COUNT($E:$E)-RANK(D5,D$2:D$54)+1)/COUNT($E:$E))*100),2)</f>
        <v>41.51</v>
      </c>
      <c r="G5" s="3">
        <f>ROUND(IF(((COUNT($E:$E)-RANK(E5,E$2:E$54)+1)/COUNT($E:$E))*100=0,100,((COUNT($E:$E)-RANK(E5,E$2:E$54)+1)/COUNT($E:$E))*100),2)</f>
        <v>92.45</v>
      </c>
      <c r="H5" s="7">
        <f>G5-F5</f>
        <v>50.940000000000005</v>
      </c>
    </row>
    <row r="6" spans="1:8" x14ac:dyDescent="0.25">
      <c r="A6" s="28" t="s">
        <v>36</v>
      </c>
      <c r="B6" s="28" t="s">
        <v>2887</v>
      </c>
      <c r="C6" s="28" t="s">
        <v>2888</v>
      </c>
      <c r="D6" s="3">
        <f>VLOOKUP($C6,科系!$C$2:$H$1116,2,0)</f>
        <v>40.69</v>
      </c>
      <c r="E6" s="3">
        <f>VLOOKUP($C6,科系!$C$2:$H$1139,3,0)</f>
        <v>44.84</v>
      </c>
      <c r="F6" s="3">
        <f>ROUND(IF(((COUNT($E:$E)-RANK(D6,D$2:D$54)+1)/COUNT($E:$E))*100=0,100,((COUNT($E:$E)-RANK(D6,D$2:D$54)+1)/COUNT($E:$E))*100),2)</f>
        <v>47.17</v>
      </c>
      <c r="G6" s="3">
        <f>ROUND(IF(((COUNT($E:$E)-RANK(E6,E$2:E$54)+1)/COUNT($E:$E))*100=0,100,((COUNT($E:$E)-RANK(E6,E$2:E$54)+1)/COUNT($E:$E))*100),2)</f>
        <v>96.23</v>
      </c>
      <c r="H6" s="7">
        <f>G6-F6</f>
        <v>49.06</v>
      </c>
    </row>
    <row r="7" spans="1:8" x14ac:dyDescent="0.25">
      <c r="A7" s="28" t="s">
        <v>36</v>
      </c>
      <c r="B7" s="28" t="s">
        <v>2370</v>
      </c>
      <c r="C7" s="28" t="s">
        <v>2371</v>
      </c>
      <c r="D7" s="3">
        <f>VLOOKUP($C7,科系!$C$2:$H$1116,2,0)</f>
        <v>38.35</v>
      </c>
      <c r="E7" s="3">
        <f>VLOOKUP($C7,科系!$C$2:$H$1139,3,0)</f>
        <v>38.340000000000003</v>
      </c>
      <c r="F7" s="3">
        <f>ROUND(IF(((COUNT($E:$E)-RANK(D7,D$2:D$54)+1)/COUNT($E:$E))*100=0,100,((COUNT($E:$E)-RANK(D7,D$2:D$54)+1)/COUNT($E:$E))*100),2)</f>
        <v>43.4</v>
      </c>
      <c r="G7" s="3">
        <f>ROUND(IF(((COUNT($E:$E)-RANK(E7,E$2:E$54)+1)/COUNT($E:$E))*100=0,100,((COUNT($E:$E)-RANK(E7,E$2:E$54)+1)/COUNT($E:$E))*100),2)</f>
        <v>83.02</v>
      </c>
      <c r="H7" s="7">
        <f>G7-F7</f>
        <v>39.619999999999997</v>
      </c>
    </row>
    <row r="8" spans="1:8" x14ac:dyDescent="0.25">
      <c r="A8" s="28" t="s">
        <v>39</v>
      </c>
      <c r="B8" s="28" t="s">
        <v>2457</v>
      </c>
      <c r="C8" s="28" t="s">
        <v>2458</v>
      </c>
      <c r="D8" s="3">
        <f>VLOOKUP($C8,科系!$C$2:$H$1116,2,0)</f>
        <v>19.36</v>
      </c>
      <c r="E8" s="3">
        <f>VLOOKUP($C8,科系!$C$2:$H$1139,3,0)</f>
        <v>33.450000000000003</v>
      </c>
      <c r="F8" s="3">
        <f>ROUND(IF(((COUNT($E:$E)-RANK(D8,D$2:D$54)+1)/COUNT($E:$E))*100=0,100,((COUNT($E:$E)-RANK(D8,D$2:D$54)+1)/COUNT($E:$E))*100),2)</f>
        <v>7.55</v>
      </c>
      <c r="G8" s="3">
        <f>ROUND(IF(((COUNT($E:$E)-RANK(E8,E$2:E$54)+1)/COUNT($E:$E))*100=0,100,((COUNT($E:$E)-RANK(E8,E$2:E$54)+1)/COUNT($E:$E))*100),2)</f>
        <v>41.51</v>
      </c>
      <c r="H8" s="7">
        <f>G8-F8</f>
        <v>33.96</v>
      </c>
    </row>
    <row r="9" spans="1:8" x14ac:dyDescent="0.25">
      <c r="A9" s="28" t="s">
        <v>39</v>
      </c>
      <c r="B9" s="28" t="s">
        <v>2887</v>
      </c>
      <c r="C9" s="28" t="s">
        <v>2971</v>
      </c>
      <c r="D9" s="3">
        <f>VLOOKUP($C9,科系!$C$2:$H$1116,2,0)</f>
        <v>33.81</v>
      </c>
      <c r="E9" s="3">
        <f>VLOOKUP($C9,科系!$C$2:$H$1139,3,0)</f>
        <v>35.6</v>
      </c>
      <c r="F9" s="3">
        <f>ROUND(IF(((COUNT($E:$E)-RANK(D9,D$2:D$54)+1)/COUNT($E:$E))*100=0,100,((COUNT($E:$E)-RANK(D9,D$2:D$54)+1)/COUNT($E:$E))*100),2)</f>
        <v>35.85</v>
      </c>
      <c r="G9" s="3">
        <f>ROUND(IF(((COUNT($E:$E)-RANK(E9,E$2:E$54)+1)/COUNT($E:$E))*100=0,100,((COUNT($E:$E)-RANK(E9,E$2:E$54)+1)/COUNT($E:$E))*100),2)</f>
        <v>67.92</v>
      </c>
      <c r="H9" s="7">
        <f>G9-F9</f>
        <v>32.07</v>
      </c>
    </row>
    <row r="10" spans="1:8" x14ac:dyDescent="0.25">
      <c r="A10" s="28" t="s">
        <v>60</v>
      </c>
      <c r="B10" s="28" t="s">
        <v>2969</v>
      </c>
      <c r="C10" s="28" t="s">
        <v>2970</v>
      </c>
      <c r="D10" s="3">
        <f>VLOOKUP($C10,科系!$C$2:$H$1116,2,0)</f>
        <v>45.69</v>
      </c>
      <c r="E10" s="3">
        <f>VLOOKUP($C10,科系!$C$2:$H$1139,3,0)</f>
        <v>39.28</v>
      </c>
      <c r="F10" s="3">
        <f>ROUND(IF(((COUNT($E:$E)-RANK(D10,D$2:D$54)+1)/COUNT($E:$E))*100=0,100,((COUNT($E:$E)-RANK(D10,D$2:D$54)+1)/COUNT($E:$E))*100),2)</f>
        <v>60.38</v>
      </c>
      <c r="G10" s="3">
        <f>ROUND(IF(((COUNT($E:$E)-RANK(E10,E$2:E$54)+1)/COUNT($E:$E))*100=0,100,((COUNT($E:$E)-RANK(E10,E$2:E$54)+1)/COUNT($E:$E))*100),2)</f>
        <v>88.68</v>
      </c>
      <c r="H10" s="7">
        <f>G10-F10</f>
        <v>28.300000000000004</v>
      </c>
    </row>
    <row r="11" spans="1:8" x14ac:dyDescent="0.25">
      <c r="A11" s="28" t="s">
        <v>85</v>
      </c>
      <c r="B11" s="28" t="s">
        <v>3175</v>
      </c>
      <c r="C11" s="28" t="s">
        <v>3176</v>
      </c>
      <c r="D11" s="3">
        <f>VLOOKUP($C11,科系!$C$2:$H$1116,2,0)</f>
        <v>46.47</v>
      </c>
      <c r="E11" s="3">
        <f>VLOOKUP($C11,科系!$C$2:$H$1139,3,0)</f>
        <v>39.659999999999997</v>
      </c>
      <c r="F11" s="3">
        <f>ROUND(IF(((COUNT($E:$E)-RANK(D11,D$2:D$54)+1)/COUNT($E:$E))*100=0,100,((COUNT($E:$E)-RANK(D11,D$2:D$54)+1)/COUNT($E:$E))*100),2)</f>
        <v>67.92</v>
      </c>
      <c r="G11" s="3">
        <f>ROUND(IF(((COUNT($E:$E)-RANK(E11,E$2:E$54)+1)/COUNT($E:$E))*100=0,100,((COUNT($E:$E)-RANK(E11,E$2:E$54)+1)/COUNT($E:$E))*100),2)</f>
        <v>90.57</v>
      </c>
      <c r="H11" s="7">
        <f>G11-F11</f>
        <v>22.649999999999991</v>
      </c>
    </row>
    <row r="12" spans="1:8" x14ac:dyDescent="0.25">
      <c r="A12" s="28" t="s">
        <v>39</v>
      </c>
      <c r="B12" s="28" t="s">
        <v>2978</v>
      </c>
      <c r="C12" s="28" t="s">
        <v>2979</v>
      </c>
      <c r="D12" s="3">
        <f>VLOOKUP($C12,科系!$C$2:$H$1116,2,0)</f>
        <v>29.14</v>
      </c>
      <c r="E12" s="3">
        <f>VLOOKUP($C12,科系!$C$2:$H$1139,3,0)</f>
        <v>33.450000000000003</v>
      </c>
      <c r="F12" s="3">
        <f>ROUND(IF(((COUNT($E:$E)-RANK(D12,D$2:D$54)+1)/COUNT($E:$E))*100=0,100,((COUNT($E:$E)-RANK(D12,D$2:D$54)+1)/COUNT($E:$E))*100),2)</f>
        <v>18.87</v>
      </c>
      <c r="G12" s="3">
        <f>ROUND(IF(((COUNT($E:$E)-RANK(E12,E$2:E$54)+1)/COUNT($E:$E))*100=0,100,((COUNT($E:$E)-RANK(E12,E$2:E$54)+1)/COUNT($E:$E))*100),2)</f>
        <v>41.51</v>
      </c>
      <c r="H12" s="7">
        <f>G12-F12</f>
        <v>22.639999999999997</v>
      </c>
    </row>
    <row r="13" spans="1:8" x14ac:dyDescent="0.25">
      <c r="A13" s="28" t="s">
        <v>91</v>
      </c>
      <c r="B13" s="28" t="s">
        <v>3175</v>
      </c>
      <c r="C13" s="28" t="s">
        <v>3177</v>
      </c>
      <c r="D13" s="3">
        <f>VLOOKUP($C13,科系!$C$2:$H$1116,2,0)</f>
        <v>37.71</v>
      </c>
      <c r="E13" s="3">
        <f>VLOOKUP($C13,科系!$C$2:$H$1139,3,0)</f>
        <v>35.31</v>
      </c>
      <c r="F13" s="3">
        <f>ROUND(IF(((COUNT($E:$E)-RANK(D13,D$2:D$54)+1)/COUNT($E:$E))*100=0,100,((COUNT($E:$E)-RANK(D13,D$2:D$54)+1)/COUNT($E:$E))*100),2)</f>
        <v>39.619999999999997</v>
      </c>
      <c r="G13" s="3">
        <f>ROUND(IF(((COUNT($E:$E)-RANK(E13,E$2:E$54)+1)/COUNT($E:$E))*100=0,100,((COUNT($E:$E)-RANK(E13,E$2:E$54)+1)/COUNT($E:$E))*100),2)</f>
        <v>60.38</v>
      </c>
      <c r="H13" s="7">
        <f>G13-F13</f>
        <v>20.760000000000005</v>
      </c>
    </row>
    <row r="14" spans="1:8" x14ac:dyDescent="0.25">
      <c r="A14" s="28" t="s">
        <v>41</v>
      </c>
      <c r="B14" s="28" t="s">
        <v>2947</v>
      </c>
      <c r="C14" s="28" t="s">
        <v>2948</v>
      </c>
      <c r="D14" s="3">
        <f>VLOOKUP($C14,科系!$C$2:$H$1116,2,0)</f>
        <v>17.670000000000002</v>
      </c>
      <c r="E14" s="3">
        <f>VLOOKUP($C14,科系!$C$2:$H$1139,3,0)</f>
        <v>31.82</v>
      </c>
      <c r="F14" s="3">
        <f>ROUND(IF(((COUNT($E:$E)-RANK(D14,D$2:D$54)+1)/COUNT($E:$E))*100=0,100,((COUNT($E:$E)-RANK(D14,D$2:D$54)+1)/COUNT($E:$E))*100),2)</f>
        <v>5.66</v>
      </c>
      <c r="G14" s="3">
        <f>ROUND(IF(((COUNT($E:$E)-RANK(E14,E$2:E$54)+1)/COUNT($E:$E))*100=0,100,((COUNT($E:$E)-RANK(E14,E$2:E$54)+1)/COUNT($E:$E))*100),2)</f>
        <v>26.42</v>
      </c>
      <c r="H14" s="7">
        <f>G14-F14</f>
        <v>20.76</v>
      </c>
    </row>
    <row r="15" spans="1:8" x14ac:dyDescent="0.25">
      <c r="A15" s="28" t="s">
        <v>43</v>
      </c>
      <c r="B15" s="28" t="s">
        <v>2972</v>
      </c>
      <c r="C15" s="28" t="s">
        <v>2973</v>
      </c>
      <c r="D15" s="3">
        <f>VLOOKUP($C15,科系!$C$2:$H$1116,2,0)</f>
        <v>27.68</v>
      </c>
      <c r="E15" s="3">
        <f>VLOOKUP($C15,科系!$C$2:$H$1139,3,0)</f>
        <v>31.86</v>
      </c>
      <c r="F15" s="3">
        <f>ROUND(IF(((COUNT($E:$E)-RANK(D15,D$2:D$54)+1)/COUNT($E:$E))*100=0,100,((COUNT($E:$E)-RANK(D15,D$2:D$54)+1)/COUNT($E:$E))*100),2)</f>
        <v>16.98</v>
      </c>
      <c r="G15" s="3">
        <f>ROUND(IF(((COUNT($E:$E)-RANK(E15,E$2:E$54)+1)/COUNT($E:$E))*100=0,100,((COUNT($E:$E)-RANK(E15,E$2:E$54)+1)/COUNT($E:$E))*100),2)</f>
        <v>30.19</v>
      </c>
      <c r="H15" s="7">
        <f>G15-F15</f>
        <v>13.21</v>
      </c>
    </row>
    <row r="16" spans="1:8" x14ac:dyDescent="0.25">
      <c r="A16" s="28" t="s">
        <v>48</v>
      </c>
      <c r="B16" s="28" t="s">
        <v>2953</v>
      </c>
      <c r="C16" s="28" t="s">
        <v>2954</v>
      </c>
      <c r="D16" s="3">
        <f>VLOOKUP($C16,科系!$C$2:$H$1116,2,0)</f>
        <v>17.29</v>
      </c>
      <c r="E16" s="3">
        <f>VLOOKUP($C16,科系!$C$2:$H$1139,3,0)</f>
        <v>30.5</v>
      </c>
      <c r="F16" s="3">
        <f>ROUND(IF(((COUNT($E:$E)-RANK(D16,D$2:D$54)+1)/COUNT($E:$E))*100=0,100,((COUNT($E:$E)-RANK(D16,D$2:D$54)+1)/COUNT($E:$E))*100),2)</f>
        <v>3.77</v>
      </c>
      <c r="G16" s="3">
        <f>ROUND(IF(((COUNT($E:$E)-RANK(E16,E$2:E$54)+1)/COUNT($E:$E))*100=0,100,((COUNT($E:$E)-RANK(E16,E$2:E$54)+1)/COUNT($E:$E))*100),2)</f>
        <v>16.98</v>
      </c>
      <c r="H16" s="7">
        <f>G16-F16</f>
        <v>13.21</v>
      </c>
    </row>
    <row r="17" spans="1:8" x14ac:dyDescent="0.25">
      <c r="A17" s="28" t="s">
        <v>61</v>
      </c>
      <c r="B17" s="28" t="s">
        <v>1868</v>
      </c>
      <c r="C17" s="28" t="s">
        <v>1869</v>
      </c>
      <c r="D17" s="3">
        <f>VLOOKUP($C17,科系!$C$2:$H$1116,2,0)</f>
        <v>57.09</v>
      </c>
      <c r="E17" s="3">
        <f>VLOOKUP($C17,科系!$C$2:$H$1139,3,0)</f>
        <v>46.48</v>
      </c>
      <c r="F17" s="3">
        <f>ROUND(IF(((COUNT($E:$E)-RANK(D17,D$2:D$54)+1)/COUNT($E:$E))*100=0,100,((COUNT($E:$E)-RANK(D17,D$2:D$54)+1)/COUNT($E:$E))*100),2)</f>
        <v>88.68</v>
      </c>
      <c r="G17" s="3">
        <f>ROUND(IF(((COUNT($E:$E)-RANK(E17,E$2:E$54)+1)/COUNT($E:$E))*100=0,100,((COUNT($E:$E)-RANK(E17,E$2:E$54)+1)/COUNT($E:$E))*100),2)</f>
        <v>100</v>
      </c>
      <c r="H17" s="7">
        <f>G17-F17</f>
        <v>11.319999999999993</v>
      </c>
    </row>
    <row r="18" spans="1:8" x14ac:dyDescent="0.25">
      <c r="A18" s="28" t="s">
        <v>65</v>
      </c>
      <c r="B18" s="28" t="s">
        <v>1951</v>
      </c>
      <c r="C18" s="28" t="s">
        <v>1952</v>
      </c>
      <c r="D18" s="3">
        <f>VLOOKUP($C18,科系!$C$2:$H$1116,2,0)</f>
        <v>38.799999999999997</v>
      </c>
      <c r="E18" s="3">
        <f>VLOOKUP($C18,科系!$C$2:$H$1139,3,0)</f>
        <v>34.61</v>
      </c>
      <c r="F18" s="3">
        <f>ROUND(IF(((COUNT($E:$E)-RANK(D18,D$2:D$54)+1)/COUNT($E:$E))*100=0,100,((COUNT($E:$E)-RANK(D18,D$2:D$54)+1)/COUNT($E:$E))*100),2)</f>
        <v>45.28</v>
      </c>
      <c r="G18" s="3">
        <f>ROUND(IF(((COUNT($E:$E)-RANK(E18,E$2:E$54)+1)/COUNT($E:$E))*100=0,100,((COUNT($E:$E)-RANK(E18,E$2:E$54)+1)/COUNT($E:$E))*100),2)</f>
        <v>54.72</v>
      </c>
      <c r="H18" s="7">
        <f>G18-F18</f>
        <v>9.4399999999999977</v>
      </c>
    </row>
    <row r="19" spans="1:8" x14ac:dyDescent="0.25">
      <c r="A19" s="28" t="s">
        <v>79</v>
      </c>
      <c r="B19" s="28" t="s">
        <v>3175</v>
      </c>
      <c r="C19" s="28" t="s">
        <v>3178</v>
      </c>
      <c r="D19" s="3">
        <f>VLOOKUP($C19,科系!$C$2:$H$1116,2,0)</f>
        <v>56.36</v>
      </c>
      <c r="E19" s="3">
        <f>VLOOKUP($C19,科系!$C$2:$H$1139,3,0)</f>
        <v>43.06</v>
      </c>
      <c r="F19" s="3">
        <f>ROUND(IF(((COUNT($E:$E)-RANK(D19,D$2:D$54)+1)/COUNT($E:$E))*100=0,100,((COUNT($E:$E)-RANK(D19,D$2:D$54)+1)/COUNT($E:$E))*100),2)</f>
        <v>84.91</v>
      </c>
      <c r="G19" s="3">
        <f>ROUND(IF(((COUNT($E:$E)-RANK(E19,E$2:E$54)+1)/COUNT($E:$E))*100=0,100,((COUNT($E:$E)-RANK(E19,E$2:E$54)+1)/COUNT($E:$E))*100),2)</f>
        <v>94.34</v>
      </c>
      <c r="H19" s="7">
        <f>G19-F19</f>
        <v>9.4300000000000068</v>
      </c>
    </row>
    <row r="20" spans="1:8" x14ac:dyDescent="0.25">
      <c r="A20" s="28" t="s">
        <v>36</v>
      </c>
      <c r="B20" s="28" t="s">
        <v>3175</v>
      </c>
      <c r="C20" s="28" t="s">
        <v>3179</v>
      </c>
      <c r="D20" s="3">
        <f>VLOOKUP($C20,科系!$C$2:$H$1116,2,0)</f>
        <v>41.76</v>
      </c>
      <c r="E20" s="3">
        <f>VLOOKUP($C20,科系!$C$2:$H$1139,3,0)</f>
        <v>35</v>
      </c>
      <c r="F20" s="3">
        <f>ROUND(IF(((COUNT($E:$E)-RANK(D20,D$2:D$54)+1)/COUNT($E:$E))*100=0,100,((COUNT($E:$E)-RANK(D20,D$2:D$54)+1)/COUNT($E:$E))*100),2)</f>
        <v>50.94</v>
      </c>
      <c r="G20" s="3">
        <f>ROUND(IF(((COUNT($E:$E)-RANK(E20,E$2:E$54)+1)/COUNT($E:$E))*100=0,100,((COUNT($E:$E)-RANK(E20,E$2:E$54)+1)/COUNT($E:$E))*100),2)</f>
        <v>58.49</v>
      </c>
      <c r="H20" s="7">
        <f>G20-F20</f>
        <v>7.5500000000000043</v>
      </c>
    </row>
    <row r="21" spans="1:8" x14ac:dyDescent="0.25">
      <c r="A21" s="28" t="s">
        <v>57</v>
      </c>
      <c r="B21" s="28" t="s">
        <v>2990</v>
      </c>
      <c r="C21" s="28" t="s">
        <v>2991</v>
      </c>
      <c r="D21" s="3">
        <f>VLOOKUP($C21,科系!$C$2:$H$1116,2,0)</f>
        <v>30.47</v>
      </c>
      <c r="E21" s="3">
        <f>VLOOKUP($C21,科系!$C$2:$H$1139,3,0)</f>
        <v>32.270000000000003</v>
      </c>
      <c r="F21" s="3">
        <f>ROUND(IF(((COUNT($E:$E)-RANK(D21,D$2:D$54)+1)/COUNT($E:$E))*100=0,100,((COUNT($E:$E)-RANK(D21,D$2:D$54)+1)/COUNT($E:$E))*100),2)</f>
        <v>26.42</v>
      </c>
      <c r="G21" s="3">
        <f>ROUND(IF(((COUNT($E:$E)-RANK(E21,E$2:E$54)+1)/COUNT($E:$E))*100=0,100,((COUNT($E:$E)-RANK(E21,E$2:E$54)+1)/COUNT($E:$E))*100),2)</f>
        <v>33.96</v>
      </c>
      <c r="H21" s="7">
        <f>G21-F21</f>
        <v>7.5399999999999991</v>
      </c>
    </row>
    <row r="22" spans="1:8" x14ac:dyDescent="0.25">
      <c r="A22" s="28" t="s">
        <v>69</v>
      </c>
      <c r="B22" s="28" t="s">
        <v>1868</v>
      </c>
      <c r="C22" s="28" t="s">
        <v>1893</v>
      </c>
      <c r="D22" s="3">
        <f>VLOOKUP($C22,科系!$C$2:$H$1116,2,0)</f>
        <v>58.65</v>
      </c>
      <c r="E22" s="3">
        <f>VLOOKUP($C22,科系!$C$2:$H$1139,3,0)</f>
        <v>45.61</v>
      </c>
      <c r="F22" s="3">
        <f>ROUND(IF(((COUNT($E:$E)-RANK(D22,D$2:D$54)+1)/COUNT($E:$E))*100=0,100,((COUNT($E:$E)-RANK(D22,D$2:D$54)+1)/COUNT($E:$E))*100),2)</f>
        <v>92.45</v>
      </c>
      <c r="G22" s="3">
        <f>ROUND(IF(((COUNT($E:$E)-RANK(E22,E$2:E$54)+1)/COUNT($E:$E))*100=0,100,((COUNT($E:$E)-RANK(E22,E$2:E$54)+1)/COUNT($E:$E))*100),2)</f>
        <v>98.11</v>
      </c>
      <c r="H22" s="7">
        <f>G22-F22</f>
        <v>5.6599999999999966</v>
      </c>
    </row>
    <row r="23" spans="1:8" x14ac:dyDescent="0.25">
      <c r="A23" s="28" t="s">
        <v>31</v>
      </c>
      <c r="B23" s="28" t="s">
        <v>2992</v>
      </c>
      <c r="C23" s="28" t="s">
        <v>2993</v>
      </c>
      <c r="D23" s="3">
        <f>VLOOKUP($C23,科系!$C$2:$H$1116,2,0)</f>
        <v>29.6</v>
      </c>
      <c r="E23" s="3">
        <f>VLOOKUP($C23,科系!$C$2:$H$1139,3,0)</f>
        <v>31.79</v>
      </c>
      <c r="F23" s="3">
        <f>ROUND(IF(((COUNT($E:$E)-RANK(D23,D$2:D$54)+1)/COUNT($E:$E))*100=0,100,((COUNT($E:$E)-RANK(D23,D$2:D$54)+1)/COUNT($E:$E))*100),2)</f>
        <v>20.75</v>
      </c>
      <c r="G23" s="3">
        <f>ROUND(IF(((COUNT($E:$E)-RANK(E23,E$2:E$54)+1)/COUNT($E:$E))*100=0,100,((COUNT($E:$E)-RANK(E23,E$2:E$54)+1)/COUNT($E:$E))*100),2)</f>
        <v>24.53</v>
      </c>
      <c r="H23" s="7">
        <f>G23-F23</f>
        <v>3.7800000000000011</v>
      </c>
    </row>
    <row r="24" spans="1:8" x14ac:dyDescent="0.25">
      <c r="A24" s="28" t="s">
        <v>38</v>
      </c>
      <c r="B24" s="28" t="s">
        <v>2980</v>
      </c>
      <c r="C24" s="28" t="s">
        <v>2981</v>
      </c>
      <c r="D24" s="3">
        <f>VLOOKUP($C24,科系!$C$2:$H$1116,2,0)</f>
        <v>24.4</v>
      </c>
      <c r="E24" s="3">
        <f>VLOOKUP($C24,科系!$C$2:$H$1139,3,0)</f>
        <v>28.77</v>
      </c>
      <c r="F24" s="3">
        <f>ROUND(IF(((COUNT($E:$E)-RANK(D24,D$2:D$54)+1)/COUNT($E:$E))*100=0,100,((COUNT($E:$E)-RANK(D24,D$2:D$54)+1)/COUNT($E:$E))*100),2)</f>
        <v>9.43</v>
      </c>
      <c r="G24" s="3">
        <f>ROUND(IF(((COUNT($E:$E)-RANK(E24,E$2:E$54)+1)/COUNT($E:$E))*100=0,100,((COUNT($E:$E)-RANK(E24,E$2:E$54)+1)/COUNT($E:$E))*100),2)</f>
        <v>13.21</v>
      </c>
      <c r="H24" s="7">
        <f>G24-F24</f>
        <v>3.7800000000000011</v>
      </c>
    </row>
    <row r="25" spans="1:8" x14ac:dyDescent="0.25">
      <c r="A25" s="28" t="s">
        <v>89</v>
      </c>
      <c r="B25" s="28" t="s">
        <v>3175</v>
      </c>
      <c r="C25" s="28" t="s">
        <v>3180</v>
      </c>
      <c r="D25" s="3">
        <f>VLOOKUP($C25,科系!$C$2:$H$1116,2,0)</f>
        <v>46.93</v>
      </c>
      <c r="E25" s="3">
        <f>VLOOKUP($C25,科系!$C$2:$H$1139,3,0)</f>
        <v>36.31</v>
      </c>
      <c r="F25" s="3">
        <f>ROUND(IF(((COUNT($E:$E)-RANK(D25,D$2:D$54)+1)/COUNT($E:$E))*100=0,100,((COUNT($E:$E)-RANK(D25,D$2:D$54)+1)/COUNT($E:$E))*100),2)</f>
        <v>69.81</v>
      </c>
      <c r="G25" s="3">
        <f>ROUND(IF(((COUNT($E:$E)-RANK(E25,E$2:E$54)+1)/COUNT($E:$E))*100=0,100,((COUNT($E:$E)-RANK(E25,E$2:E$54)+1)/COUNT($E:$E))*100),2)</f>
        <v>71.7</v>
      </c>
      <c r="H25" s="7">
        <f>G25-F25</f>
        <v>1.8900000000000006</v>
      </c>
    </row>
    <row r="26" spans="1:8" x14ac:dyDescent="0.25">
      <c r="A26" s="28" t="s">
        <v>77</v>
      </c>
      <c r="B26" s="28" t="s">
        <v>3175</v>
      </c>
      <c r="C26" s="28" t="s">
        <v>3181</v>
      </c>
      <c r="D26" s="3">
        <f>VLOOKUP($C26,科系!$C$2:$H$1116,2,0)</f>
        <v>33.299999999999997</v>
      </c>
      <c r="E26" s="3">
        <f>VLOOKUP($C26,科系!$C$2:$H$1139,3,0)</f>
        <v>32.299999999999997</v>
      </c>
      <c r="F26" s="3">
        <f>ROUND(IF(((COUNT($E:$E)-RANK(D26,D$2:D$54)+1)/COUNT($E:$E))*100=0,100,((COUNT($E:$E)-RANK(D26,D$2:D$54)+1)/COUNT($E:$E))*100),2)</f>
        <v>33.96</v>
      </c>
      <c r="G26" s="3">
        <f>ROUND(IF(((COUNT($E:$E)-RANK(E26,E$2:E$54)+1)/COUNT($E:$E))*100=0,100,((COUNT($E:$E)-RANK(E26,E$2:E$54)+1)/COUNT($E:$E))*100),2)</f>
        <v>35.85</v>
      </c>
      <c r="H26" s="7">
        <f>G26-F26</f>
        <v>1.8900000000000006</v>
      </c>
    </row>
    <row r="27" spans="1:8" x14ac:dyDescent="0.25">
      <c r="A27" s="28" t="s">
        <v>31</v>
      </c>
      <c r="B27" s="28" t="s">
        <v>2994</v>
      </c>
      <c r="C27" s="28" t="s">
        <v>2995</v>
      </c>
      <c r="D27" s="3">
        <f>VLOOKUP($C27,科系!$C$2:$H$1116,2,0)</f>
        <v>29.63</v>
      </c>
      <c r="E27" s="3">
        <f>VLOOKUP($C27,科系!$C$2:$H$1139,3,0)</f>
        <v>31.79</v>
      </c>
      <c r="F27" s="3">
        <f>ROUND(IF(((COUNT($E:$E)-RANK(D27,D$2:D$54)+1)/COUNT($E:$E))*100=0,100,((COUNT($E:$E)-RANK(D27,D$2:D$54)+1)/COUNT($E:$E))*100),2)</f>
        <v>22.64</v>
      </c>
      <c r="G27" s="3">
        <f>ROUND(IF(((COUNT($E:$E)-RANK(E27,E$2:E$54)+1)/COUNT($E:$E))*100=0,100,((COUNT($E:$E)-RANK(E27,E$2:E$54)+1)/COUNT($E:$E))*100),2)</f>
        <v>24.53</v>
      </c>
      <c r="H27" s="7">
        <f>G27-F27</f>
        <v>1.8900000000000006</v>
      </c>
    </row>
    <row r="28" spans="1:8" x14ac:dyDescent="0.25">
      <c r="A28" s="28" t="s">
        <v>65</v>
      </c>
      <c r="B28" s="28" t="s">
        <v>3004</v>
      </c>
      <c r="C28" s="28" t="s">
        <v>3005</v>
      </c>
      <c r="D28" s="3">
        <f>VLOOKUP($C28,科系!$C$2:$H$1116,2,0)</f>
        <v>45.03</v>
      </c>
      <c r="E28" s="3">
        <f>VLOOKUP($C28,科系!$C$2:$H$1139,3,0)</f>
        <v>34.61</v>
      </c>
      <c r="F28" s="3">
        <f>ROUND(IF(((COUNT($E:$E)-RANK(D28,D$2:D$54)+1)/COUNT($E:$E))*100=0,100,((COUNT($E:$E)-RANK(D28,D$2:D$54)+1)/COUNT($E:$E))*100),2)</f>
        <v>56.6</v>
      </c>
      <c r="G28" s="3">
        <f>ROUND(IF(((COUNT($E:$E)-RANK(E28,E$2:E$54)+1)/COUNT($E:$E))*100=0,100,((COUNT($E:$E)-RANK(E28,E$2:E$54)+1)/COUNT($E:$E))*100),2)</f>
        <v>54.72</v>
      </c>
      <c r="H28" s="7">
        <f>G28-F28</f>
        <v>-1.8800000000000026</v>
      </c>
    </row>
    <row r="29" spans="1:8" x14ac:dyDescent="0.25">
      <c r="A29" s="28" t="s">
        <v>67</v>
      </c>
      <c r="B29" s="28" t="s">
        <v>3182</v>
      </c>
      <c r="C29" s="28" t="s">
        <v>3183</v>
      </c>
      <c r="D29" s="3">
        <f>VLOOKUP($C29,科系!$C$2:$H$1116,2,0)</f>
        <v>56.5</v>
      </c>
      <c r="E29" s="3">
        <f>VLOOKUP($C29,科系!$C$2:$H$1139,3,0)</f>
        <v>38.520000000000003</v>
      </c>
      <c r="F29" s="3">
        <f>ROUND(IF(((COUNT($E:$E)-RANK(D29,D$2:D$54)+1)/COUNT($E:$E))*100=0,100,((COUNT($E:$E)-RANK(D29,D$2:D$54)+1)/COUNT($E:$E))*100),2)</f>
        <v>86.79</v>
      </c>
      <c r="G29" s="3">
        <f>ROUND(IF(((COUNT($E:$E)-RANK(E29,E$2:E$54)+1)/COUNT($E:$E))*100=0,100,((COUNT($E:$E)-RANK(E29,E$2:E$54)+1)/COUNT($E:$E))*100),2)</f>
        <v>84.91</v>
      </c>
      <c r="H29" s="7">
        <f>G29-F29</f>
        <v>-1.8800000000000097</v>
      </c>
    </row>
    <row r="30" spans="1:8" x14ac:dyDescent="0.25">
      <c r="A30" s="28" t="s">
        <v>86</v>
      </c>
      <c r="B30" s="28" t="s">
        <v>3175</v>
      </c>
      <c r="C30" s="28" t="s">
        <v>3184</v>
      </c>
      <c r="D30" s="3">
        <f>VLOOKUP($C30,科系!$C$2:$H$1116,2,0)</f>
        <v>45.78</v>
      </c>
      <c r="E30" s="3">
        <f>VLOOKUP($C30,科系!$C$2:$H$1139,3,0)</f>
        <v>35.5</v>
      </c>
      <c r="F30" s="3">
        <f>ROUND(IF(((COUNT($E:$E)-RANK(D30,D$2:D$54)+1)/COUNT($E:$E))*100=0,100,((COUNT($E:$E)-RANK(D30,D$2:D$54)+1)/COUNT($E:$E))*100),2)</f>
        <v>64.150000000000006</v>
      </c>
      <c r="G30" s="3">
        <f>ROUND(IF(((COUNT($E:$E)-RANK(E30,E$2:E$54)+1)/COUNT($E:$E))*100=0,100,((COUNT($E:$E)-RANK(E30,E$2:E$54)+1)/COUNT($E:$E))*100),2)</f>
        <v>62.26</v>
      </c>
      <c r="H30" s="7">
        <f>G30-F30</f>
        <v>-1.8900000000000077</v>
      </c>
    </row>
    <row r="31" spans="1:8" x14ac:dyDescent="0.25">
      <c r="A31" s="28" t="s">
        <v>56</v>
      </c>
      <c r="B31" s="28" t="s">
        <v>2887</v>
      </c>
      <c r="C31" s="28" t="s">
        <v>3011</v>
      </c>
      <c r="D31" s="3">
        <f>VLOOKUP($C31,科系!$C$2:$H$1116,2,0)</f>
        <v>49.74</v>
      </c>
      <c r="E31" s="3">
        <f>VLOOKUP($C31,科系!$C$2:$H$1139,3,0)</f>
        <v>36.299999999999997</v>
      </c>
      <c r="F31" s="3">
        <f>ROUND(IF(((COUNT($E:$E)-RANK(D31,D$2:D$54)+1)/COUNT($E:$E))*100=0,100,((COUNT($E:$E)-RANK(D31,D$2:D$54)+1)/COUNT($E:$E))*100),2)</f>
        <v>73.58</v>
      </c>
      <c r="G31" s="3">
        <f>ROUND(IF(((COUNT($E:$E)-RANK(E31,E$2:E$54)+1)/COUNT($E:$E))*100=0,100,((COUNT($E:$E)-RANK(E31,E$2:E$54)+1)/COUNT($E:$E))*100),2)</f>
        <v>69.81</v>
      </c>
      <c r="H31" s="7">
        <f>G31-F31</f>
        <v>-3.769999999999996</v>
      </c>
    </row>
    <row r="32" spans="1:8" x14ac:dyDescent="0.25">
      <c r="A32" s="28" t="s">
        <v>72</v>
      </c>
      <c r="B32" s="28" t="s">
        <v>3185</v>
      </c>
      <c r="C32" s="28" t="s">
        <v>3186</v>
      </c>
      <c r="D32" s="3">
        <f>VLOOKUP($C32,科系!$C$2:$H$1116,2,0)</f>
        <v>42.84</v>
      </c>
      <c r="E32" s="3">
        <f>VLOOKUP($C32,科系!$C$2:$H$1139,3,0)</f>
        <v>34.53</v>
      </c>
      <c r="F32" s="3">
        <f>ROUND(IF(((COUNT($E:$E)-RANK(D32,D$2:D$54)+1)/COUNT($E:$E))*100=0,100,((COUNT($E:$E)-RANK(D32,D$2:D$54)+1)/COUNT($E:$E))*100),2)</f>
        <v>52.83</v>
      </c>
      <c r="G32" s="3">
        <f>ROUND(IF(((COUNT($E:$E)-RANK(E32,E$2:E$54)+1)/COUNT($E:$E))*100=0,100,((COUNT($E:$E)-RANK(E32,E$2:E$54)+1)/COUNT($E:$E))*100),2)</f>
        <v>49.06</v>
      </c>
      <c r="H32" s="7">
        <f>G32-F32</f>
        <v>-3.769999999999996</v>
      </c>
    </row>
    <row r="33" spans="1:8" x14ac:dyDescent="0.25">
      <c r="A33" s="28" t="s">
        <v>50</v>
      </c>
      <c r="B33" s="28" t="s">
        <v>2984</v>
      </c>
      <c r="C33" s="28" t="s">
        <v>2985</v>
      </c>
      <c r="D33" s="3">
        <f>VLOOKUP($C33,科系!$C$2:$H$1116,2,0)</f>
        <v>25.66</v>
      </c>
      <c r="E33" s="3">
        <f>VLOOKUP($C33,科系!$C$2:$H$1139,3,0)</f>
        <v>28.25</v>
      </c>
      <c r="F33" s="3">
        <f>ROUND(IF(((COUNT($E:$E)-RANK(D33,D$2:D$54)+1)/COUNT($E:$E))*100=0,100,((COUNT($E:$E)-RANK(D33,D$2:D$54)+1)/COUNT($E:$E))*100),2)</f>
        <v>13.21</v>
      </c>
      <c r="G33" s="3">
        <f>ROUND(IF(((COUNT($E:$E)-RANK(E33,E$2:E$54)+1)/COUNT($E:$E))*100=0,100,((COUNT($E:$E)-RANK(E33,E$2:E$54)+1)/COUNT($E:$E))*100),2)</f>
        <v>9.43</v>
      </c>
      <c r="H33" s="7">
        <f>G33-F33</f>
        <v>-3.7800000000000011</v>
      </c>
    </row>
    <row r="34" spans="1:8" x14ac:dyDescent="0.25">
      <c r="A34" s="28" t="s">
        <v>72</v>
      </c>
      <c r="B34" s="28" t="s">
        <v>1971</v>
      </c>
      <c r="C34" s="28" t="s">
        <v>1972</v>
      </c>
      <c r="D34" s="3">
        <f>VLOOKUP($C34,科系!$C$2:$H$1116,2,0)</f>
        <v>43.33</v>
      </c>
      <c r="E34" s="3">
        <f>VLOOKUP($C34,科系!$C$2:$H$1139,3,0)</f>
        <v>34.53</v>
      </c>
      <c r="F34" s="3">
        <f>ROUND(IF(((COUNT($E:$E)-RANK(D34,D$2:D$54)+1)/COUNT($E:$E))*100=0,100,((COUNT($E:$E)-RANK(D34,D$2:D$54)+1)/COUNT($E:$E))*100),2)</f>
        <v>54.72</v>
      </c>
      <c r="G34" s="3">
        <f>ROUND(IF(((COUNT($E:$E)-RANK(E34,E$2:E$54)+1)/COUNT($E:$E))*100=0,100,((COUNT($E:$E)-RANK(E34,E$2:E$54)+1)/COUNT($E:$E))*100),2)</f>
        <v>49.06</v>
      </c>
      <c r="H34" s="7">
        <f>G34-F34</f>
        <v>-5.6599999999999966</v>
      </c>
    </row>
    <row r="35" spans="1:8" x14ac:dyDescent="0.25">
      <c r="A35" s="28" t="s">
        <v>59</v>
      </c>
      <c r="B35" s="28" t="s">
        <v>3175</v>
      </c>
      <c r="C35" s="28" t="s">
        <v>3187</v>
      </c>
      <c r="D35" s="3">
        <f>VLOOKUP($C35,科系!$C$2:$H$1116,2,0)</f>
        <v>35.770000000000003</v>
      </c>
      <c r="E35" s="3">
        <f>VLOOKUP($C35,科系!$C$2:$H$1139,3,0)</f>
        <v>32.25</v>
      </c>
      <c r="F35" s="3">
        <f>ROUND(IF(((COUNT($E:$E)-RANK(D35,D$2:D$54)+1)/COUNT($E:$E))*100=0,100,((COUNT($E:$E)-RANK(D35,D$2:D$54)+1)/COUNT($E:$E))*100),2)</f>
        <v>37.74</v>
      </c>
      <c r="G35" s="3">
        <f>ROUND(IF(((COUNT($E:$E)-RANK(E35,E$2:E$54)+1)/COUNT($E:$E))*100=0,100,((COUNT($E:$E)-RANK(E35,E$2:E$54)+1)/COUNT($E:$E))*100),2)</f>
        <v>32.08</v>
      </c>
      <c r="H35" s="7">
        <f>G35-F35</f>
        <v>-5.6600000000000037</v>
      </c>
    </row>
    <row r="36" spans="1:8" x14ac:dyDescent="0.25">
      <c r="A36" s="28" t="s">
        <v>44</v>
      </c>
      <c r="B36" s="28" t="s">
        <v>2996</v>
      </c>
      <c r="C36" s="28" t="s">
        <v>2997</v>
      </c>
      <c r="D36" s="3">
        <f>VLOOKUP($C36,科系!$C$2:$H$1116,2,0)</f>
        <v>26.25</v>
      </c>
      <c r="E36" s="3">
        <f>VLOOKUP($C36,科系!$C$2:$H$1139,3,0)</f>
        <v>27</v>
      </c>
      <c r="F36" s="3">
        <f>ROUND(IF(((COUNT($E:$E)-RANK(D36,D$2:D$54)+1)/COUNT($E:$E))*100=0,100,((COUNT($E:$E)-RANK(D36,D$2:D$54)+1)/COUNT($E:$E))*100),2)</f>
        <v>15.09</v>
      </c>
      <c r="G36" s="3">
        <f>ROUND(IF(((COUNT($E:$E)-RANK(E36,E$2:E$54)+1)/COUNT($E:$E))*100=0,100,((COUNT($E:$E)-RANK(E36,E$2:E$54)+1)/COUNT($E:$E))*100),2)</f>
        <v>7.55</v>
      </c>
      <c r="H36" s="7">
        <f>G36-F36</f>
        <v>-7.54</v>
      </c>
    </row>
    <row r="37" spans="1:8" x14ac:dyDescent="0.25">
      <c r="A37" s="28" t="s">
        <v>31</v>
      </c>
      <c r="B37" s="28" t="s">
        <v>3001</v>
      </c>
      <c r="C37" s="28" t="s">
        <v>3002</v>
      </c>
      <c r="D37" s="3">
        <f>VLOOKUP($C37,科系!$C$2:$H$1116,2,0)</f>
        <v>33.090000000000003</v>
      </c>
      <c r="E37" s="3">
        <f>VLOOKUP($C37,科系!$C$2:$H$1139,3,0)</f>
        <v>31.79</v>
      </c>
      <c r="F37" s="3">
        <f>ROUND(IF(((COUNT($E:$E)-RANK(D37,D$2:D$54)+1)/COUNT($E:$E))*100=0,100,((COUNT($E:$E)-RANK(D37,D$2:D$54)+1)/COUNT($E:$E))*100),2)</f>
        <v>32.08</v>
      </c>
      <c r="G37" s="3">
        <f>ROUND(IF(((COUNT($E:$E)-RANK(E37,E$2:E$54)+1)/COUNT($E:$E))*100=0,100,((COUNT($E:$E)-RANK(E37,E$2:E$54)+1)/COUNT($E:$E))*100),2)</f>
        <v>24.53</v>
      </c>
      <c r="H37" s="7">
        <f>G37-F37</f>
        <v>-7.5499999999999972</v>
      </c>
    </row>
    <row r="38" spans="1:8" x14ac:dyDescent="0.25">
      <c r="A38" s="28" t="s">
        <v>72</v>
      </c>
      <c r="B38" s="28" t="s">
        <v>3009</v>
      </c>
      <c r="C38" s="28" t="s">
        <v>3010</v>
      </c>
      <c r="D38" s="3">
        <f>VLOOKUP($C38,科系!$C$2:$H$1116,2,0)</f>
        <v>45.24</v>
      </c>
      <c r="E38" s="3">
        <f>VLOOKUP($C38,科系!$C$2:$H$1139,3,0)</f>
        <v>34.53</v>
      </c>
      <c r="F38" s="3">
        <f>ROUND(IF(((COUNT($E:$E)-RANK(D38,D$2:D$54)+1)/COUNT($E:$E))*100=0,100,((COUNT($E:$E)-RANK(D38,D$2:D$54)+1)/COUNT($E:$E))*100),2)</f>
        <v>58.49</v>
      </c>
      <c r="G38" s="3">
        <f>ROUND(IF(((COUNT($E:$E)-RANK(E38,E$2:E$54)+1)/COUNT($E:$E))*100=0,100,((COUNT($E:$E)-RANK(E38,E$2:E$54)+1)/COUNT($E:$E))*100),2)</f>
        <v>49.06</v>
      </c>
      <c r="H38" s="7">
        <f>G38-F38</f>
        <v>-9.43</v>
      </c>
    </row>
    <row r="39" spans="1:8" x14ac:dyDescent="0.25">
      <c r="A39" s="28" t="s">
        <v>59</v>
      </c>
      <c r="B39" s="28" t="s">
        <v>2992</v>
      </c>
      <c r="C39" s="28" t="s">
        <v>3015</v>
      </c>
      <c r="D39" s="3">
        <f>VLOOKUP($C39,科系!$C$2:$H$1116,2,0)</f>
        <v>63.29</v>
      </c>
      <c r="E39" s="3">
        <f>VLOOKUP($C39,科系!$C$2:$H$1139,3,0)</f>
        <v>38.97</v>
      </c>
      <c r="F39" s="3">
        <f>ROUND(IF(((COUNT($E:$E)-RANK(D39,D$2:D$54)+1)/COUNT($E:$E))*100=0,100,((COUNT($E:$E)-RANK(D39,D$2:D$54)+1)/COUNT($E:$E))*100),2)</f>
        <v>98.11</v>
      </c>
      <c r="G39" s="3">
        <f>ROUND(IF(((COUNT($E:$E)-RANK(E39,E$2:E$54)+1)/COUNT($E:$E))*100=0,100,((COUNT($E:$E)-RANK(E39,E$2:E$54)+1)/COUNT($E:$E))*100),2)</f>
        <v>86.79</v>
      </c>
      <c r="H39" s="7">
        <f>G39-F39</f>
        <v>-11.319999999999993</v>
      </c>
    </row>
    <row r="40" spans="1:8" x14ac:dyDescent="0.25">
      <c r="A40" s="28" t="s">
        <v>46</v>
      </c>
      <c r="B40" s="28" t="s">
        <v>2887</v>
      </c>
      <c r="C40" s="28" t="s">
        <v>3018</v>
      </c>
      <c r="D40" s="3">
        <f>VLOOKUP($C40,科系!$C$2:$H$1116,2,0)</f>
        <v>58.55</v>
      </c>
      <c r="E40" s="3">
        <f>VLOOKUP($C40,科系!$C$2:$H$1139,3,0)</f>
        <v>37.69</v>
      </c>
      <c r="F40" s="3">
        <f>ROUND(IF(((COUNT($E:$E)-RANK(D40,D$2:D$54)+1)/COUNT($E:$E))*100=0,100,((COUNT($E:$E)-RANK(D40,D$2:D$54)+1)/COUNT($E:$E))*100),2)</f>
        <v>90.57</v>
      </c>
      <c r="G40" s="3">
        <f>ROUND(IF(((COUNT($E:$E)-RANK(E40,E$2:E$54)+1)/COUNT($E:$E))*100=0,100,((COUNT($E:$E)-RANK(E40,E$2:E$54)+1)/COUNT($E:$E))*100),2)</f>
        <v>79.25</v>
      </c>
      <c r="H40" s="7">
        <f>G40-F40</f>
        <v>-11.319999999999993</v>
      </c>
    </row>
    <row r="41" spans="1:8" x14ac:dyDescent="0.25">
      <c r="A41" s="28" t="s">
        <v>38</v>
      </c>
      <c r="B41" s="28" t="s">
        <v>2992</v>
      </c>
      <c r="C41" s="28" t="s">
        <v>3003</v>
      </c>
      <c r="D41" s="3">
        <f>VLOOKUP($C41,科系!$C$2:$H$1116,2,0)</f>
        <v>30</v>
      </c>
      <c r="E41" s="3">
        <f>VLOOKUP($C41,科系!$C$2:$H$1139,3,0)</f>
        <v>28.77</v>
      </c>
      <c r="F41" s="3">
        <f>ROUND(IF(((COUNT($E:$E)-RANK(D41,D$2:D$54)+1)/COUNT($E:$E))*100=0,100,((COUNT($E:$E)-RANK(D41,D$2:D$54)+1)/COUNT($E:$E))*100),2)</f>
        <v>24.53</v>
      </c>
      <c r="G41" s="3">
        <f>ROUND(IF(((COUNT($E:$E)-RANK(E41,E$2:E$54)+1)/COUNT($E:$E))*100=0,100,((COUNT($E:$E)-RANK(E41,E$2:E$54)+1)/COUNT($E:$E))*100),2)</f>
        <v>13.21</v>
      </c>
      <c r="H41" s="7">
        <f>G41-F41</f>
        <v>-11.32</v>
      </c>
    </row>
    <row r="42" spans="1:8" x14ac:dyDescent="0.25">
      <c r="A42" s="28" t="s">
        <v>46</v>
      </c>
      <c r="B42" s="28" t="s">
        <v>2992</v>
      </c>
      <c r="C42" s="28" t="s">
        <v>3021</v>
      </c>
      <c r="D42" s="3">
        <f>VLOOKUP($C42,科系!$C$2:$H$1116,2,0)</f>
        <v>59.42</v>
      </c>
      <c r="E42" s="3">
        <f>VLOOKUP($C42,科系!$C$2:$H$1139,3,0)</f>
        <v>37.69</v>
      </c>
      <c r="F42" s="3">
        <f>ROUND(IF(((COUNT($E:$E)-RANK(D42,D$2:D$54)+1)/COUNT($E:$E))*100=0,100,((COUNT($E:$E)-RANK(D42,D$2:D$54)+1)/COUNT($E:$E))*100),2)</f>
        <v>94.34</v>
      </c>
      <c r="G42" s="3">
        <f>ROUND(IF(((COUNT($E:$E)-RANK(E42,E$2:E$54)+1)/COUNT($E:$E))*100=0,100,((COUNT($E:$E)-RANK(E42,E$2:E$54)+1)/COUNT($E:$E))*100),2)</f>
        <v>79.25</v>
      </c>
      <c r="H42" s="7">
        <f>G42-F42</f>
        <v>-15.090000000000003</v>
      </c>
    </row>
    <row r="43" spans="1:8" x14ac:dyDescent="0.25">
      <c r="A43" s="28" t="s">
        <v>46</v>
      </c>
      <c r="B43" s="28" t="s">
        <v>3022</v>
      </c>
      <c r="C43" s="28" t="s">
        <v>3023</v>
      </c>
      <c r="D43" s="3">
        <f>VLOOKUP($C43,科系!$C$2:$H$1116,2,0)</f>
        <v>60.81</v>
      </c>
      <c r="E43" s="3">
        <f>VLOOKUP($C43,科系!$C$2:$H$1139,3,0)</f>
        <v>37.69</v>
      </c>
      <c r="F43" s="3">
        <f>ROUND(IF(((COUNT($E:$E)-RANK(D43,D$2:D$54)+1)/COUNT($E:$E))*100=0,100,((COUNT($E:$E)-RANK(D43,D$2:D$54)+1)/COUNT($E:$E))*100),2)</f>
        <v>96.23</v>
      </c>
      <c r="G43" s="3">
        <f>ROUND(IF(((COUNT($E:$E)-RANK(E43,E$2:E$54)+1)/COUNT($E:$E))*100=0,100,((COUNT($E:$E)-RANK(E43,E$2:E$54)+1)/COUNT($E:$E))*100),2)</f>
        <v>79.25</v>
      </c>
      <c r="H43" s="7">
        <f>G43-F43</f>
        <v>-16.980000000000004</v>
      </c>
    </row>
    <row r="44" spans="1:8" x14ac:dyDescent="0.25">
      <c r="A44" s="28" t="s">
        <v>44</v>
      </c>
      <c r="B44" s="28" t="s">
        <v>2969</v>
      </c>
      <c r="C44" s="28" t="s">
        <v>3008</v>
      </c>
      <c r="D44" s="3">
        <f>VLOOKUP($C44,科系!$C$2:$H$1116,2,0)</f>
        <v>31.64</v>
      </c>
      <c r="E44" s="3">
        <f>VLOOKUP($C44,科系!$C$2:$H$1139,3,0)</f>
        <v>27</v>
      </c>
      <c r="F44" s="3">
        <f>ROUND(IF(((COUNT($E:$E)-RANK(D44,D$2:D$54)+1)/COUNT($E:$E))*100=0,100,((COUNT($E:$E)-RANK(D44,D$2:D$54)+1)/COUNT($E:$E))*100),2)</f>
        <v>30.19</v>
      </c>
      <c r="G44" s="3">
        <f>ROUND(IF(((COUNT($E:$E)-RANK(E44,E$2:E$54)+1)/COUNT($E:$E))*100=0,100,((COUNT($E:$E)-RANK(E44,E$2:E$54)+1)/COUNT($E:$E))*100),2)</f>
        <v>7.55</v>
      </c>
      <c r="H44" s="7">
        <f>G44-F44</f>
        <v>-22.64</v>
      </c>
    </row>
    <row r="45" spans="1:8" x14ac:dyDescent="0.25">
      <c r="A45" s="28" t="s">
        <v>65</v>
      </c>
      <c r="B45" s="28" t="s">
        <v>3024</v>
      </c>
      <c r="C45" s="28" t="s">
        <v>3025</v>
      </c>
      <c r="D45" s="3">
        <f>VLOOKUP($C45,科系!$C$2:$H$1116,2,0)</f>
        <v>51.98</v>
      </c>
      <c r="E45" s="3">
        <f>VLOOKUP($C45,科系!$C$2:$H$1139,3,0)</f>
        <v>34.61</v>
      </c>
      <c r="F45" s="3">
        <f>ROUND(IF(((COUNT($E:$E)-RANK(D45,D$2:D$54)+1)/COUNT($E:$E))*100=0,100,((COUNT($E:$E)-RANK(D45,D$2:D$54)+1)/COUNT($E:$E))*100),2)</f>
        <v>79.25</v>
      </c>
      <c r="G45" s="3">
        <f>ROUND(IF(((COUNT($E:$E)-RANK(E45,E$2:E$54)+1)/COUNT($E:$E))*100=0,100,((COUNT($E:$E)-RANK(E45,E$2:E$54)+1)/COUNT($E:$E))*100),2)</f>
        <v>54.72</v>
      </c>
      <c r="H45" s="7">
        <f>G45-F45</f>
        <v>-24.53</v>
      </c>
    </row>
    <row r="46" spans="1:8" x14ac:dyDescent="0.25">
      <c r="A46" s="28" t="s">
        <v>45</v>
      </c>
      <c r="B46" s="28" t="s">
        <v>2992</v>
      </c>
      <c r="C46" s="28" t="s">
        <v>3031</v>
      </c>
      <c r="D46" s="3">
        <f>VLOOKUP($C46,科系!$C$2:$H$1116,2,0)</f>
        <v>54.27</v>
      </c>
      <c r="E46" s="3">
        <f>VLOOKUP($C46,科系!$C$2:$H$1139,3,0)</f>
        <v>34.74</v>
      </c>
      <c r="F46" s="3">
        <f>ROUND(IF(((COUNT($E:$E)-RANK(D46,D$2:D$54)+1)/COUNT($E:$E))*100=0,100,((COUNT($E:$E)-RANK(D46,D$2:D$54)+1)/COUNT($E:$E))*100),2)</f>
        <v>83.02</v>
      </c>
      <c r="G46" s="3">
        <f>ROUND(IF(((COUNT($E:$E)-RANK(E46,E$2:E$54)+1)/COUNT($E:$E))*100=0,100,((COUNT($E:$E)-RANK(E46,E$2:E$54)+1)/COUNT($E:$E))*100),2)</f>
        <v>56.6</v>
      </c>
      <c r="H46" s="7">
        <f>G46-F46</f>
        <v>-26.419999999999995</v>
      </c>
    </row>
    <row r="47" spans="1:8" x14ac:dyDescent="0.25">
      <c r="A47" s="28" t="s">
        <v>81</v>
      </c>
      <c r="B47" s="28" t="s">
        <v>3035</v>
      </c>
      <c r="C47" s="28" t="s">
        <v>3036</v>
      </c>
      <c r="D47" s="3">
        <f>VLOOKUP($C47,科系!$C$2:$H$1116,2,0)</f>
        <v>74.52</v>
      </c>
      <c r="E47" s="3">
        <f>VLOOKUP($C47,科系!$C$2:$H$1139,3,0)</f>
        <v>37.29</v>
      </c>
      <c r="F47" s="3">
        <f>ROUND(IF(((COUNT($E:$E)-RANK(D47,D$2:D$54)+1)/COUNT($E:$E))*100=0,100,((COUNT($E:$E)-RANK(D47,D$2:D$54)+1)/COUNT($E:$E))*100),2)</f>
        <v>100</v>
      </c>
      <c r="G47" s="3">
        <f>ROUND(IF(((COUNT($E:$E)-RANK(E47,E$2:E$54)+1)/COUNT($E:$E))*100=0,100,((COUNT($E:$E)-RANK(E47,E$2:E$54)+1)/COUNT($E:$E))*100),2)</f>
        <v>73.58</v>
      </c>
      <c r="H47" s="7">
        <f>G47-F47</f>
        <v>-26.42</v>
      </c>
    </row>
    <row r="48" spans="1:8" x14ac:dyDescent="0.25">
      <c r="A48" s="28" t="s">
        <v>72</v>
      </c>
      <c r="B48" s="28" t="s">
        <v>3016</v>
      </c>
      <c r="C48" s="28" t="s">
        <v>3017</v>
      </c>
      <c r="D48" s="3">
        <f>VLOOKUP($C48,科系!$C$2:$H$1116,2,0)</f>
        <v>50.89</v>
      </c>
      <c r="E48" s="3">
        <f>VLOOKUP($C48,科系!$C$2:$H$1139,3,0)</f>
        <v>34.53</v>
      </c>
      <c r="F48" s="3">
        <f>ROUND(IF(((COUNT($E:$E)-RANK(D48,D$2:D$54)+1)/COUNT($E:$E))*100=0,100,((COUNT($E:$E)-RANK(D48,D$2:D$54)+1)/COUNT($E:$E))*100),2)</f>
        <v>77.36</v>
      </c>
      <c r="G48" s="3">
        <f>ROUND(IF(((COUNT($E:$E)-RANK(E48,E$2:E$54)+1)/COUNT($E:$E))*100=0,100,((COUNT($E:$E)-RANK(E48,E$2:E$54)+1)/COUNT($E:$E))*100),2)</f>
        <v>49.06</v>
      </c>
      <c r="H48" s="7">
        <f>G48-F48</f>
        <v>-28.299999999999997</v>
      </c>
    </row>
    <row r="49" spans="1:8" x14ac:dyDescent="0.25">
      <c r="A49" s="28" t="s">
        <v>88</v>
      </c>
      <c r="B49" s="28" t="s">
        <v>3175</v>
      </c>
      <c r="C49" s="28" t="s">
        <v>3188</v>
      </c>
      <c r="D49" s="3">
        <f>VLOOKUP($C49,科系!$C$2:$H$1116,2,0)</f>
        <v>50.77</v>
      </c>
      <c r="E49" s="3">
        <f>VLOOKUP($C49,科系!$C$2:$H$1139,3,0)</f>
        <v>33.380000000000003</v>
      </c>
      <c r="F49" s="3">
        <f>ROUND(IF(((COUNT($E:$E)-RANK(D49,D$2:D$54)+1)/COUNT($E:$E))*100=0,100,((COUNT($E:$E)-RANK(D49,D$2:D$54)+1)/COUNT($E:$E))*100),2)</f>
        <v>75.47</v>
      </c>
      <c r="G49" s="3">
        <f>ROUND(IF(((COUNT($E:$E)-RANK(E49,E$2:E$54)+1)/COUNT($E:$E))*100=0,100,((COUNT($E:$E)-RANK(E49,E$2:E$54)+1)/COUNT($E:$E))*100),2)</f>
        <v>37.74</v>
      </c>
      <c r="H49" s="7">
        <f>G49-F49</f>
        <v>-37.729999999999997</v>
      </c>
    </row>
    <row r="50" spans="1:8" x14ac:dyDescent="0.25">
      <c r="A50" s="28" t="s">
        <v>43</v>
      </c>
      <c r="B50" s="28" t="s">
        <v>2947</v>
      </c>
      <c r="C50" s="28" t="s">
        <v>3019</v>
      </c>
      <c r="D50" s="3">
        <f>VLOOKUP($C50,科系!$C$2:$H$1116,2,0)</f>
        <v>47.13</v>
      </c>
      <c r="E50" s="3">
        <f>VLOOKUP($C50,科系!$C$2:$H$1139,3,0)</f>
        <v>31.86</v>
      </c>
      <c r="F50" s="3">
        <f>ROUND(IF(((COUNT($E:$E)-RANK(D50,D$2:D$54)+1)/COUNT($E:$E))*100=0,100,((COUNT($E:$E)-RANK(D50,D$2:D$54)+1)/COUNT($E:$E))*100),2)</f>
        <v>71.7</v>
      </c>
      <c r="G50" s="3">
        <f>ROUND(IF(((COUNT($E:$E)-RANK(E50,E$2:E$54)+1)/COUNT($E:$E))*100=0,100,((COUNT($E:$E)-RANK(E50,E$2:E$54)+1)/COUNT($E:$E))*100),2)</f>
        <v>30.19</v>
      </c>
      <c r="H50" s="7">
        <f>G50-F50</f>
        <v>-41.510000000000005</v>
      </c>
    </row>
    <row r="51" spans="1:8" x14ac:dyDescent="0.25">
      <c r="A51" s="28" t="s">
        <v>44</v>
      </c>
      <c r="B51" s="28" t="s">
        <v>2992</v>
      </c>
      <c r="C51" s="28" t="s">
        <v>3020</v>
      </c>
      <c r="D51" s="3">
        <f>VLOOKUP($C51,科系!$C$2:$H$1116,2,0)</f>
        <v>40.74</v>
      </c>
      <c r="E51" s="3">
        <f>VLOOKUP($C51,科系!$C$2:$H$1139,3,0)</f>
        <v>27</v>
      </c>
      <c r="F51" s="3">
        <f>ROUND(IF(((COUNT($E:$E)-RANK(D51,D$2:D$54)+1)/COUNT($E:$E))*100=0,100,((COUNT($E:$E)-RANK(D51,D$2:D$54)+1)/COUNT($E:$E))*100),2)</f>
        <v>49.06</v>
      </c>
      <c r="G51" s="3">
        <f>ROUND(IF(((COUNT($E:$E)-RANK(E51,E$2:E$54)+1)/COUNT($E:$E))*100=0,100,((COUNT($E:$E)-RANK(E51,E$2:E$54)+1)/COUNT($E:$E))*100),2)</f>
        <v>7.55</v>
      </c>
      <c r="H51" s="7">
        <f>G51-F51</f>
        <v>-41.510000000000005</v>
      </c>
    </row>
    <row r="52" spans="1:8" x14ac:dyDescent="0.25">
      <c r="A52" s="28" t="s">
        <v>84</v>
      </c>
      <c r="B52" s="28" t="s">
        <v>3026</v>
      </c>
      <c r="C52" s="28" t="s">
        <v>3027</v>
      </c>
      <c r="D52" s="3">
        <f>VLOOKUP($C52,科系!$C$2:$H$1116,2,0)</f>
        <v>45.76</v>
      </c>
      <c r="E52" s="3">
        <f>VLOOKUP($C52,科系!$C$2:$H$1139,3,0)</f>
        <v>30.95</v>
      </c>
      <c r="F52" s="3">
        <f>ROUND(IF(((COUNT($E:$E)-RANK(D52,D$2:D$54)+1)/COUNT($E:$E))*100=0,100,((COUNT($E:$E)-RANK(D52,D$2:D$54)+1)/COUNT($E:$E))*100),2)</f>
        <v>62.26</v>
      </c>
      <c r="G52" s="3">
        <f>ROUND(IF(((COUNT($E:$E)-RANK(E52,E$2:E$54)+1)/COUNT($E:$E))*100=0,100,((COUNT($E:$E)-RANK(E52,E$2:E$54)+1)/COUNT($E:$E))*100),2)</f>
        <v>18.87</v>
      </c>
      <c r="H52" s="7">
        <f>G52-F52</f>
        <v>-43.39</v>
      </c>
    </row>
    <row r="53" spans="1:8" x14ac:dyDescent="0.25">
      <c r="A53" s="28" t="s">
        <v>44</v>
      </c>
      <c r="B53" s="28" t="s">
        <v>3032</v>
      </c>
      <c r="C53" s="28" t="s">
        <v>3033</v>
      </c>
      <c r="D53" s="3">
        <f>VLOOKUP($C53,科系!$C$2:$H$1116,2,0)</f>
        <v>45.87</v>
      </c>
      <c r="E53" s="3">
        <f>VLOOKUP($C53,科系!$C$2:$H$1139,3,0)</f>
        <v>27</v>
      </c>
      <c r="F53" s="3">
        <f>ROUND(IF(((COUNT($E:$E)-RANK(D53,D$2:D$54)+1)/COUNT($E:$E))*100=0,100,((COUNT($E:$E)-RANK(D53,D$2:D$54)+1)/COUNT($E:$E))*100),2)</f>
        <v>66.040000000000006</v>
      </c>
      <c r="G53" s="3">
        <f>ROUND(IF(((COUNT($E:$E)-RANK(E53,E$2:E$54)+1)/COUNT($E:$E))*100=0,100,((COUNT($E:$E)-RANK(E53,E$2:E$54)+1)/COUNT($E:$E))*100),2)</f>
        <v>7.55</v>
      </c>
      <c r="H53" s="7">
        <f>G53-F53</f>
        <v>-58.490000000000009</v>
      </c>
    </row>
    <row r="54" spans="1:8" x14ac:dyDescent="0.25">
      <c r="A54" s="28" t="s">
        <v>80</v>
      </c>
      <c r="B54" s="28" t="s">
        <v>3037</v>
      </c>
      <c r="C54" s="28" t="s">
        <v>3038</v>
      </c>
      <c r="D54" s="3">
        <f>VLOOKUP($C54,科系!$C$2:$H$1116,2,0)</f>
        <v>53.92</v>
      </c>
      <c r="E54" s="3">
        <f>VLOOKUP($C54,科系!$C$2:$H$1139,3,0)</f>
        <v>29.5</v>
      </c>
      <c r="F54" s="3">
        <f>ROUND(IF(((COUNT($E:$E)-RANK(D54,D$2:D$54)+1)/COUNT($E:$E))*100=0,100,((COUNT($E:$E)-RANK(D54,D$2:D$54)+1)/COUNT($E:$E))*100),2)</f>
        <v>81.13</v>
      </c>
      <c r="G54" s="3">
        <f>ROUND(IF(((COUNT($E:$E)-RANK(E54,E$2:E$54)+1)/COUNT($E:$E))*100=0,100,((COUNT($E:$E)-RANK(E54,E$2:E$54)+1)/COUNT($E:$E))*100),2)</f>
        <v>15.09</v>
      </c>
      <c r="H54" s="7">
        <f>G54-F54</f>
        <v>-66.039999999999992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30" customWidth="1"/>
    <col min="2" max="2" width="30" style="30" customWidth="1"/>
    <col min="3" max="3" width="42.77734375" style="30" customWidth="1"/>
    <col min="4" max="4" width="8.88671875" style="30"/>
    <col min="5" max="5" width="11.21875" style="32" bestFit="1" customWidth="1"/>
    <col min="6" max="16384" width="8.88671875" style="30"/>
  </cols>
  <sheetData>
    <row r="1" spans="1:5" x14ac:dyDescent="0.25">
      <c r="A1" s="10" t="s">
        <v>92</v>
      </c>
      <c r="B1" s="10" t="s">
        <v>93</v>
      </c>
      <c r="C1" s="10" t="s">
        <v>94</v>
      </c>
      <c r="D1" s="10" t="s">
        <v>25</v>
      </c>
      <c r="E1" s="10" t="s">
        <v>26</v>
      </c>
    </row>
    <row r="2" spans="1:5" x14ac:dyDescent="0.25">
      <c r="A2" s="19" t="s">
        <v>561</v>
      </c>
      <c r="B2" s="19" t="s">
        <v>122</v>
      </c>
      <c r="C2" s="19" t="s">
        <v>3189</v>
      </c>
      <c r="D2" s="3">
        <f>VLOOKUP($C2,[1]總學群!$D:$F,2,0)</f>
        <v>69.040000000000006</v>
      </c>
      <c r="E2" s="31" t="str">
        <f>VLOOKUP($C2,[1]總學群!$D:$F,3,0)</f>
        <v>樣本不足</v>
      </c>
    </row>
    <row r="3" spans="1:5" x14ac:dyDescent="0.25">
      <c r="A3" s="19" t="s">
        <v>449</v>
      </c>
      <c r="B3" s="19" t="s">
        <v>3190</v>
      </c>
      <c r="C3" s="19" t="s">
        <v>3191</v>
      </c>
      <c r="D3" s="3">
        <f>VLOOKUP($C3,[1]總學群!$D:$F,2,0)</f>
        <v>67.09</v>
      </c>
      <c r="E3" s="31" t="str">
        <f>VLOOKUP($C3,[1]總學群!$D:$F,3,0)</f>
        <v>樣本不足</v>
      </c>
    </row>
    <row r="4" spans="1:5" x14ac:dyDescent="0.25">
      <c r="A4" s="19" t="s">
        <v>610</v>
      </c>
      <c r="B4" s="19" t="s">
        <v>1166</v>
      </c>
      <c r="C4" s="19" t="s">
        <v>3192</v>
      </c>
      <c r="D4" s="3">
        <f>VLOOKUP($C4,[1]總學群!$D:$F,2,0)</f>
        <v>69.38</v>
      </c>
      <c r="E4" s="31" t="str">
        <f>VLOOKUP($C4,[1]總學群!$D:$F,3,0)</f>
        <v>樣本不足</v>
      </c>
    </row>
    <row r="5" spans="1:5" x14ac:dyDescent="0.25">
      <c r="A5" s="19" t="s">
        <v>731</v>
      </c>
      <c r="B5" s="19" t="s">
        <v>3193</v>
      </c>
      <c r="C5" s="19" t="s">
        <v>3194</v>
      </c>
      <c r="D5" s="3">
        <f>VLOOKUP($C5,[1]總學群!$D:$F,2,0)</f>
        <v>79.41</v>
      </c>
      <c r="E5" s="31" t="str">
        <f>VLOOKUP($C5,[1]總學群!$D:$F,3,0)</f>
        <v>樣本不足</v>
      </c>
    </row>
    <row r="6" spans="1:5" x14ac:dyDescent="0.25">
      <c r="A6" s="19" t="s">
        <v>702</v>
      </c>
      <c r="B6" s="19" t="s">
        <v>3195</v>
      </c>
      <c r="C6" s="19" t="s">
        <v>3196</v>
      </c>
      <c r="D6" s="3">
        <f>VLOOKUP($C6,[1]總學群!$D:$F,2,0)</f>
        <v>82.25</v>
      </c>
      <c r="E6" s="31" t="str">
        <f>VLOOKUP($C6,[1]總學群!$D:$F,3,0)</f>
        <v>樣本不足</v>
      </c>
    </row>
    <row r="7" spans="1:5" x14ac:dyDescent="0.25">
      <c r="A7" s="19" t="s">
        <v>1168</v>
      </c>
      <c r="B7" s="19" t="s">
        <v>3197</v>
      </c>
      <c r="C7" s="19" t="s">
        <v>3198</v>
      </c>
      <c r="D7" s="3">
        <f>VLOOKUP($C7,[1]總學群!$D:$F,2,0)</f>
        <v>55.92</v>
      </c>
      <c r="E7" s="31" t="str">
        <f>VLOOKUP($C7,[1]總學群!$D:$F,3,0)</f>
        <v>樣本不足</v>
      </c>
    </row>
    <row r="8" spans="1:5" x14ac:dyDescent="0.25">
      <c r="A8" s="19" t="s">
        <v>537</v>
      </c>
      <c r="B8" s="19" t="s">
        <v>122</v>
      </c>
      <c r="C8" s="19" t="s">
        <v>3199</v>
      </c>
      <c r="D8" s="3">
        <f>VLOOKUP($C8,[1]總學群!$D:$F,2,0)</f>
        <v>60.78</v>
      </c>
      <c r="E8" s="31" t="str">
        <f>VLOOKUP($C8,[1]總學群!$D:$F,3,0)</f>
        <v>樣本不足</v>
      </c>
    </row>
    <row r="9" spans="1:5" x14ac:dyDescent="0.25">
      <c r="A9" s="19" t="s">
        <v>455</v>
      </c>
      <c r="B9" s="19" t="s">
        <v>122</v>
      </c>
      <c r="C9" s="19" t="s">
        <v>3200</v>
      </c>
      <c r="D9" s="3">
        <f>VLOOKUP($C9,[1]總學群!$D:$F,2,0)</f>
        <v>73.78</v>
      </c>
      <c r="E9" s="31" t="str">
        <f>VLOOKUP($C9,[1]總學群!$D:$F,3,0)</f>
        <v>樣本不足</v>
      </c>
    </row>
    <row r="10" spans="1:5" x14ac:dyDescent="0.25">
      <c r="A10" s="19" t="s">
        <v>900</v>
      </c>
      <c r="B10" s="19" t="s">
        <v>122</v>
      </c>
      <c r="C10" s="19" t="s">
        <v>3201</v>
      </c>
      <c r="D10" s="3">
        <f>VLOOKUP($C10,[1]總學群!$D:$F,2,0)</f>
        <v>52.39</v>
      </c>
      <c r="E10" s="31" t="str">
        <f>VLOOKUP($C10,[1]總學群!$D:$F,3,0)</f>
        <v>樣本不足</v>
      </c>
    </row>
    <row r="11" spans="1:5" x14ac:dyDescent="0.25">
      <c r="A11" s="19" t="s">
        <v>900</v>
      </c>
      <c r="B11" s="19" t="s">
        <v>3202</v>
      </c>
      <c r="C11" s="19" t="s">
        <v>3203</v>
      </c>
      <c r="D11" s="3">
        <f>VLOOKUP($C11,[1]總學群!$D:$F,2,0)</f>
        <v>47.6</v>
      </c>
      <c r="E11" s="31" t="str">
        <f>VLOOKUP($C11,[1]總學群!$D:$F,3,0)</f>
        <v>樣本不足</v>
      </c>
    </row>
    <row r="12" spans="1:5" x14ac:dyDescent="0.25">
      <c r="A12" s="19" t="s">
        <v>3204</v>
      </c>
      <c r="B12" s="19" t="s">
        <v>1166</v>
      </c>
      <c r="C12" s="19" t="s">
        <v>3205</v>
      </c>
      <c r="D12" s="3">
        <f>VLOOKUP($C12,[1]總學群!$D:$F,2,0)</f>
        <v>57.82</v>
      </c>
      <c r="E12" s="31" t="str">
        <f>VLOOKUP($C12,[1]總學群!$D:$F,3,0)</f>
        <v>樣本不足</v>
      </c>
    </row>
    <row r="13" spans="1:5" x14ac:dyDescent="0.25">
      <c r="A13" s="19" t="s">
        <v>1135</v>
      </c>
      <c r="B13" s="19" t="s">
        <v>122</v>
      </c>
      <c r="C13" s="19" t="s">
        <v>3206</v>
      </c>
      <c r="D13" s="3">
        <f>VLOOKUP($C13,[1]總學群!$D:$F,2,0)</f>
        <v>50.32</v>
      </c>
      <c r="E13" s="31" t="str">
        <f>VLOOKUP($C13,[1]總學群!$D:$F,3,0)</f>
        <v>樣本不足</v>
      </c>
    </row>
    <row r="14" spans="1:5" x14ac:dyDescent="0.25">
      <c r="A14" s="19" t="s">
        <v>1135</v>
      </c>
      <c r="B14" s="19" t="s">
        <v>3207</v>
      </c>
      <c r="C14" s="19" t="s">
        <v>3208</v>
      </c>
      <c r="D14" s="3">
        <f>VLOOKUP($C14,[1]總學群!$D:$F,2,0)</f>
        <v>45.74</v>
      </c>
      <c r="E14" s="31" t="str">
        <f>VLOOKUP($C14,[1]總學群!$D:$F,3,0)</f>
        <v>樣本不足</v>
      </c>
    </row>
    <row r="15" spans="1:5" x14ac:dyDescent="0.25">
      <c r="A15" s="19" t="s">
        <v>1135</v>
      </c>
      <c r="B15" s="19" t="s">
        <v>3209</v>
      </c>
      <c r="C15" s="19" t="s">
        <v>3210</v>
      </c>
      <c r="D15" s="3">
        <f>VLOOKUP($C15,[1]總學群!$D:$F,2,0)</f>
        <v>41.62</v>
      </c>
      <c r="E15" s="31" t="str">
        <f>VLOOKUP($C15,[1]總學群!$D:$F,3,0)</f>
        <v>樣本不足</v>
      </c>
    </row>
    <row r="16" spans="1:5" x14ac:dyDescent="0.25">
      <c r="A16" s="19" t="s">
        <v>1135</v>
      </c>
      <c r="B16" s="19" t="s">
        <v>1166</v>
      </c>
      <c r="C16" s="19" t="s">
        <v>3211</v>
      </c>
      <c r="D16" s="3">
        <f>VLOOKUP($C16,[1]總學群!$D:$F,2,0)</f>
        <v>41.49</v>
      </c>
      <c r="E16" s="31" t="str">
        <f>VLOOKUP($C16,[1]總學群!$D:$F,3,0)</f>
        <v>樣本不足</v>
      </c>
    </row>
    <row r="17" spans="1:5" x14ac:dyDescent="0.25">
      <c r="A17" s="19" t="s">
        <v>960</v>
      </c>
      <c r="B17" s="19" t="s">
        <v>3212</v>
      </c>
      <c r="C17" s="19" t="s">
        <v>3213</v>
      </c>
      <c r="D17" s="3">
        <f>VLOOKUP($C17,[1]總學群!$D:$F,2,0)</f>
        <v>52.93</v>
      </c>
      <c r="E17" s="31" t="str">
        <f>VLOOKUP($C17,[1]總學群!$D:$F,3,0)</f>
        <v>樣本不足</v>
      </c>
    </row>
    <row r="18" spans="1:5" x14ac:dyDescent="0.25">
      <c r="A18" s="19" t="s">
        <v>1315</v>
      </c>
      <c r="B18" s="19" t="s">
        <v>122</v>
      </c>
      <c r="C18" s="19" t="s">
        <v>3214</v>
      </c>
      <c r="D18" s="3">
        <f>VLOOKUP($C18,[1]總學群!$D:$F,2,0)</f>
        <v>52.01</v>
      </c>
      <c r="E18" s="31" t="str">
        <f>VLOOKUP($C18,[1]總學群!$D:$F,3,0)</f>
        <v>樣本不足</v>
      </c>
    </row>
    <row r="19" spans="1:5" x14ac:dyDescent="0.25">
      <c r="A19" s="19" t="s">
        <v>932</v>
      </c>
      <c r="B19" s="19" t="s">
        <v>122</v>
      </c>
      <c r="C19" s="19" t="s">
        <v>3215</v>
      </c>
      <c r="D19" s="3">
        <f>VLOOKUP($C19,[1]總學群!$D:$F,2,0)</f>
        <v>63.93</v>
      </c>
      <c r="E19" s="31" t="str">
        <f>VLOOKUP($C19,[1]總學群!$D:$F,3,0)</f>
        <v>樣本不足</v>
      </c>
    </row>
    <row r="20" spans="1:5" x14ac:dyDescent="0.25">
      <c r="A20" s="19" t="s">
        <v>434</v>
      </c>
      <c r="B20" s="19" t="s">
        <v>122</v>
      </c>
      <c r="C20" s="19" t="s">
        <v>3216</v>
      </c>
      <c r="D20" s="3">
        <f>VLOOKUP($C20,[1]總學群!$D:$F,2,0)</f>
        <v>52.43</v>
      </c>
      <c r="E20" s="31" t="str">
        <f>VLOOKUP($C20,[1]總學群!$D:$F,3,0)</f>
        <v>樣本不足</v>
      </c>
    </row>
    <row r="21" spans="1:5" x14ac:dyDescent="0.25">
      <c r="A21" s="19" t="s">
        <v>510</v>
      </c>
      <c r="B21" s="19" t="s">
        <v>122</v>
      </c>
      <c r="C21" s="19" t="s">
        <v>3217</v>
      </c>
      <c r="D21" s="3">
        <f>VLOOKUP($C21,[1]總學群!$D:$F,2,0)</f>
        <v>58.82</v>
      </c>
      <c r="E21" s="31" t="str">
        <f>VLOOKUP($C21,[1]總學群!$D:$F,3,0)</f>
        <v>樣本不足</v>
      </c>
    </row>
    <row r="22" spans="1:5" x14ac:dyDescent="0.25">
      <c r="A22" s="19" t="s">
        <v>289</v>
      </c>
      <c r="B22" s="19" t="s">
        <v>122</v>
      </c>
      <c r="C22" s="19" t="s">
        <v>3218</v>
      </c>
      <c r="D22" s="3">
        <f>VLOOKUP($C22,[1]總學群!$D:$F,2,0)</f>
        <v>47.98</v>
      </c>
      <c r="E22" s="31" t="str">
        <f>VLOOKUP($C22,[1]總學群!$D:$F,3,0)</f>
        <v>樣本不足</v>
      </c>
    </row>
    <row r="23" spans="1:5" x14ac:dyDescent="0.25">
      <c r="A23" s="19" t="s">
        <v>1501</v>
      </c>
      <c r="B23" s="19" t="s">
        <v>122</v>
      </c>
      <c r="C23" s="19" t="s">
        <v>3219</v>
      </c>
      <c r="D23" s="3">
        <f>VLOOKUP($C23,[1]總學群!$D:$F,2,0)</f>
        <v>36.130000000000003</v>
      </c>
      <c r="E23" s="31" t="str">
        <f>VLOOKUP($C23,[1]總學群!$D:$F,3,0)</f>
        <v>樣本不足</v>
      </c>
    </row>
    <row r="24" spans="1:5" x14ac:dyDescent="0.25">
      <c r="A24" s="19" t="s">
        <v>173</v>
      </c>
      <c r="B24" s="19" t="s">
        <v>3193</v>
      </c>
      <c r="C24" s="19" t="s">
        <v>3220</v>
      </c>
      <c r="D24" s="3">
        <f>VLOOKUP($C24,[1]總學群!$D:$F,2,0)</f>
        <v>47.33</v>
      </c>
      <c r="E24" s="31" t="str">
        <f>VLOOKUP($C24,[1]總學群!$D:$F,3,0)</f>
        <v>樣本不足</v>
      </c>
    </row>
    <row r="25" spans="1:5" x14ac:dyDescent="0.25">
      <c r="A25" s="19" t="s">
        <v>141</v>
      </c>
      <c r="B25" s="19" t="s">
        <v>3221</v>
      </c>
      <c r="C25" s="19" t="s">
        <v>3222</v>
      </c>
      <c r="D25" s="3">
        <f>VLOOKUP($C25,[1]總學群!$D:$F,2,0)</f>
        <v>45.59</v>
      </c>
      <c r="E25" s="31" t="str">
        <f>VLOOKUP($C25,[1]總學群!$D:$F,3,0)</f>
        <v>樣本不足</v>
      </c>
    </row>
    <row r="26" spans="1:5" x14ac:dyDescent="0.25">
      <c r="A26" s="19" t="s">
        <v>293</v>
      </c>
      <c r="B26" s="19" t="s">
        <v>122</v>
      </c>
      <c r="C26" s="19" t="s">
        <v>3223</v>
      </c>
      <c r="D26" s="3">
        <f>VLOOKUP($C26,[1]總學群!$D:$F,2,0)</f>
        <v>54.54</v>
      </c>
      <c r="E26" s="31" t="str">
        <f>VLOOKUP($C26,[1]總學群!$D:$F,3,0)</f>
        <v>樣本不足</v>
      </c>
    </row>
    <row r="27" spans="1:5" x14ac:dyDescent="0.25">
      <c r="A27" s="19" t="s">
        <v>188</v>
      </c>
      <c r="B27" s="19" t="s">
        <v>3224</v>
      </c>
      <c r="C27" s="19" t="s">
        <v>3225</v>
      </c>
      <c r="D27" s="3">
        <f>VLOOKUP($C27,[1]總學群!$D:$F,2,0)</f>
        <v>17.18</v>
      </c>
      <c r="E27" s="31" t="str">
        <f>VLOOKUP($C27,[1]總學群!$D:$F,3,0)</f>
        <v>樣本不足</v>
      </c>
    </row>
    <row r="28" spans="1:5" x14ac:dyDescent="0.25">
      <c r="A28" s="19" t="s">
        <v>231</v>
      </c>
      <c r="B28" s="19" t="s">
        <v>3226</v>
      </c>
      <c r="C28" s="19" t="s">
        <v>3227</v>
      </c>
      <c r="D28" s="3">
        <f>VLOOKUP($C28,[1]總學群!$D:$F,2,0)</f>
        <v>19.78</v>
      </c>
      <c r="E28" s="31" t="str">
        <f>VLOOKUP($C28,[1]總學群!$D:$F,3,0)</f>
        <v>樣本不足</v>
      </c>
    </row>
    <row r="29" spans="1:5" x14ac:dyDescent="0.25">
      <c r="A29" s="19" t="s">
        <v>231</v>
      </c>
      <c r="B29" s="19" t="s">
        <v>3228</v>
      </c>
      <c r="C29" s="19" t="s">
        <v>3229</v>
      </c>
      <c r="D29" s="3">
        <f>VLOOKUP($C29,[1]總學群!$D:$F,2,0)</f>
        <v>18.8</v>
      </c>
      <c r="E29" s="31" t="str">
        <f>VLOOKUP($C29,[1]總學群!$D:$F,3,0)</f>
        <v>樣本不足</v>
      </c>
    </row>
    <row r="30" spans="1:5" x14ac:dyDescent="0.25">
      <c r="A30" s="19" t="s">
        <v>231</v>
      </c>
      <c r="B30" s="19" t="s">
        <v>3230</v>
      </c>
      <c r="C30" s="19" t="s">
        <v>3231</v>
      </c>
      <c r="D30" s="3">
        <f>VLOOKUP($C30,[1]總學群!$D:$F,2,0)</f>
        <v>22.89</v>
      </c>
      <c r="E30" s="31" t="str">
        <f>VLOOKUP($C30,[1]總學群!$D:$F,3,0)</f>
        <v>樣本不足</v>
      </c>
    </row>
    <row r="31" spans="1:5" x14ac:dyDescent="0.25">
      <c r="A31" s="19" t="s">
        <v>344</v>
      </c>
      <c r="B31" s="19" t="s">
        <v>122</v>
      </c>
      <c r="C31" s="19" t="s">
        <v>3232</v>
      </c>
      <c r="D31" s="3">
        <f>VLOOKUP($C31,[1]總學群!$D:$F,2,0)</f>
        <v>16.440000000000001</v>
      </c>
      <c r="E31" s="31" t="str">
        <f>VLOOKUP($C31,[1]總學群!$D:$F,3,0)</f>
        <v>樣本不足</v>
      </c>
    </row>
    <row r="32" spans="1:5" x14ac:dyDescent="0.25">
      <c r="A32" s="19" t="s">
        <v>434</v>
      </c>
      <c r="B32" s="19" t="s">
        <v>314</v>
      </c>
      <c r="C32" s="19" t="s">
        <v>3233</v>
      </c>
      <c r="D32" s="3">
        <f>VLOOKUP($C32,[1]總學群!$D:$F,2,0)</f>
        <v>46.9</v>
      </c>
      <c r="E32" s="31" t="str">
        <f>VLOOKUP($C32,[1]總學群!$D:$F,3,0)</f>
        <v>樣本不足</v>
      </c>
    </row>
    <row r="33" spans="1:5" x14ac:dyDescent="0.25">
      <c r="A33" s="19" t="s">
        <v>192</v>
      </c>
      <c r="B33" s="19" t="s">
        <v>3234</v>
      </c>
      <c r="C33" s="19" t="s">
        <v>3235</v>
      </c>
      <c r="D33" s="3">
        <f>VLOOKUP($C33,[1]總學群!$D:$F,2,0)</f>
        <v>47.36</v>
      </c>
      <c r="E33" s="31" t="str">
        <f>VLOOKUP($C33,[1]總學群!$D:$F,3,0)</f>
        <v>樣本不足</v>
      </c>
    </row>
    <row r="34" spans="1:5" x14ac:dyDescent="0.25">
      <c r="A34" s="19" t="s">
        <v>102</v>
      </c>
      <c r="B34" s="19" t="s">
        <v>3236</v>
      </c>
      <c r="C34" s="19" t="s">
        <v>3237</v>
      </c>
      <c r="D34" s="3">
        <f>VLOOKUP($C34,[1]總學群!$D:$F,2,0)</f>
        <v>29.28</v>
      </c>
      <c r="E34" s="31" t="str">
        <f>VLOOKUP($C34,[1]總學群!$D:$F,3,0)</f>
        <v>樣本不足</v>
      </c>
    </row>
    <row r="35" spans="1:5" x14ac:dyDescent="0.25">
      <c r="A35" s="19" t="s">
        <v>130</v>
      </c>
      <c r="B35" s="19" t="s">
        <v>1437</v>
      </c>
      <c r="C35" s="19" t="s">
        <v>3238</v>
      </c>
      <c r="D35" s="3">
        <f>VLOOKUP($C35,[1]總學群!$D:$F,2,0)</f>
        <v>30.14</v>
      </c>
      <c r="E35" s="31" t="str">
        <f>VLOOKUP($C35,[1]總學群!$D:$F,3,0)</f>
        <v>樣本不足</v>
      </c>
    </row>
    <row r="36" spans="1:5" x14ac:dyDescent="0.25">
      <c r="A36" s="19" t="s">
        <v>188</v>
      </c>
      <c r="B36" s="19" t="s">
        <v>3239</v>
      </c>
      <c r="C36" s="19" t="s">
        <v>3240</v>
      </c>
      <c r="D36" s="3">
        <f>VLOOKUP($C36,[1]總學群!$D:$F,2,0)</f>
        <v>43.68</v>
      </c>
      <c r="E36" s="31" t="str">
        <f>VLOOKUP($C36,[1]總學群!$D:$F,3,0)</f>
        <v>樣本不足</v>
      </c>
    </row>
    <row r="37" spans="1:5" x14ac:dyDescent="0.25">
      <c r="A37" s="19" t="s">
        <v>231</v>
      </c>
      <c r="B37" s="19" t="s">
        <v>3241</v>
      </c>
      <c r="C37" s="19" t="s">
        <v>3242</v>
      </c>
      <c r="D37" s="3">
        <f>VLOOKUP($C37,[1]總學群!$D:$F,2,0)</f>
        <v>38.130000000000003</v>
      </c>
      <c r="E37" s="31" t="str">
        <f>VLOOKUP($C37,[1]總學群!$D:$F,3,0)</f>
        <v>樣本不足</v>
      </c>
    </row>
    <row r="38" spans="1:5" x14ac:dyDescent="0.25">
      <c r="A38" s="19" t="s">
        <v>440</v>
      </c>
      <c r="B38" s="19" t="s">
        <v>3243</v>
      </c>
      <c r="C38" s="19" t="s">
        <v>3244</v>
      </c>
      <c r="D38" s="3">
        <f>VLOOKUP($C38,[1]總學群!$D:$F,2,0)</f>
        <v>20.77</v>
      </c>
      <c r="E38" s="31" t="str">
        <f>VLOOKUP($C38,[1]總學群!$D:$F,3,0)</f>
        <v>樣本不足</v>
      </c>
    </row>
    <row r="39" spans="1:5" x14ac:dyDescent="0.25">
      <c r="A39" s="19" t="s">
        <v>440</v>
      </c>
      <c r="B39" s="19" t="s">
        <v>3245</v>
      </c>
      <c r="C39" s="19" t="s">
        <v>3246</v>
      </c>
      <c r="D39" s="3">
        <f>VLOOKUP($C39,[1]總學群!$D:$F,2,0)</f>
        <v>17.690000000000001</v>
      </c>
      <c r="E39" s="31" t="str">
        <f>VLOOKUP($C39,[1]總學群!$D:$F,3,0)</f>
        <v>樣本不足</v>
      </c>
    </row>
    <row r="40" spans="1:5" x14ac:dyDescent="0.25">
      <c r="A40" s="19" t="s">
        <v>3204</v>
      </c>
      <c r="B40" s="19" t="s">
        <v>3247</v>
      </c>
      <c r="C40" s="19" t="s">
        <v>3248</v>
      </c>
      <c r="D40" s="3">
        <f>VLOOKUP($C40,[1]總學群!$D:$F,2,0)</f>
        <v>66.73</v>
      </c>
      <c r="E40" s="31" t="str">
        <f>VLOOKUP($C40,[1]總學群!$D:$F,3,0)</f>
        <v>樣本不足</v>
      </c>
    </row>
    <row r="41" spans="1:5" x14ac:dyDescent="0.25">
      <c r="A41" s="19" t="s">
        <v>654</v>
      </c>
      <c r="B41" s="19" t="s">
        <v>120</v>
      </c>
      <c r="C41" s="19" t="s">
        <v>3249</v>
      </c>
      <c r="D41" s="3">
        <f>VLOOKUP($C41,[1]總學群!$D:$F,2,0)</f>
        <v>79.56</v>
      </c>
      <c r="E41" s="31" t="str">
        <f>VLOOKUP($C41,[1]總學群!$D:$F,3,0)</f>
        <v>樣本不足</v>
      </c>
    </row>
    <row r="42" spans="1:5" x14ac:dyDescent="0.25">
      <c r="A42" s="19" t="s">
        <v>449</v>
      </c>
      <c r="B42" s="19" t="s">
        <v>120</v>
      </c>
      <c r="C42" s="19" t="s">
        <v>3250</v>
      </c>
      <c r="D42" s="3">
        <f>VLOOKUP($C42,[1]總學群!$D:$F,2,0)</f>
        <v>65.44</v>
      </c>
      <c r="E42" s="31" t="str">
        <f>VLOOKUP($C42,[1]總學群!$D:$F,3,0)</f>
        <v>樣本不足</v>
      </c>
    </row>
    <row r="43" spans="1:5" x14ac:dyDescent="0.25">
      <c r="A43" s="19" t="s">
        <v>702</v>
      </c>
      <c r="B43" s="19" t="s">
        <v>3251</v>
      </c>
      <c r="C43" s="19" t="s">
        <v>3252</v>
      </c>
      <c r="D43" s="3">
        <f>VLOOKUP($C43,[1]總學群!$D:$F,2,0)</f>
        <v>76.98</v>
      </c>
      <c r="E43" s="31" t="str">
        <f>VLOOKUP($C43,[1]總學群!$D:$F,3,0)</f>
        <v>樣本不足</v>
      </c>
    </row>
    <row r="44" spans="1:5" x14ac:dyDescent="0.25">
      <c r="A44" s="19" t="s">
        <v>537</v>
      </c>
      <c r="B44" s="19" t="s">
        <v>120</v>
      </c>
      <c r="C44" s="19" t="s">
        <v>3253</v>
      </c>
      <c r="D44" s="3">
        <f>VLOOKUP($C44,[1]總學群!$D:$F,2,0)</f>
        <v>58.66</v>
      </c>
      <c r="E44" s="31" t="str">
        <f>VLOOKUP($C44,[1]總學群!$D:$F,3,0)</f>
        <v>樣本不足</v>
      </c>
    </row>
    <row r="45" spans="1:5" x14ac:dyDescent="0.25">
      <c r="A45" s="19" t="s">
        <v>1135</v>
      </c>
      <c r="B45" s="19" t="s">
        <v>120</v>
      </c>
      <c r="C45" s="19" t="s">
        <v>3254</v>
      </c>
      <c r="D45" s="3">
        <f>VLOOKUP($C45,[1]總學群!$D:$F,2,0)</f>
        <v>66.58</v>
      </c>
      <c r="E45" s="31" t="str">
        <f>VLOOKUP($C45,[1]總學群!$D:$F,3,0)</f>
        <v>樣本不足</v>
      </c>
    </row>
    <row r="46" spans="1:5" x14ac:dyDescent="0.25">
      <c r="A46" s="19" t="s">
        <v>960</v>
      </c>
      <c r="B46" s="19" t="s">
        <v>120</v>
      </c>
      <c r="C46" s="19" t="s">
        <v>3255</v>
      </c>
      <c r="D46" s="3">
        <f>VLOOKUP($C46,[1]總學群!$D:$F,2,0)</f>
        <v>50.85</v>
      </c>
      <c r="E46" s="31" t="str">
        <f>VLOOKUP($C46,[1]總學群!$D:$F,3,0)</f>
        <v>樣本不足</v>
      </c>
    </row>
    <row r="47" spans="1:5" x14ac:dyDescent="0.25">
      <c r="A47" s="19" t="s">
        <v>1315</v>
      </c>
      <c r="B47" s="19" t="s">
        <v>120</v>
      </c>
      <c r="C47" s="19" t="s">
        <v>3256</v>
      </c>
      <c r="D47" s="3">
        <f>VLOOKUP($C47,[1]總學群!$D:$F,2,0)</f>
        <v>61.86</v>
      </c>
      <c r="E47" s="31" t="str">
        <f>VLOOKUP($C47,[1]總學群!$D:$F,3,0)</f>
        <v>樣本不足</v>
      </c>
    </row>
    <row r="48" spans="1:5" x14ac:dyDescent="0.25">
      <c r="A48" s="19" t="s">
        <v>434</v>
      </c>
      <c r="B48" s="19" t="s">
        <v>120</v>
      </c>
      <c r="C48" s="19" t="s">
        <v>3257</v>
      </c>
      <c r="D48" s="3">
        <f>VLOOKUP($C48,[1]總學群!$D:$F,2,0)</f>
        <v>48.82</v>
      </c>
      <c r="E48" s="31" t="str">
        <f>VLOOKUP($C48,[1]總學群!$D:$F,3,0)</f>
        <v>樣本不足</v>
      </c>
    </row>
    <row r="49" spans="1:5" x14ac:dyDescent="0.25">
      <c r="A49" s="19" t="s">
        <v>510</v>
      </c>
      <c r="B49" s="19" t="s">
        <v>120</v>
      </c>
      <c r="C49" s="19" t="s">
        <v>3258</v>
      </c>
      <c r="D49" s="3">
        <f>VLOOKUP($C49,[1]總學群!$D:$F,2,0)</f>
        <v>70.650000000000006</v>
      </c>
      <c r="E49" s="31" t="str">
        <f>VLOOKUP($C49,[1]總學群!$D:$F,3,0)</f>
        <v>樣本不足</v>
      </c>
    </row>
    <row r="50" spans="1:5" x14ac:dyDescent="0.25">
      <c r="A50" s="19" t="s">
        <v>168</v>
      </c>
      <c r="B50" s="19" t="s">
        <v>3259</v>
      </c>
      <c r="C50" s="19" t="s">
        <v>3260</v>
      </c>
      <c r="D50" s="3">
        <f>VLOOKUP($C50,[1]總學群!$D:$F,2,0)</f>
        <v>45.88</v>
      </c>
      <c r="E50" s="31" t="str">
        <f>VLOOKUP($C50,[1]總學群!$D:$F,3,0)</f>
        <v>樣本不足</v>
      </c>
    </row>
    <row r="51" spans="1:5" x14ac:dyDescent="0.25">
      <c r="A51" s="19" t="s">
        <v>962</v>
      </c>
      <c r="B51" s="19" t="s">
        <v>3261</v>
      </c>
      <c r="C51" s="19" t="s">
        <v>3262</v>
      </c>
      <c r="D51" s="3">
        <f>VLOOKUP($C51,[1]總學群!$D:$F,2,0)</f>
        <v>22.75</v>
      </c>
      <c r="E51" s="31" t="str">
        <f>VLOOKUP($C51,[1]總學群!$D:$F,3,0)</f>
        <v>樣本不足</v>
      </c>
    </row>
    <row r="52" spans="1:5" x14ac:dyDescent="0.25">
      <c r="A52" s="19" t="s">
        <v>1135</v>
      </c>
      <c r="B52" s="19" t="s">
        <v>3263</v>
      </c>
      <c r="C52" s="19" t="s">
        <v>3264</v>
      </c>
      <c r="D52" s="3">
        <f>VLOOKUP($C52,[1]總學群!$D:$F,2,0)</f>
        <v>63.92</v>
      </c>
      <c r="E52" s="31" t="str">
        <f>VLOOKUP($C52,[1]總學群!$D:$F,3,0)</f>
        <v>樣本不足</v>
      </c>
    </row>
    <row r="53" spans="1:5" x14ac:dyDescent="0.25">
      <c r="A53" s="19" t="s">
        <v>135</v>
      </c>
      <c r="B53" s="19" t="s">
        <v>3265</v>
      </c>
      <c r="C53" s="19" t="s">
        <v>3266</v>
      </c>
      <c r="D53" s="3">
        <f>VLOOKUP($C53,[1]總學群!$D:$F,2,0)</f>
        <v>37.01</v>
      </c>
      <c r="E53" s="31" t="str">
        <f>VLOOKUP($C53,[1]總學群!$D:$F,3,0)</f>
        <v>樣本不足</v>
      </c>
    </row>
    <row r="54" spans="1:5" x14ac:dyDescent="0.25">
      <c r="A54" s="19" t="s">
        <v>731</v>
      </c>
      <c r="B54" s="19" t="s">
        <v>3193</v>
      </c>
      <c r="C54" s="19" t="s">
        <v>3194</v>
      </c>
      <c r="D54" s="3">
        <f>VLOOKUP($C54,[1]總學群!$D:$F,2,0)</f>
        <v>79.41</v>
      </c>
      <c r="E54" s="31" t="str">
        <f>VLOOKUP($C54,[1]總學群!$D:$F,3,0)</f>
        <v>樣本不足</v>
      </c>
    </row>
    <row r="55" spans="1:5" x14ac:dyDescent="0.25">
      <c r="A55" s="19" t="s">
        <v>702</v>
      </c>
      <c r="B55" s="19" t="s">
        <v>3195</v>
      </c>
      <c r="C55" s="19" t="s">
        <v>3196</v>
      </c>
      <c r="D55" s="3">
        <f>VLOOKUP($C55,[1]總學群!$D:$F,2,0)</f>
        <v>82.25</v>
      </c>
      <c r="E55" s="31" t="str">
        <f>VLOOKUP($C55,[1]總學群!$D:$F,3,0)</f>
        <v>樣本不足</v>
      </c>
    </row>
    <row r="56" spans="1:5" x14ac:dyDescent="0.25">
      <c r="A56" s="19" t="s">
        <v>1234</v>
      </c>
      <c r="B56" s="19" t="s">
        <v>100</v>
      </c>
      <c r="C56" s="19" t="s">
        <v>3267</v>
      </c>
      <c r="D56" s="3">
        <f>VLOOKUP($C56,[1]總學群!$D:$F,2,0)</f>
        <v>57.72</v>
      </c>
      <c r="E56" s="31" t="str">
        <f>VLOOKUP($C56,[1]總學群!$D:$F,3,0)</f>
        <v>樣本不足</v>
      </c>
    </row>
    <row r="57" spans="1:5" x14ac:dyDescent="0.25">
      <c r="A57" s="19" t="s">
        <v>261</v>
      </c>
      <c r="B57" s="19" t="s">
        <v>100</v>
      </c>
      <c r="C57" s="19" t="s">
        <v>3268</v>
      </c>
      <c r="D57" s="3">
        <f>VLOOKUP($C57,[1]總學群!$D:$F,2,0)</f>
        <v>47.64</v>
      </c>
      <c r="E57" s="31" t="str">
        <f>VLOOKUP($C57,[1]總學群!$D:$F,3,0)</f>
        <v>樣本不足</v>
      </c>
    </row>
    <row r="58" spans="1:5" x14ac:dyDescent="0.25">
      <c r="A58" s="19" t="s">
        <v>1315</v>
      </c>
      <c r="B58" s="19" t="s">
        <v>100</v>
      </c>
      <c r="C58" s="19" t="s">
        <v>3269</v>
      </c>
      <c r="D58" s="3">
        <f>VLOOKUP($C58,[1]總學群!$D:$F,2,0)</f>
        <v>54.1</v>
      </c>
      <c r="E58" s="31" t="str">
        <f>VLOOKUP($C58,[1]總學群!$D:$F,3,0)</f>
        <v>樣本不足</v>
      </c>
    </row>
    <row r="59" spans="1:5" x14ac:dyDescent="0.25">
      <c r="A59" s="19" t="s">
        <v>932</v>
      </c>
      <c r="B59" s="19" t="s">
        <v>100</v>
      </c>
      <c r="C59" s="19" t="s">
        <v>3270</v>
      </c>
      <c r="D59" s="3">
        <f>VLOOKUP($C59,[1]總學群!$D:$F,2,0)</f>
        <v>64.84</v>
      </c>
      <c r="E59" s="31" t="str">
        <f>VLOOKUP($C59,[1]總學群!$D:$F,3,0)</f>
        <v>樣本不足</v>
      </c>
    </row>
    <row r="60" spans="1:5" x14ac:dyDescent="0.25">
      <c r="A60" s="19" t="s">
        <v>289</v>
      </c>
      <c r="B60" s="19" t="s">
        <v>122</v>
      </c>
      <c r="C60" s="19" t="s">
        <v>3218</v>
      </c>
      <c r="D60" s="3">
        <f>VLOOKUP($C60,[1]總學群!$D:$F,2,0)</f>
        <v>47.98</v>
      </c>
      <c r="E60" s="31" t="str">
        <f>VLOOKUP($C60,[1]總學群!$D:$F,3,0)</f>
        <v>樣本不足</v>
      </c>
    </row>
    <row r="61" spans="1:5" x14ac:dyDescent="0.25">
      <c r="A61" s="19" t="s">
        <v>173</v>
      </c>
      <c r="B61" s="19" t="s">
        <v>3193</v>
      </c>
      <c r="C61" s="19" t="s">
        <v>3220</v>
      </c>
      <c r="D61" s="3">
        <f>VLOOKUP($C61,[1]總學群!$D:$F,2,0)</f>
        <v>47.33</v>
      </c>
      <c r="E61" s="31" t="str">
        <f>VLOOKUP($C61,[1]總學群!$D:$F,3,0)</f>
        <v>樣本不足</v>
      </c>
    </row>
    <row r="62" spans="1:5" x14ac:dyDescent="0.25">
      <c r="A62" s="19" t="s">
        <v>151</v>
      </c>
      <c r="B62" s="19" t="s">
        <v>100</v>
      </c>
      <c r="C62" s="19" t="s">
        <v>3271</v>
      </c>
      <c r="D62" s="3">
        <f>VLOOKUP($C62,[1]總學群!$D:$F,2,0)</f>
        <v>37.65</v>
      </c>
      <c r="E62" s="31" t="str">
        <f>VLOOKUP($C62,[1]總學群!$D:$F,3,0)</f>
        <v>樣本不足</v>
      </c>
    </row>
    <row r="63" spans="1:5" x14ac:dyDescent="0.25">
      <c r="A63" s="19" t="s">
        <v>141</v>
      </c>
      <c r="B63" s="19" t="s">
        <v>3221</v>
      </c>
      <c r="C63" s="19" t="s">
        <v>3222</v>
      </c>
      <c r="D63" s="3">
        <f>VLOOKUP($C63,[1]總學群!$D:$F,2,0)</f>
        <v>45.59</v>
      </c>
      <c r="E63" s="31" t="str">
        <f>VLOOKUP($C63,[1]總學群!$D:$F,3,0)</f>
        <v>樣本不足</v>
      </c>
    </row>
    <row r="64" spans="1:5" x14ac:dyDescent="0.25">
      <c r="A64" s="19" t="s">
        <v>168</v>
      </c>
      <c r="B64" s="19" t="s">
        <v>3272</v>
      </c>
      <c r="C64" s="19" t="s">
        <v>3273</v>
      </c>
      <c r="D64" s="3">
        <f>VLOOKUP($C64,[1]總學群!$D:$F,2,0)</f>
        <v>40.42</v>
      </c>
      <c r="E64" s="31" t="str">
        <f>VLOOKUP($C64,[1]總學群!$D:$F,3,0)</f>
        <v>樣本不足</v>
      </c>
    </row>
    <row r="65" spans="1:5" x14ac:dyDescent="0.25">
      <c r="A65" s="19" t="s">
        <v>231</v>
      </c>
      <c r="B65" s="19" t="s">
        <v>3226</v>
      </c>
      <c r="C65" s="19" t="s">
        <v>3227</v>
      </c>
      <c r="D65" s="3">
        <f>VLOOKUP($C65,[1]總學群!$D:$F,2,0)</f>
        <v>19.78</v>
      </c>
      <c r="E65" s="31" t="str">
        <f>VLOOKUP($C65,[1]總學群!$D:$F,3,0)</f>
        <v>樣本不足</v>
      </c>
    </row>
    <row r="66" spans="1:5" x14ac:dyDescent="0.25">
      <c r="A66" s="19" t="s">
        <v>231</v>
      </c>
      <c r="B66" s="19" t="s">
        <v>3228</v>
      </c>
      <c r="C66" s="19" t="s">
        <v>3229</v>
      </c>
      <c r="D66" s="3">
        <f>VLOOKUP($C66,[1]總學群!$D:$F,2,0)</f>
        <v>18.8</v>
      </c>
      <c r="E66" s="31" t="str">
        <f>VLOOKUP($C66,[1]總學群!$D:$F,3,0)</f>
        <v>樣本不足</v>
      </c>
    </row>
    <row r="67" spans="1:5" x14ac:dyDescent="0.25">
      <c r="A67" s="19" t="s">
        <v>231</v>
      </c>
      <c r="B67" s="19" t="s">
        <v>3230</v>
      </c>
      <c r="C67" s="19" t="s">
        <v>3231</v>
      </c>
      <c r="D67" s="3">
        <f>VLOOKUP($C67,[1]總學群!$D:$F,2,0)</f>
        <v>22.89</v>
      </c>
      <c r="E67" s="31" t="str">
        <f>VLOOKUP($C67,[1]總學群!$D:$F,3,0)</f>
        <v>樣本不足</v>
      </c>
    </row>
    <row r="68" spans="1:5" x14ac:dyDescent="0.25">
      <c r="A68" s="19" t="s">
        <v>702</v>
      </c>
      <c r="B68" s="19" t="s">
        <v>3274</v>
      </c>
      <c r="C68" s="19" t="s">
        <v>3275</v>
      </c>
      <c r="D68" s="3">
        <f>VLOOKUP($C68,[1]總學群!$D:$F,2,0)</f>
        <v>74.86</v>
      </c>
      <c r="E68" s="31" t="str">
        <f>VLOOKUP($C68,[1]總學群!$D:$F,3,0)</f>
        <v>樣本不足</v>
      </c>
    </row>
    <row r="69" spans="1:5" x14ac:dyDescent="0.25">
      <c r="A69" s="19" t="s">
        <v>348</v>
      </c>
      <c r="B69" s="19" t="s">
        <v>3276</v>
      </c>
      <c r="C69" s="19" t="s">
        <v>3277</v>
      </c>
      <c r="D69" s="3">
        <f>VLOOKUP($C69,[1]總學群!$D:$F,2,0)</f>
        <v>60.16</v>
      </c>
      <c r="E69" s="31" t="str">
        <f>VLOOKUP($C69,[1]總學群!$D:$F,3,0)</f>
        <v>樣本不足</v>
      </c>
    </row>
    <row r="70" spans="1:5" x14ac:dyDescent="0.25">
      <c r="A70" s="19" t="s">
        <v>1168</v>
      </c>
      <c r="B70" s="19" t="s">
        <v>3278</v>
      </c>
      <c r="C70" s="19" t="s">
        <v>3279</v>
      </c>
      <c r="D70" s="3">
        <f>VLOOKUP($C70,[1]總學群!$D:$F,2,0)</f>
        <v>55.58</v>
      </c>
      <c r="E70" s="31" t="str">
        <f>VLOOKUP($C70,[1]總學群!$D:$F,3,0)</f>
        <v>樣本不足</v>
      </c>
    </row>
    <row r="71" spans="1:5" x14ac:dyDescent="0.25">
      <c r="A71" s="19" t="s">
        <v>261</v>
      </c>
      <c r="B71" s="19" t="s">
        <v>175</v>
      </c>
      <c r="C71" s="19" t="s">
        <v>3280</v>
      </c>
      <c r="D71" s="3">
        <f>VLOOKUP($C71,[1]總學群!$D:$F,2,0)</f>
        <v>41.4</v>
      </c>
      <c r="E71" s="31" t="str">
        <f>VLOOKUP($C71,[1]總學群!$D:$F,3,0)</f>
        <v>樣本不足</v>
      </c>
    </row>
    <row r="72" spans="1:5" x14ac:dyDescent="0.25">
      <c r="A72" s="19" t="s">
        <v>434</v>
      </c>
      <c r="B72" s="19" t="s">
        <v>314</v>
      </c>
      <c r="C72" s="19" t="s">
        <v>3233</v>
      </c>
      <c r="D72" s="3">
        <f>VLOOKUP($C72,[1]總學群!$D:$F,2,0)</f>
        <v>46.9</v>
      </c>
      <c r="E72" s="31" t="str">
        <f>VLOOKUP($C72,[1]總學群!$D:$F,3,0)</f>
        <v>樣本不足</v>
      </c>
    </row>
    <row r="73" spans="1:5" x14ac:dyDescent="0.25">
      <c r="A73" s="19" t="s">
        <v>1022</v>
      </c>
      <c r="B73" s="19" t="s">
        <v>3281</v>
      </c>
      <c r="C73" s="19" t="s">
        <v>3282</v>
      </c>
      <c r="D73" s="3">
        <f>VLOOKUP($C73,[1]總學群!$D:$F,2,0)</f>
        <v>38.14</v>
      </c>
      <c r="E73" s="31" t="str">
        <f>VLOOKUP($C73,[1]總學群!$D:$F,3,0)</f>
        <v>樣本不足</v>
      </c>
    </row>
    <row r="74" spans="1:5" x14ac:dyDescent="0.25">
      <c r="A74" s="19" t="s">
        <v>702</v>
      </c>
      <c r="B74" s="19" t="s">
        <v>1465</v>
      </c>
      <c r="C74" s="19" t="s">
        <v>3283</v>
      </c>
      <c r="D74" s="3">
        <f>VLOOKUP($C74,[1]總學群!$D:$F,2,0)</f>
        <v>74.94</v>
      </c>
      <c r="E74" s="31" t="str">
        <f>VLOOKUP($C74,[1]總學群!$D:$F,3,0)</f>
        <v>樣本不足</v>
      </c>
    </row>
    <row r="75" spans="1:5" x14ac:dyDescent="0.25">
      <c r="A75" s="19" t="s">
        <v>1168</v>
      </c>
      <c r="B75" s="19" t="s">
        <v>114</v>
      </c>
      <c r="C75" s="19" t="s">
        <v>3284</v>
      </c>
      <c r="D75" s="3">
        <f>VLOOKUP($C75,[1]總學群!$D:$F,2,0)</f>
        <v>57.35</v>
      </c>
      <c r="E75" s="31" t="str">
        <f>VLOOKUP($C75,[1]總學群!$D:$F,3,0)</f>
        <v>樣本不足</v>
      </c>
    </row>
    <row r="76" spans="1:5" x14ac:dyDescent="0.25">
      <c r="A76" s="19" t="s">
        <v>1501</v>
      </c>
      <c r="B76" s="19" t="s">
        <v>114</v>
      </c>
      <c r="C76" s="19" t="s">
        <v>3285</v>
      </c>
      <c r="D76" s="3">
        <f>VLOOKUP($C76,[1]總學群!$D:$F,2,0)</f>
        <v>30.12</v>
      </c>
      <c r="E76" s="31" t="str">
        <f>VLOOKUP($C76,[1]總學群!$D:$F,3,0)</f>
        <v>樣本不足</v>
      </c>
    </row>
    <row r="77" spans="1:5" x14ac:dyDescent="0.25">
      <c r="A77" s="19" t="s">
        <v>932</v>
      </c>
      <c r="B77" s="19" t="s">
        <v>133</v>
      </c>
      <c r="C77" s="19" t="s">
        <v>3286</v>
      </c>
      <c r="D77" s="3">
        <f>VLOOKUP($C77,[1]總學群!$D:$F,2,0)</f>
        <v>63.23</v>
      </c>
      <c r="E77" s="31" t="str">
        <f>VLOOKUP($C77,[1]總學群!$D:$F,3,0)</f>
        <v>樣本不足</v>
      </c>
    </row>
    <row r="78" spans="1:5" x14ac:dyDescent="0.25">
      <c r="A78" s="19" t="s">
        <v>654</v>
      </c>
      <c r="B78" s="19" t="s">
        <v>3287</v>
      </c>
      <c r="C78" s="19" t="s">
        <v>3288</v>
      </c>
      <c r="D78" s="3">
        <f>VLOOKUP($C78,[1]總學群!$D:$F,2,0)</f>
        <v>78.58</v>
      </c>
      <c r="E78" s="31" t="str">
        <f>VLOOKUP($C78,[1]總學群!$D:$F,3,0)</f>
        <v>樣本不足</v>
      </c>
    </row>
    <row r="79" spans="1:5" x14ac:dyDescent="0.25">
      <c r="A79" s="19" t="s">
        <v>547</v>
      </c>
      <c r="B79" s="19" t="s">
        <v>3289</v>
      </c>
      <c r="C79" s="19" t="s">
        <v>3290</v>
      </c>
      <c r="D79" s="3">
        <f>VLOOKUP($C79,[1]總學群!$D:$F,2,0)</f>
        <v>68.400000000000006</v>
      </c>
      <c r="E79" s="31" t="str">
        <f>VLOOKUP($C79,[1]總學群!$D:$F,3,0)</f>
        <v>樣本不足</v>
      </c>
    </row>
    <row r="80" spans="1:5" x14ac:dyDescent="0.25">
      <c r="A80" s="19" t="s">
        <v>731</v>
      </c>
      <c r="B80" s="19" t="s">
        <v>3291</v>
      </c>
      <c r="C80" s="19" t="s">
        <v>3292</v>
      </c>
      <c r="D80" s="3">
        <f>VLOOKUP($C80,[1]總學群!$D:$F,2,0)</f>
        <v>74.400000000000006</v>
      </c>
      <c r="E80" s="31" t="str">
        <f>VLOOKUP($C80,[1]總學群!$D:$F,3,0)</f>
        <v>樣本不足</v>
      </c>
    </row>
    <row r="81" spans="1:5" x14ac:dyDescent="0.25">
      <c r="A81" s="19" t="s">
        <v>731</v>
      </c>
      <c r="B81" s="19" t="s">
        <v>3293</v>
      </c>
      <c r="C81" s="19" t="s">
        <v>3294</v>
      </c>
      <c r="D81" s="3">
        <f>VLOOKUP($C81,[1]總學群!$D:$F,2,0)</f>
        <v>73.98</v>
      </c>
      <c r="E81" s="31" t="str">
        <f>VLOOKUP($C81,[1]總學群!$D:$F,3,0)</f>
        <v>樣本不足</v>
      </c>
    </row>
    <row r="82" spans="1:5" x14ac:dyDescent="0.25">
      <c r="A82" s="19" t="s">
        <v>1234</v>
      </c>
      <c r="B82" s="19" t="s">
        <v>3295</v>
      </c>
      <c r="C82" s="19" t="s">
        <v>3296</v>
      </c>
      <c r="D82" s="3">
        <f>VLOOKUP($C82,[1]總學群!$D:$F,2,0)</f>
        <v>48.79</v>
      </c>
      <c r="E82" s="31" t="str">
        <f>VLOOKUP($C82,[1]總學群!$D:$F,3,0)</f>
        <v>樣本不足</v>
      </c>
    </row>
    <row r="83" spans="1:5" x14ac:dyDescent="0.25">
      <c r="A83" s="19" t="s">
        <v>151</v>
      </c>
      <c r="B83" s="19" t="s">
        <v>3297</v>
      </c>
      <c r="C83" s="19" t="s">
        <v>3298</v>
      </c>
      <c r="D83" s="3">
        <f>VLOOKUP($C83,[1]總學群!$D:$F,2,0)</f>
        <v>26.48</v>
      </c>
      <c r="E83" s="31" t="str">
        <f>VLOOKUP($C83,[1]總學群!$D:$F,3,0)</f>
        <v>樣本不足</v>
      </c>
    </row>
    <row r="84" spans="1:5" x14ac:dyDescent="0.25">
      <c r="A84" s="19" t="s">
        <v>561</v>
      </c>
      <c r="B84" s="19" t="s">
        <v>106</v>
      </c>
      <c r="C84" s="19" t="s">
        <v>3299</v>
      </c>
      <c r="D84" s="3">
        <f>VLOOKUP($C84,[1]總學群!$D:$F,2,0)</f>
        <v>66.55</v>
      </c>
      <c r="E84" s="31" t="str">
        <f>VLOOKUP($C84,[1]總學群!$D:$F,3,0)</f>
        <v>樣本不足</v>
      </c>
    </row>
    <row r="85" spans="1:5" x14ac:dyDescent="0.25">
      <c r="A85" s="19" t="s">
        <v>731</v>
      </c>
      <c r="B85" s="19" t="s">
        <v>3300</v>
      </c>
      <c r="C85" s="19" t="s">
        <v>3301</v>
      </c>
      <c r="D85" s="3">
        <f>VLOOKUP($C85,[1]總學群!$D:$F,2,0)</f>
        <v>76.86</v>
      </c>
      <c r="E85" s="31" t="str">
        <f>VLOOKUP($C85,[1]總學群!$D:$F,3,0)</f>
        <v>樣本不足</v>
      </c>
    </row>
    <row r="86" spans="1:5" x14ac:dyDescent="0.25">
      <c r="A86" s="19" t="s">
        <v>537</v>
      </c>
      <c r="B86" s="19" t="s">
        <v>106</v>
      </c>
      <c r="C86" s="19" t="s">
        <v>3302</v>
      </c>
      <c r="D86" s="3">
        <f>VLOOKUP($C86,[1]總學群!$D:$F,2,0)</f>
        <v>58.4</v>
      </c>
      <c r="E86" s="31" t="str">
        <f>VLOOKUP($C86,[1]總學群!$D:$F,3,0)</f>
        <v>樣本不足</v>
      </c>
    </row>
    <row r="87" spans="1:5" x14ac:dyDescent="0.25">
      <c r="A87" s="19" t="s">
        <v>434</v>
      </c>
      <c r="B87" s="19" t="s">
        <v>3303</v>
      </c>
      <c r="C87" s="19" t="s">
        <v>3304</v>
      </c>
      <c r="D87" s="3">
        <f>VLOOKUP($C87,[1]總學群!$D:$F,2,0)</f>
        <v>50.21</v>
      </c>
      <c r="E87" s="31" t="str">
        <f>VLOOKUP($C87,[1]總學群!$D:$F,3,0)</f>
        <v>樣本不足</v>
      </c>
    </row>
    <row r="88" spans="1:5" x14ac:dyDescent="0.25">
      <c r="A88" s="19" t="s">
        <v>293</v>
      </c>
      <c r="B88" s="19" t="s">
        <v>103</v>
      </c>
      <c r="C88" s="19" t="s">
        <v>3305</v>
      </c>
      <c r="D88" s="3">
        <f>VLOOKUP($C88,[1]總學群!$D:$F,2,0)</f>
        <v>49.68</v>
      </c>
      <c r="E88" s="31" t="str">
        <f>VLOOKUP($C88,[1]總學群!$D:$F,3,0)</f>
        <v>樣本不足</v>
      </c>
    </row>
    <row r="89" spans="1:5" x14ac:dyDescent="0.25">
      <c r="A89" s="19" t="s">
        <v>702</v>
      </c>
      <c r="B89" s="19" t="s">
        <v>118</v>
      </c>
      <c r="C89" s="19" t="s">
        <v>3306</v>
      </c>
      <c r="D89" s="3">
        <f>VLOOKUP($C89,[1]總學群!$D:$F,2,0)</f>
        <v>70.38</v>
      </c>
      <c r="E89" s="31" t="str">
        <f>VLOOKUP($C89,[1]總學群!$D:$F,3,0)</f>
        <v>樣本不足</v>
      </c>
    </row>
    <row r="90" spans="1:5" x14ac:dyDescent="0.25">
      <c r="A90" s="19" t="s">
        <v>1315</v>
      </c>
      <c r="B90" s="19" t="s">
        <v>118</v>
      </c>
      <c r="C90" s="19" t="s">
        <v>3307</v>
      </c>
      <c r="D90" s="3">
        <f>VLOOKUP($C90,[1]總學群!$D:$F,2,0)</f>
        <v>42.93</v>
      </c>
      <c r="E90" s="31" t="str">
        <f>VLOOKUP($C90,[1]總學群!$D:$F,3,0)</f>
        <v>樣本不足</v>
      </c>
    </row>
    <row r="91" spans="1:5" x14ac:dyDescent="0.25">
      <c r="A91" s="19" t="s">
        <v>510</v>
      </c>
      <c r="B91" s="19" t="s">
        <v>3308</v>
      </c>
      <c r="C91" s="19" t="s">
        <v>3309</v>
      </c>
      <c r="D91" s="3">
        <f>VLOOKUP($C91,[1]總學群!$D:$F,2,0)</f>
        <v>54.17</v>
      </c>
      <c r="E91" s="31" t="str">
        <f>VLOOKUP($C91,[1]總學群!$D:$F,3,0)</f>
        <v>樣本不足</v>
      </c>
    </row>
    <row r="92" spans="1:5" x14ac:dyDescent="0.25">
      <c r="A92" s="19" t="s">
        <v>212</v>
      </c>
      <c r="B92" s="19" t="s">
        <v>3310</v>
      </c>
      <c r="C92" s="19" t="s">
        <v>3311</v>
      </c>
      <c r="D92" s="3">
        <f>VLOOKUP($C92,[1]總學群!$D:$F,2,0)</f>
        <v>35.799999999999997</v>
      </c>
      <c r="E92" s="31" t="str">
        <f>VLOOKUP($C92,[1]總學群!$D:$F,3,0)</f>
        <v>樣本不足</v>
      </c>
    </row>
    <row r="93" spans="1:5" x14ac:dyDescent="0.25">
      <c r="A93" s="19" t="s">
        <v>1501</v>
      </c>
      <c r="B93" s="19" t="s">
        <v>3312</v>
      </c>
      <c r="C93" s="19" t="s">
        <v>3313</v>
      </c>
      <c r="D93" s="3">
        <f>VLOOKUP($C93,[1]總學群!$D:$F,2,0)</f>
        <v>29.32</v>
      </c>
      <c r="E93" s="31" t="str">
        <f>VLOOKUP($C93,[1]總學群!$D:$F,3,0)</f>
        <v>樣本不足</v>
      </c>
    </row>
    <row r="94" spans="1:5" x14ac:dyDescent="0.25">
      <c r="A94" s="19" t="s">
        <v>654</v>
      </c>
      <c r="B94" s="19" t="s">
        <v>237</v>
      </c>
      <c r="C94" s="19" t="s">
        <v>3314</v>
      </c>
      <c r="D94" s="3">
        <f>VLOOKUP($C94,[1]總學群!$D:$F,2,0)</f>
        <v>79.56</v>
      </c>
      <c r="E94" s="31" t="str">
        <f>VLOOKUP($C94,[1]總學群!$D:$F,3,0)</f>
        <v>樣本不足</v>
      </c>
    </row>
    <row r="95" spans="1:5" x14ac:dyDescent="0.25">
      <c r="A95" s="19" t="s">
        <v>449</v>
      </c>
      <c r="B95" s="19" t="s">
        <v>237</v>
      </c>
      <c r="C95" s="19" t="s">
        <v>3315</v>
      </c>
      <c r="D95" s="3">
        <f>VLOOKUP($C95,[1]總學群!$D:$F,2,0)</f>
        <v>65.459999999999994</v>
      </c>
      <c r="E95" s="31" t="str">
        <f>VLOOKUP($C95,[1]總學群!$D:$F,3,0)</f>
        <v>樣本不足</v>
      </c>
    </row>
    <row r="96" spans="1:5" x14ac:dyDescent="0.25">
      <c r="A96" s="19" t="s">
        <v>731</v>
      </c>
      <c r="B96" s="19" t="s">
        <v>237</v>
      </c>
      <c r="C96" s="19" t="s">
        <v>3316</v>
      </c>
      <c r="D96" s="3">
        <f>VLOOKUP($C96,[1]總學群!$D:$F,2,0)</f>
        <v>75.58</v>
      </c>
      <c r="E96" s="31" t="str">
        <f>VLOOKUP($C96,[1]總學群!$D:$F,3,0)</f>
        <v>樣本不足</v>
      </c>
    </row>
    <row r="97" spans="1:5" x14ac:dyDescent="0.25">
      <c r="A97" s="19" t="s">
        <v>460</v>
      </c>
      <c r="B97" s="19" t="s">
        <v>202</v>
      </c>
      <c r="C97" s="19" t="s">
        <v>3317</v>
      </c>
      <c r="D97" s="3">
        <f>VLOOKUP($C97,[1]總學群!$D:$F,2,0)</f>
        <v>70.319999999999993</v>
      </c>
      <c r="E97" s="31" t="str">
        <f>VLOOKUP($C97,[1]總學群!$D:$F,3,0)</f>
        <v>樣本不足</v>
      </c>
    </row>
    <row r="98" spans="1:5" x14ac:dyDescent="0.25">
      <c r="A98" s="19" t="s">
        <v>508</v>
      </c>
      <c r="B98" s="19" t="s">
        <v>237</v>
      </c>
      <c r="C98" s="19" t="s">
        <v>3318</v>
      </c>
      <c r="D98" s="3">
        <f>VLOOKUP($C98,[1]總學群!$D:$F,2,0)</f>
        <v>63.97</v>
      </c>
      <c r="E98" s="31" t="str">
        <f>VLOOKUP($C98,[1]總學群!$D:$F,3,0)</f>
        <v>樣本不足</v>
      </c>
    </row>
    <row r="99" spans="1:5" x14ac:dyDescent="0.25">
      <c r="A99" s="19" t="s">
        <v>510</v>
      </c>
      <c r="B99" s="19" t="s">
        <v>3319</v>
      </c>
      <c r="C99" s="19" t="s">
        <v>3320</v>
      </c>
      <c r="D99" s="3">
        <f>VLOOKUP($C99,[1]總學群!$D:$F,2,0)</f>
        <v>60.95</v>
      </c>
      <c r="E99" s="31" t="str">
        <f>VLOOKUP($C99,[1]總學群!$D:$F,3,0)</f>
        <v>樣本不足</v>
      </c>
    </row>
    <row r="100" spans="1:5" x14ac:dyDescent="0.25">
      <c r="A100" s="19" t="s">
        <v>293</v>
      </c>
      <c r="B100" s="19" t="s">
        <v>3321</v>
      </c>
      <c r="C100" s="19" t="s">
        <v>3322</v>
      </c>
      <c r="D100" s="3">
        <f>VLOOKUP($C100,[1]總學群!$D:$F,2,0)</f>
        <v>55.96</v>
      </c>
      <c r="E100" s="31" t="str">
        <f>VLOOKUP($C100,[1]總學群!$D:$F,3,0)</f>
        <v>樣本不足</v>
      </c>
    </row>
    <row r="101" spans="1:5" x14ac:dyDescent="0.25">
      <c r="A101" s="19" t="s">
        <v>654</v>
      </c>
      <c r="B101" s="19" t="s">
        <v>154</v>
      </c>
      <c r="C101" s="19" t="s">
        <v>3323</v>
      </c>
      <c r="D101" s="3">
        <f>VLOOKUP($C101,[1]總學群!$D:$F,2,0)</f>
        <v>81.12</v>
      </c>
      <c r="E101" s="31" t="str">
        <f>VLOOKUP($C101,[1]總學群!$D:$F,3,0)</f>
        <v>樣本不足</v>
      </c>
    </row>
    <row r="102" spans="1:5" x14ac:dyDescent="0.25">
      <c r="A102" s="19" t="s">
        <v>449</v>
      </c>
      <c r="B102" s="19" t="s">
        <v>154</v>
      </c>
      <c r="C102" s="19" t="s">
        <v>3324</v>
      </c>
      <c r="D102" s="3">
        <f>VLOOKUP($C102,[1]總學群!$D:$F,2,0)</f>
        <v>66.36</v>
      </c>
      <c r="E102" s="31" t="str">
        <f>VLOOKUP($C102,[1]總學群!$D:$F,3,0)</f>
        <v>樣本不足</v>
      </c>
    </row>
    <row r="103" spans="1:5" x14ac:dyDescent="0.25">
      <c r="A103" s="19" t="s">
        <v>547</v>
      </c>
      <c r="B103" s="19" t="s">
        <v>3325</v>
      </c>
      <c r="C103" s="19" t="s">
        <v>3326</v>
      </c>
      <c r="D103" s="3">
        <f>VLOOKUP($C103,[1]總學群!$D:$F,2,0)</f>
        <v>74.08</v>
      </c>
      <c r="E103" s="31" t="str">
        <f>VLOOKUP($C103,[1]總學群!$D:$F,3,0)</f>
        <v>樣本不足</v>
      </c>
    </row>
    <row r="104" spans="1:5" x14ac:dyDescent="0.25">
      <c r="A104" s="19" t="s">
        <v>731</v>
      </c>
      <c r="B104" s="19" t="s">
        <v>3327</v>
      </c>
      <c r="C104" s="19" t="s">
        <v>3328</v>
      </c>
      <c r="D104" s="3">
        <f>VLOOKUP($C104,[1]總學群!$D:$F,2,0)</f>
        <v>76.2</v>
      </c>
      <c r="E104" s="31" t="str">
        <f>VLOOKUP($C104,[1]總學群!$D:$F,3,0)</f>
        <v>樣本不足</v>
      </c>
    </row>
    <row r="105" spans="1:5" x14ac:dyDescent="0.25">
      <c r="A105" s="19" t="s">
        <v>702</v>
      </c>
      <c r="B105" s="19" t="s">
        <v>154</v>
      </c>
      <c r="C105" s="19" t="s">
        <v>3329</v>
      </c>
      <c r="D105" s="3">
        <f>VLOOKUP($C105,[1]總學群!$D:$F,2,0)</f>
        <v>75.400000000000006</v>
      </c>
      <c r="E105" s="31" t="str">
        <f>VLOOKUP($C105,[1]總學群!$D:$F,3,0)</f>
        <v>樣本不足</v>
      </c>
    </row>
    <row r="106" spans="1:5" x14ac:dyDescent="0.25">
      <c r="A106" s="19" t="s">
        <v>455</v>
      </c>
      <c r="B106" s="19" t="s">
        <v>3330</v>
      </c>
      <c r="C106" s="19" t="s">
        <v>3331</v>
      </c>
      <c r="D106" s="3">
        <f>VLOOKUP($C106,[1]總學群!$D:$F,2,0)</f>
        <v>66.64</v>
      </c>
      <c r="E106" s="31" t="str">
        <f>VLOOKUP($C106,[1]總學群!$D:$F,3,0)</f>
        <v>樣本不足</v>
      </c>
    </row>
    <row r="107" spans="1:5" x14ac:dyDescent="0.25">
      <c r="A107" s="19" t="s">
        <v>1234</v>
      </c>
      <c r="B107" s="19" t="s">
        <v>3332</v>
      </c>
      <c r="C107" s="19" t="s">
        <v>3333</v>
      </c>
      <c r="D107" s="3">
        <f>VLOOKUP($C107,[1]總學群!$D:$F,2,0)</f>
        <v>56.39</v>
      </c>
      <c r="E107" s="31" t="str">
        <f>VLOOKUP($C107,[1]總學群!$D:$F,3,0)</f>
        <v>樣本不足</v>
      </c>
    </row>
    <row r="108" spans="1:5" x14ac:dyDescent="0.25">
      <c r="A108" s="19" t="s">
        <v>261</v>
      </c>
      <c r="B108" s="19" t="s">
        <v>154</v>
      </c>
      <c r="C108" s="19" t="s">
        <v>3334</v>
      </c>
      <c r="D108" s="3">
        <f>VLOOKUP($C108,[1]總學群!$D:$F,2,0)</f>
        <v>43.72</v>
      </c>
      <c r="E108" s="31" t="str">
        <f>VLOOKUP($C108,[1]總學群!$D:$F,3,0)</f>
        <v>樣本不足</v>
      </c>
    </row>
    <row r="109" spans="1:5" x14ac:dyDescent="0.25">
      <c r="A109" s="19" t="s">
        <v>212</v>
      </c>
      <c r="B109" s="19" t="s">
        <v>3327</v>
      </c>
      <c r="C109" s="19" t="s">
        <v>3335</v>
      </c>
      <c r="D109" s="3">
        <f>VLOOKUP($C109,[1]總學群!$D:$F,2,0)</f>
        <v>36.89</v>
      </c>
      <c r="E109" s="31" t="str">
        <f>VLOOKUP($C109,[1]總學群!$D:$F,3,0)</f>
        <v>樣本不足</v>
      </c>
    </row>
    <row r="110" spans="1:5" x14ac:dyDescent="0.25">
      <c r="A110" s="19" t="s">
        <v>99</v>
      </c>
      <c r="B110" s="19" t="s">
        <v>154</v>
      </c>
      <c r="C110" s="19" t="s">
        <v>3336</v>
      </c>
      <c r="D110" s="3">
        <f>VLOOKUP($C110,[1]總學群!$D:$F,2,0)</f>
        <v>23.09</v>
      </c>
      <c r="E110" s="31" t="str">
        <f>VLOOKUP($C110,[1]總學群!$D:$F,3,0)</f>
        <v>樣本不足</v>
      </c>
    </row>
    <row r="111" spans="1:5" x14ac:dyDescent="0.25">
      <c r="A111" s="19" t="s">
        <v>731</v>
      </c>
      <c r="B111" s="19" t="s">
        <v>3337</v>
      </c>
      <c r="C111" s="19" t="s">
        <v>3338</v>
      </c>
      <c r="D111" s="3">
        <f>VLOOKUP($C111,[1]總學群!$D:$F,2,0)</f>
        <v>73.239999999999995</v>
      </c>
      <c r="E111" s="31" t="str">
        <f>VLOOKUP($C111,[1]總學群!$D:$F,3,0)</f>
        <v>樣本不足</v>
      </c>
    </row>
    <row r="112" spans="1:5" x14ac:dyDescent="0.25">
      <c r="A112" s="19" t="s">
        <v>460</v>
      </c>
      <c r="B112" s="19" t="s">
        <v>3339</v>
      </c>
      <c r="C112" s="19" t="s">
        <v>3340</v>
      </c>
      <c r="D112" s="3">
        <f>VLOOKUP($C112,[1]總學群!$D:$F,2,0)</f>
        <v>77.97</v>
      </c>
      <c r="E112" s="31" t="str">
        <f>VLOOKUP($C112,[1]總學群!$D:$F,3,0)</f>
        <v>樣本不足</v>
      </c>
    </row>
    <row r="113" spans="1:5" x14ac:dyDescent="0.25">
      <c r="A113" s="19" t="s">
        <v>989</v>
      </c>
      <c r="B113" s="19" t="s">
        <v>225</v>
      </c>
      <c r="C113" s="19" t="s">
        <v>3341</v>
      </c>
      <c r="D113" s="3">
        <f>VLOOKUP($C113,[1]總學群!$D:$F,2,0)</f>
        <v>73.28</v>
      </c>
      <c r="E113" s="31" t="str">
        <f>VLOOKUP($C113,[1]總學群!$D:$F,3,0)</f>
        <v>樣本不足</v>
      </c>
    </row>
    <row r="114" spans="1:5" x14ac:dyDescent="0.25">
      <c r="A114" s="19" t="s">
        <v>650</v>
      </c>
      <c r="B114" s="19" t="s">
        <v>225</v>
      </c>
      <c r="C114" s="19" t="s">
        <v>3342</v>
      </c>
      <c r="D114" s="3">
        <f>VLOOKUP($C114,[1]總學群!$D:$F,2,0)</f>
        <v>77.459999999999994</v>
      </c>
      <c r="E114" s="31" t="str">
        <f>VLOOKUP($C114,[1]總學群!$D:$F,3,0)</f>
        <v>樣本不足</v>
      </c>
    </row>
    <row r="115" spans="1:5" x14ac:dyDescent="0.25">
      <c r="A115" s="19" t="s">
        <v>449</v>
      </c>
      <c r="B115" s="19" t="s">
        <v>307</v>
      </c>
      <c r="C115" s="19" t="s">
        <v>3343</v>
      </c>
      <c r="D115" s="3">
        <f>VLOOKUP($C115,[1]總學群!$D:$F,2,0)</f>
        <v>64.38</v>
      </c>
      <c r="E115" s="31" t="str">
        <f>VLOOKUP($C115,[1]總學群!$D:$F,3,0)</f>
        <v>樣本不足</v>
      </c>
    </row>
    <row r="116" spans="1:5" x14ac:dyDescent="0.25">
      <c r="A116" s="19" t="s">
        <v>547</v>
      </c>
      <c r="B116" s="19" t="s">
        <v>307</v>
      </c>
      <c r="C116" s="19" t="s">
        <v>3344</v>
      </c>
      <c r="D116" s="3">
        <f>VLOOKUP($C116,[1]總學群!$D:$F,2,0)</f>
        <v>69.14</v>
      </c>
      <c r="E116" s="31" t="str">
        <f>VLOOKUP($C116,[1]總學群!$D:$F,3,0)</f>
        <v>樣本不足</v>
      </c>
    </row>
    <row r="117" spans="1:5" x14ac:dyDescent="0.25">
      <c r="A117" s="19" t="s">
        <v>151</v>
      </c>
      <c r="B117" s="19" t="s">
        <v>3345</v>
      </c>
      <c r="C117" s="19" t="s">
        <v>3346</v>
      </c>
      <c r="D117" s="3">
        <f>VLOOKUP($C117,[1]總學群!$D:$F,2,0)</f>
        <v>35.799999999999997</v>
      </c>
      <c r="E117" s="31" t="str">
        <f>VLOOKUP($C117,[1]總學群!$D:$F,3,0)</f>
        <v>樣本不足</v>
      </c>
    </row>
    <row r="118" spans="1:5" x14ac:dyDescent="0.25">
      <c r="A118" s="19" t="s">
        <v>99</v>
      </c>
      <c r="B118" s="19" t="s">
        <v>972</v>
      </c>
      <c r="C118" s="19" t="s">
        <v>3347</v>
      </c>
      <c r="D118" s="3">
        <f>VLOOKUP($C118,[1]總學群!$D:$F,2,0)</f>
        <v>17.649999999999999</v>
      </c>
      <c r="E118" s="31" t="str">
        <f>VLOOKUP($C118,[1]總學群!$D:$F,3,0)</f>
        <v>樣本不足</v>
      </c>
    </row>
    <row r="119" spans="1:5" x14ac:dyDescent="0.25">
      <c r="A119" s="19" t="s">
        <v>547</v>
      </c>
      <c r="B119" s="19" t="s">
        <v>342</v>
      </c>
      <c r="C119" s="19" t="s">
        <v>3348</v>
      </c>
      <c r="D119" s="3">
        <f>VLOOKUP($C119,[1]總學群!$D:$F,2,0)</f>
        <v>75.03</v>
      </c>
      <c r="E119" s="31" t="str">
        <f>VLOOKUP($C119,[1]總學群!$D:$F,3,0)</f>
        <v>樣本不足</v>
      </c>
    </row>
    <row r="120" spans="1:5" x14ac:dyDescent="0.25">
      <c r="A120" s="19" t="s">
        <v>510</v>
      </c>
      <c r="B120" s="19" t="s">
        <v>3349</v>
      </c>
      <c r="C120" s="19" t="s">
        <v>3350</v>
      </c>
      <c r="D120" s="3">
        <f>VLOOKUP($C120,[1]總學群!$D:$F,2,0)</f>
        <v>52.39</v>
      </c>
      <c r="E120" s="31" t="str">
        <f>VLOOKUP($C120,[1]總學群!$D:$F,3,0)</f>
        <v>樣本不足</v>
      </c>
    </row>
    <row r="121" spans="1:5" x14ac:dyDescent="0.25">
      <c r="A121" s="19" t="s">
        <v>1501</v>
      </c>
      <c r="B121" s="19" t="s">
        <v>3351</v>
      </c>
      <c r="C121" s="19" t="s">
        <v>3352</v>
      </c>
      <c r="D121" s="3">
        <f>VLOOKUP($C121,[1]總學群!$D:$F,2,0)</f>
        <v>41.96</v>
      </c>
      <c r="E121" s="31" t="str">
        <f>VLOOKUP($C121,[1]總學群!$D:$F,3,0)</f>
        <v>樣本不足</v>
      </c>
    </row>
    <row r="122" spans="1:5" x14ac:dyDescent="0.25">
      <c r="A122" s="19" t="s">
        <v>1501</v>
      </c>
      <c r="B122" s="19" t="s">
        <v>342</v>
      </c>
      <c r="C122" s="19" t="s">
        <v>3353</v>
      </c>
      <c r="D122" s="3">
        <f>VLOOKUP($C122,[1]總學群!$D:$F,2,0)</f>
        <v>38.18</v>
      </c>
      <c r="E122" s="31" t="str">
        <f>VLOOKUP($C122,[1]總學群!$D:$F,3,0)</f>
        <v>樣本不足</v>
      </c>
    </row>
    <row r="123" spans="1:5" x14ac:dyDescent="0.25">
      <c r="A123" s="19" t="s">
        <v>188</v>
      </c>
      <c r="B123" s="19" t="s">
        <v>3354</v>
      </c>
      <c r="C123" s="19" t="s">
        <v>3355</v>
      </c>
      <c r="D123" s="3">
        <f>VLOOKUP($C123,[1]總學群!$D:$F,2,0)</f>
        <v>59.9</v>
      </c>
      <c r="E123" s="31" t="str">
        <f>VLOOKUP($C123,[1]總學群!$D:$F,3,0)</f>
        <v>樣本不足</v>
      </c>
    </row>
    <row r="124" spans="1:5" x14ac:dyDescent="0.25">
      <c r="A124" s="19" t="s">
        <v>344</v>
      </c>
      <c r="B124" s="19" t="s">
        <v>3356</v>
      </c>
      <c r="C124" s="19" t="s">
        <v>3357</v>
      </c>
      <c r="D124" s="3">
        <f>VLOOKUP($C124,[1]總學群!$D:$F,2,0)</f>
        <v>33.200000000000003</v>
      </c>
      <c r="E124" s="31" t="str">
        <f>VLOOKUP($C124,[1]總學群!$D:$F,3,0)</f>
        <v>樣本不足</v>
      </c>
    </row>
    <row r="125" spans="1:5" x14ac:dyDescent="0.25">
      <c r="A125" s="19" t="s">
        <v>547</v>
      </c>
      <c r="B125" s="19" t="s">
        <v>3358</v>
      </c>
      <c r="C125" s="19" t="s">
        <v>3359</v>
      </c>
      <c r="D125" s="3">
        <f>VLOOKUP($C125,[1]總學群!$D:$F,2,0)</f>
        <v>70.260000000000005</v>
      </c>
      <c r="E125" s="31" t="str">
        <f>VLOOKUP($C125,[1]總學群!$D:$F,3,0)</f>
        <v>樣本不足</v>
      </c>
    </row>
    <row r="126" spans="1:5" x14ac:dyDescent="0.25">
      <c r="A126" s="19" t="s">
        <v>731</v>
      </c>
      <c r="B126" s="19" t="s">
        <v>3360</v>
      </c>
      <c r="C126" s="19" t="s">
        <v>3361</v>
      </c>
      <c r="D126" s="3">
        <f>VLOOKUP($C126,[1]總學群!$D:$F,2,0)</f>
        <v>73.34</v>
      </c>
      <c r="E126" s="31" t="str">
        <f>VLOOKUP($C126,[1]總學群!$D:$F,3,0)</f>
        <v>樣本不足</v>
      </c>
    </row>
    <row r="127" spans="1:5" x14ac:dyDescent="0.25">
      <c r="A127" s="19" t="s">
        <v>702</v>
      </c>
      <c r="B127" s="19" t="s">
        <v>169</v>
      </c>
      <c r="C127" s="19" t="s">
        <v>3362</v>
      </c>
      <c r="D127" s="3">
        <f>VLOOKUP($C127,[1]總學群!$D:$F,2,0)</f>
        <v>71.19</v>
      </c>
      <c r="E127" s="31" t="str">
        <f>VLOOKUP($C127,[1]總學群!$D:$F,3,0)</f>
        <v>樣本不足</v>
      </c>
    </row>
    <row r="128" spans="1:5" x14ac:dyDescent="0.25">
      <c r="A128" s="19" t="s">
        <v>1501</v>
      </c>
      <c r="B128" s="19" t="s">
        <v>169</v>
      </c>
      <c r="C128" s="19" t="s">
        <v>3363</v>
      </c>
      <c r="D128" s="3">
        <f>VLOOKUP($C128,[1]總學群!$D:$F,2,0)</f>
        <v>40.72</v>
      </c>
      <c r="E128" s="31" t="str">
        <f>VLOOKUP($C128,[1]總學群!$D:$F,3,0)</f>
        <v>樣本不足</v>
      </c>
    </row>
    <row r="129" spans="1:5" x14ac:dyDescent="0.25">
      <c r="A129" s="19" t="s">
        <v>168</v>
      </c>
      <c r="B129" s="19" t="s">
        <v>3364</v>
      </c>
      <c r="C129" s="19" t="s">
        <v>3365</v>
      </c>
      <c r="D129" s="3">
        <f>VLOOKUP($C129,[1]總學群!$D:$F,2,0)</f>
        <v>29.13</v>
      </c>
      <c r="E129" s="31" t="str">
        <f>VLOOKUP($C129,[1]總學群!$D:$F,3,0)</f>
        <v>樣本不足</v>
      </c>
    </row>
    <row r="130" spans="1:5" x14ac:dyDescent="0.25">
      <c r="A130" s="19" t="s">
        <v>130</v>
      </c>
      <c r="B130" s="19" t="s">
        <v>621</v>
      </c>
      <c r="C130" s="19" t="s">
        <v>3366</v>
      </c>
      <c r="D130" s="3">
        <f>VLOOKUP($C130,[1]總學群!$D:$F,2,0)</f>
        <v>30.59</v>
      </c>
      <c r="E130" s="31" t="str">
        <f>VLOOKUP($C130,[1]總學群!$D:$F,3,0)</f>
        <v>樣本不足</v>
      </c>
    </row>
    <row r="131" spans="1:5" x14ac:dyDescent="0.25">
      <c r="A131" s="19" t="s">
        <v>547</v>
      </c>
      <c r="B131" s="19" t="s">
        <v>3367</v>
      </c>
      <c r="C131" s="19" t="s">
        <v>3368</v>
      </c>
      <c r="D131" s="3">
        <f>VLOOKUP($C131,[1]總學群!$D:$F,2,0)</f>
        <v>67.88</v>
      </c>
      <c r="E131" s="31" t="str">
        <f>VLOOKUP($C131,[1]總學群!$D:$F,3,0)</f>
        <v>樣本不足</v>
      </c>
    </row>
    <row r="132" spans="1:5" x14ac:dyDescent="0.25">
      <c r="A132" s="19" t="s">
        <v>654</v>
      </c>
      <c r="B132" s="19" t="s">
        <v>161</v>
      </c>
      <c r="C132" s="19" t="s">
        <v>3369</v>
      </c>
      <c r="D132" s="3">
        <f>VLOOKUP($C132,[1]總學群!$D:$F,2,0)</f>
        <v>77.959999999999994</v>
      </c>
      <c r="E132" s="31" t="str">
        <f>VLOOKUP($C132,[1]總學群!$D:$F,3,0)</f>
        <v>樣本不足</v>
      </c>
    </row>
    <row r="133" spans="1:5" x14ac:dyDescent="0.25">
      <c r="A133" s="19" t="s">
        <v>561</v>
      </c>
      <c r="B133" s="19" t="s">
        <v>161</v>
      </c>
      <c r="C133" s="19" t="s">
        <v>3370</v>
      </c>
      <c r="D133" s="3">
        <f>VLOOKUP($C133,[1]總學群!$D:$F,2,0)</f>
        <v>64.72</v>
      </c>
      <c r="E133" s="31" t="str">
        <f>VLOOKUP($C133,[1]總學群!$D:$F,3,0)</f>
        <v>樣本不足</v>
      </c>
    </row>
    <row r="134" spans="1:5" x14ac:dyDescent="0.25">
      <c r="A134" s="19" t="s">
        <v>731</v>
      </c>
      <c r="B134" s="19" t="s">
        <v>3371</v>
      </c>
      <c r="C134" s="19" t="s">
        <v>3372</v>
      </c>
      <c r="D134" s="3">
        <f>VLOOKUP($C134,[1]總學群!$D:$F,2,0)</f>
        <v>75.58</v>
      </c>
      <c r="E134" s="31" t="str">
        <f>VLOOKUP($C134,[1]總學群!$D:$F,3,0)</f>
        <v>樣本不足</v>
      </c>
    </row>
    <row r="135" spans="1:5" x14ac:dyDescent="0.25">
      <c r="A135" s="19" t="s">
        <v>731</v>
      </c>
      <c r="B135" s="19" t="s">
        <v>161</v>
      </c>
      <c r="C135" s="19" t="s">
        <v>3373</v>
      </c>
      <c r="D135" s="3">
        <f>VLOOKUP($C135,[1]總學群!$D:$F,2,0)</f>
        <v>73.83</v>
      </c>
      <c r="E135" s="31" t="str">
        <f>VLOOKUP($C135,[1]總學群!$D:$F,3,0)</f>
        <v>樣本不足</v>
      </c>
    </row>
    <row r="136" spans="1:5" x14ac:dyDescent="0.25">
      <c r="A136" s="19" t="s">
        <v>702</v>
      </c>
      <c r="B136" s="19" t="s">
        <v>126</v>
      </c>
      <c r="C136" s="19" t="s">
        <v>3374</v>
      </c>
      <c r="D136" s="3">
        <f>VLOOKUP($C136,[1]總學群!$D:$F,2,0)</f>
        <v>71.95</v>
      </c>
      <c r="E136" s="31" t="str">
        <f>VLOOKUP($C136,[1]總學群!$D:$F,3,0)</f>
        <v>樣本不足</v>
      </c>
    </row>
    <row r="137" spans="1:5" x14ac:dyDescent="0.25">
      <c r="A137" s="19" t="s">
        <v>702</v>
      </c>
      <c r="B137" s="19" t="s">
        <v>3375</v>
      </c>
      <c r="C137" s="19" t="s">
        <v>3376</v>
      </c>
      <c r="D137" s="3">
        <f>VLOOKUP($C137,[1]總學群!$D:$F,2,0)</f>
        <v>74.239999999999995</v>
      </c>
      <c r="E137" s="31" t="str">
        <f>VLOOKUP($C137,[1]總學群!$D:$F,3,0)</f>
        <v>樣本不足</v>
      </c>
    </row>
    <row r="138" spans="1:5" x14ac:dyDescent="0.25">
      <c r="A138" s="19" t="s">
        <v>460</v>
      </c>
      <c r="B138" s="19" t="s">
        <v>3371</v>
      </c>
      <c r="C138" s="19" t="s">
        <v>3377</v>
      </c>
      <c r="D138" s="3">
        <f>VLOOKUP($C138,[1]總學群!$D:$F,2,0)</f>
        <v>68.8</v>
      </c>
      <c r="E138" s="31" t="str">
        <f>VLOOKUP($C138,[1]總學群!$D:$F,3,0)</f>
        <v>樣本不足</v>
      </c>
    </row>
    <row r="139" spans="1:5" x14ac:dyDescent="0.25">
      <c r="A139" s="19" t="s">
        <v>1168</v>
      </c>
      <c r="B139" s="19" t="s">
        <v>161</v>
      </c>
      <c r="C139" s="19" t="s">
        <v>3378</v>
      </c>
      <c r="D139" s="3">
        <f>VLOOKUP($C139,[1]總學群!$D:$F,2,0)</f>
        <v>54.05</v>
      </c>
      <c r="E139" s="31" t="str">
        <f>VLOOKUP($C139,[1]總學群!$D:$F,3,0)</f>
        <v>樣本不足</v>
      </c>
    </row>
    <row r="140" spans="1:5" x14ac:dyDescent="0.25">
      <c r="A140" s="19" t="s">
        <v>537</v>
      </c>
      <c r="B140" s="19" t="s">
        <v>161</v>
      </c>
      <c r="C140" s="19" t="s">
        <v>3379</v>
      </c>
      <c r="D140" s="3">
        <f>VLOOKUP($C140,[1]總學群!$D:$F,2,0)</f>
        <v>51.81</v>
      </c>
      <c r="E140" s="31" t="str">
        <f>VLOOKUP($C140,[1]總學群!$D:$F,3,0)</f>
        <v>樣本不足</v>
      </c>
    </row>
    <row r="141" spans="1:5" x14ac:dyDescent="0.25">
      <c r="A141" s="19" t="s">
        <v>455</v>
      </c>
      <c r="B141" s="19" t="s">
        <v>126</v>
      </c>
      <c r="C141" s="19" t="s">
        <v>3380</v>
      </c>
      <c r="D141" s="3">
        <f>VLOOKUP($C141,[1]總學群!$D:$F,2,0)</f>
        <v>67</v>
      </c>
      <c r="E141" s="31" t="str">
        <f>VLOOKUP($C141,[1]總學群!$D:$F,3,0)</f>
        <v>樣本不足</v>
      </c>
    </row>
    <row r="142" spans="1:5" x14ac:dyDescent="0.25">
      <c r="A142" s="19" t="s">
        <v>1234</v>
      </c>
      <c r="B142" s="19" t="s">
        <v>126</v>
      </c>
      <c r="C142" s="19" t="s">
        <v>3381</v>
      </c>
      <c r="D142" s="3">
        <f>VLOOKUP($C142,[1]總學群!$D:$F,2,0)</f>
        <v>46.59</v>
      </c>
      <c r="E142" s="31" t="str">
        <f>VLOOKUP($C142,[1]總學群!$D:$F,3,0)</f>
        <v>樣本不足</v>
      </c>
    </row>
    <row r="143" spans="1:5" x14ac:dyDescent="0.25">
      <c r="A143" s="19" t="s">
        <v>3204</v>
      </c>
      <c r="B143" s="19" t="s">
        <v>161</v>
      </c>
      <c r="C143" s="19" t="s">
        <v>3382</v>
      </c>
      <c r="D143" s="3">
        <f>VLOOKUP($C143,[1]總學群!$D:$F,2,0)</f>
        <v>54.14</v>
      </c>
      <c r="E143" s="31" t="str">
        <f>VLOOKUP($C143,[1]總學群!$D:$F,3,0)</f>
        <v>樣本不足</v>
      </c>
    </row>
    <row r="144" spans="1:5" x14ac:dyDescent="0.25">
      <c r="A144" s="19" t="s">
        <v>1135</v>
      </c>
      <c r="B144" s="19" t="s">
        <v>126</v>
      </c>
      <c r="C144" s="19" t="s">
        <v>3383</v>
      </c>
      <c r="D144" s="3">
        <f>VLOOKUP($C144,[1]總學群!$D:$F,2,0)</f>
        <v>39.229999999999997</v>
      </c>
      <c r="E144" s="31" t="str">
        <f>VLOOKUP($C144,[1]總學群!$D:$F,3,0)</f>
        <v>樣本不足</v>
      </c>
    </row>
    <row r="145" spans="1:5" x14ac:dyDescent="0.25">
      <c r="A145" s="19" t="s">
        <v>960</v>
      </c>
      <c r="B145" s="19" t="s">
        <v>126</v>
      </c>
      <c r="C145" s="19" t="s">
        <v>3384</v>
      </c>
      <c r="D145" s="3">
        <f>VLOOKUP($C145,[1]總學群!$D:$F,2,0)</f>
        <v>34.89</v>
      </c>
      <c r="E145" s="31" t="str">
        <f>VLOOKUP($C145,[1]總學群!$D:$F,3,0)</f>
        <v>樣本不足</v>
      </c>
    </row>
    <row r="146" spans="1:5" x14ac:dyDescent="0.25">
      <c r="A146" s="19" t="s">
        <v>508</v>
      </c>
      <c r="B146" s="19" t="s">
        <v>161</v>
      </c>
      <c r="C146" s="19" t="s">
        <v>3385</v>
      </c>
      <c r="D146" s="3">
        <f>VLOOKUP($C146,[1]總學群!$D:$F,2,0)</f>
        <v>62.37</v>
      </c>
      <c r="E146" s="31" t="str">
        <f>VLOOKUP($C146,[1]總學群!$D:$F,3,0)</f>
        <v>樣本不足</v>
      </c>
    </row>
    <row r="147" spans="1:5" x14ac:dyDescent="0.25">
      <c r="A147" s="19" t="s">
        <v>434</v>
      </c>
      <c r="B147" s="19" t="s">
        <v>126</v>
      </c>
      <c r="C147" s="19" t="s">
        <v>3386</v>
      </c>
      <c r="D147" s="3">
        <f>VLOOKUP($C147,[1]總學群!$D:$F,2,0)</f>
        <v>45.96</v>
      </c>
      <c r="E147" s="31" t="str">
        <f>VLOOKUP($C147,[1]總學群!$D:$F,3,0)</f>
        <v>樣本不足</v>
      </c>
    </row>
    <row r="148" spans="1:5" x14ac:dyDescent="0.25">
      <c r="A148" s="19" t="s">
        <v>510</v>
      </c>
      <c r="B148" s="19" t="s">
        <v>126</v>
      </c>
      <c r="C148" s="19" t="s">
        <v>3387</v>
      </c>
      <c r="D148" s="3">
        <f>VLOOKUP($C148,[1]總學群!$D:$F,2,0)</f>
        <v>51.02</v>
      </c>
      <c r="E148" s="31" t="str">
        <f>VLOOKUP($C148,[1]總學群!$D:$F,3,0)</f>
        <v>樣本不足</v>
      </c>
    </row>
    <row r="149" spans="1:5" x14ac:dyDescent="0.25">
      <c r="A149" s="19" t="s">
        <v>110</v>
      </c>
      <c r="B149" s="19" t="s">
        <v>3388</v>
      </c>
      <c r="C149" s="19" t="s">
        <v>3389</v>
      </c>
      <c r="D149" s="3">
        <f>VLOOKUP($C149,[1]總學群!$D:$F,2,0)</f>
        <v>27.51</v>
      </c>
      <c r="E149" s="31" t="str">
        <f>VLOOKUP($C149,[1]總學群!$D:$F,3,0)</f>
        <v>樣本不足</v>
      </c>
    </row>
    <row r="150" spans="1:5" x14ac:dyDescent="0.25">
      <c r="A150" s="19" t="s">
        <v>731</v>
      </c>
      <c r="B150" s="19" t="s">
        <v>3293</v>
      </c>
      <c r="C150" s="19" t="s">
        <v>3294</v>
      </c>
      <c r="D150" s="3">
        <f>VLOOKUP($C150,[1]總學群!$D:$F,2,0)</f>
        <v>73.98</v>
      </c>
      <c r="E150" s="31" t="str">
        <f>VLOOKUP($C150,[1]總學群!$D:$F,3,0)</f>
        <v>樣本不足</v>
      </c>
    </row>
    <row r="151" spans="1:5" x14ac:dyDescent="0.25">
      <c r="A151" s="19" t="s">
        <v>702</v>
      </c>
      <c r="B151" s="19" t="s">
        <v>533</v>
      </c>
      <c r="C151" s="19" t="s">
        <v>3390</v>
      </c>
      <c r="D151" s="3">
        <f>VLOOKUP($C151,[1]總學群!$D:$F,2,0)</f>
        <v>72.58</v>
      </c>
      <c r="E151" s="31" t="str">
        <f>VLOOKUP($C151,[1]總學群!$D:$F,3,0)</f>
        <v>樣本不足</v>
      </c>
    </row>
    <row r="152" spans="1:5" x14ac:dyDescent="0.25">
      <c r="A152" s="19" t="s">
        <v>1168</v>
      </c>
      <c r="B152" s="19" t="s">
        <v>239</v>
      </c>
      <c r="C152" s="19" t="s">
        <v>3391</v>
      </c>
      <c r="D152" s="3">
        <f>VLOOKUP($C152,[1]總學群!$D:$F,2,0)</f>
        <v>59.15</v>
      </c>
      <c r="E152" s="31" t="str">
        <f>VLOOKUP($C152,[1]總學群!$D:$F,3,0)</f>
        <v>樣本不足</v>
      </c>
    </row>
    <row r="153" spans="1:5" x14ac:dyDescent="0.25">
      <c r="A153" s="19" t="s">
        <v>1315</v>
      </c>
      <c r="B153" s="19" t="s">
        <v>533</v>
      </c>
      <c r="C153" s="19" t="s">
        <v>3392</v>
      </c>
      <c r="D153" s="3">
        <f>VLOOKUP($C153,[1]總學群!$D:$F,2,0)</f>
        <v>45.6</v>
      </c>
      <c r="E153" s="31" t="str">
        <f>VLOOKUP($C153,[1]總學群!$D:$F,3,0)</f>
        <v>樣本不足</v>
      </c>
    </row>
    <row r="154" spans="1:5" x14ac:dyDescent="0.25">
      <c r="A154" s="19" t="s">
        <v>1315</v>
      </c>
      <c r="B154" s="19" t="s">
        <v>3393</v>
      </c>
      <c r="C154" s="19" t="s">
        <v>3394</v>
      </c>
      <c r="D154" s="3">
        <f>VLOOKUP($C154,[1]總學群!$D:$F,2,0)</f>
        <v>48.09</v>
      </c>
      <c r="E154" s="31" t="str">
        <f>VLOOKUP($C154,[1]總學群!$D:$F,3,0)</f>
        <v>樣本不足</v>
      </c>
    </row>
    <row r="155" spans="1:5" x14ac:dyDescent="0.25">
      <c r="A155" s="19" t="s">
        <v>702</v>
      </c>
      <c r="B155" s="19" t="s">
        <v>1465</v>
      </c>
      <c r="C155" s="19" t="s">
        <v>3283</v>
      </c>
      <c r="D155" s="3">
        <f>VLOOKUP($C155,[1]總學群!$D:$F,2,0)</f>
        <v>74.94</v>
      </c>
      <c r="E155" s="31" t="str">
        <f>VLOOKUP($C155,[1]總學群!$D:$F,3,0)</f>
        <v>樣本不足</v>
      </c>
    </row>
    <row r="156" spans="1:5" x14ac:dyDescent="0.25">
      <c r="A156" s="19" t="s">
        <v>1168</v>
      </c>
      <c r="B156" s="19" t="s">
        <v>177</v>
      </c>
      <c r="C156" s="19" t="s">
        <v>3395</v>
      </c>
      <c r="D156" s="3">
        <f>VLOOKUP($C156,[1]總學群!$D:$F,2,0)</f>
        <v>57.57</v>
      </c>
      <c r="E156" s="31" t="str">
        <f>VLOOKUP($C156,[1]總學群!$D:$F,3,0)</f>
        <v>樣本不足</v>
      </c>
    </row>
    <row r="157" spans="1:5" x14ac:dyDescent="0.25">
      <c r="A157" s="19" t="s">
        <v>1135</v>
      </c>
      <c r="B157" s="19" t="s">
        <v>3396</v>
      </c>
      <c r="C157" s="19" t="s">
        <v>3397</v>
      </c>
      <c r="D157" s="3">
        <f>VLOOKUP($C157,[1]總學群!$D:$F,2,0)</f>
        <v>40.94</v>
      </c>
      <c r="E157" s="31" t="str">
        <f>VLOOKUP($C157,[1]總學群!$D:$F,3,0)</f>
        <v>樣本不足</v>
      </c>
    </row>
    <row r="158" spans="1:5" x14ac:dyDescent="0.25">
      <c r="A158" s="19" t="s">
        <v>3204</v>
      </c>
      <c r="B158" s="19" t="s">
        <v>3398</v>
      </c>
      <c r="C158" s="19" t="s">
        <v>3399</v>
      </c>
      <c r="D158" s="3">
        <f>VLOOKUP($C158,[1]總學群!$D:$F,2,0)</f>
        <v>59.6</v>
      </c>
      <c r="E158" s="31" t="str">
        <f>VLOOKUP($C158,[1]總學群!$D:$F,3,0)</f>
        <v>樣本不足</v>
      </c>
    </row>
    <row r="159" spans="1:5" x14ac:dyDescent="0.25">
      <c r="A159" s="19" t="s">
        <v>3204</v>
      </c>
      <c r="B159" s="19" t="s">
        <v>3400</v>
      </c>
      <c r="C159" s="19" t="s">
        <v>3401</v>
      </c>
      <c r="D159" s="3">
        <f>VLOOKUP($C159,[1]總學群!$D:$F,2,0)</f>
        <v>54.28</v>
      </c>
      <c r="E159" s="31" t="str">
        <f>VLOOKUP($C159,[1]總學群!$D:$F,3,0)</f>
        <v>樣本不足</v>
      </c>
    </row>
    <row r="160" spans="1:5" x14ac:dyDescent="0.25">
      <c r="A160" s="19" t="s">
        <v>1135</v>
      </c>
      <c r="B160" s="19" t="s">
        <v>533</v>
      </c>
      <c r="C160" s="19" t="s">
        <v>3402</v>
      </c>
      <c r="D160" s="3">
        <f>VLOOKUP($C160,[1]總學群!$D:$F,2,0)</f>
        <v>39.72</v>
      </c>
      <c r="E160" s="31" t="str">
        <f>VLOOKUP($C160,[1]總學群!$D:$F,3,0)</f>
        <v>樣本不足</v>
      </c>
    </row>
    <row r="161" spans="1:5" x14ac:dyDescent="0.25">
      <c r="A161" s="19" t="s">
        <v>1135</v>
      </c>
      <c r="B161" s="19" t="s">
        <v>3403</v>
      </c>
      <c r="C161" s="19" t="s">
        <v>3404</v>
      </c>
      <c r="D161" s="3">
        <f>VLOOKUP($C161,[1]總學群!$D:$F,2,0)</f>
        <v>40.42</v>
      </c>
      <c r="E161" s="31" t="str">
        <f>VLOOKUP($C161,[1]總學群!$D:$F,3,0)</f>
        <v>樣本不足</v>
      </c>
    </row>
    <row r="162" spans="1:5" x14ac:dyDescent="0.25">
      <c r="A162" s="19" t="s">
        <v>932</v>
      </c>
      <c r="B162" s="19" t="s">
        <v>330</v>
      </c>
      <c r="C162" s="19" t="s">
        <v>3405</v>
      </c>
      <c r="D162" s="3">
        <f>VLOOKUP($C162,[1]總學群!$D:$F,2,0)</f>
        <v>77.73</v>
      </c>
      <c r="E162" s="31" t="str">
        <f>VLOOKUP($C162,[1]總學群!$D:$F,3,0)</f>
        <v>樣本不足</v>
      </c>
    </row>
    <row r="163" spans="1:5" x14ac:dyDescent="0.25">
      <c r="A163" s="19" t="s">
        <v>160</v>
      </c>
      <c r="B163" s="19" t="s">
        <v>3406</v>
      </c>
      <c r="C163" s="19" t="s">
        <v>3407</v>
      </c>
      <c r="D163" s="3">
        <f>VLOOKUP($C163,[1]總學群!$D:$F,2,0)</f>
        <v>71.150000000000006</v>
      </c>
      <c r="E163" s="31" t="str">
        <f>VLOOKUP($C163,[1]總學群!$D:$F,3,0)</f>
        <v>樣本不足</v>
      </c>
    </row>
    <row r="164" spans="1:5" x14ac:dyDescent="0.25">
      <c r="A164" s="19" t="s">
        <v>3408</v>
      </c>
      <c r="B164" s="19" t="s">
        <v>922</v>
      </c>
      <c r="C164" s="19" t="s">
        <v>3409</v>
      </c>
      <c r="D164" s="3">
        <f>VLOOKUP($C164,[1]總學群!$D:$F,2,0)</f>
        <v>86.48</v>
      </c>
      <c r="E164" s="31" t="str">
        <f>VLOOKUP($C164,[1]總學群!$D:$F,3,0)</f>
        <v>樣本不足</v>
      </c>
    </row>
    <row r="165" spans="1:5" x14ac:dyDescent="0.25">
      <c r="A165" s="19" t="s">
        <v>3204</v>
      </c>
      <c r="B165" s="19" t="s">
        <v>3410</v>
      </c>
      <c r="C165" s="19" t="s">
        <v>3411</v>
      </c>
      <c r="D165" s="3">
        <f>VLOOKUP($C165,[1]總學群!$D:$F,2,0)</f>
        <v>54.08</v>
      </c>
      <c r="E165" s="31" t="str">
        <f>VLOOKUP($C165,[1]總學群!$D:$F,3,0)</f>
        <v>樣本不足</v>
      </c>
    </row>
    <row r="166" spans="1:5" x14ac:dyDescent="0.25">
      <c r="A166" s="19" t="s">
        <v>231</v>
      </c>
      <c r="B166" s="19" t="s">
        <v>3412</v>
      </c>
      <c r="C166" s="19" t="s">
        <v>3413</v>
      </c>
      <c r="D166" s="3">
        <f>VLOOKUP($C166,[1]總學群!$D:$F,2,0)</f>
        <v>27.59</v>
      </c>
      <c r="E166" s="31" t="str">
        <f>VLOOKUP($C166,[1]總學群!$D:$F,3,0)</f>
        <v>樣本不足</v>
      </c>
    </row>
    <row r="167" spans="1:5" x14ac:dyDescent="0.25">
      <c r="A167" s="19" t="s">
        <v>1022</v>
      </c>
      <c r="B167" s="19" t="s">
        <v>3414</v>
      </c>
      <c r="C167" s="19" t="s">
        <v>3415</v>
      </c>
      <c r="D167" s="3">
        <f>VLOOKUP($C167,[1]總學群!$D:$F,2,0)</f>
        <v>69.010000000000005</v>
      </c>
      <c r="E167" s="31" t="str">
        <f>VLOOKUP($C167,[1]總學群!$D:$F,3,0)</f>
        <v>樣本不足</v>
      </c>
    </row>
    <row r="168" spans="1:5" x14ac:dyDescent="0.25">
      <c r="A168" s="19" t="s">
        <v>1022</v>
      </c>
      <c r="B168" s="19" t="s">
        <v>795</v>
      </c>
      <c r="C168" s="19" t="s">
        <v>3416</v>
      </c>
      <c r="D168" s="3">
        <f>VLOOKUP($C168,[1]總學群!$D:$F,2,0)</f>
        <v>63.67</v>
      </c>
      <c r="E168" s="31" t="str">
        <f>VLOOKUP($C168,[1]總學群!$D:$F,3,0)</f>
        <v>樣本不足</v>
      </c>
    </row>
    <row r="169" spans="1:5" x14ac:dyDescent="0.25">
      <c r="A169" s="19" t="s">
        <v>3408</v>
      </c>
      <c r="B169" s="19" t="s">
        <v>3414</v>
      </c>
      <c r="C169" s="19" t="s">
        <v>3417</v>
      </c>
      <c r="D169" s="3">
        <f>VLOOKUP($C169,[1]總學群!$D:$F,2,0)</f>
        <v>65.33</v>
      </c>
      <c r="E169" s="31" t="str">
        <f>VLOOKUP($C169,[1]總學群!$D:$F,3,0)</f>
        <v>樣本不足</v>
      </c>
    </row>
    <row r="170" spans="1:5" x14ac:dyDescent="0.25">
      <c r="A170" s="19" t="s">
        <v>1501</v>
      </c>
      <c r="B170" s="19" t="s">
        <v>418</v>
      </c>
      <c r="C170" s="19" t="s">
        <v>3418</v>
      </c>
      <c r="D170" s="3">
        <f>VLOOKUP($C170,[1]總學群!$D:$F,2,0)</f>
        <v>42.53</v>
      </c>
      <c r="E170" s="31" t="str">
        <f>VLOOKUP($C170,[1]總學群!$D:$F,3,0)</f>
        <v>樣本不足</v>
      </c>
    </row>
    <row r="171" spans="1:5" x14ac:dyDescent="0.25">
      <c r="A171" s="19" t="s">
        <v>1501</v>
      </c>
      <c r="B171" s="19" t="s">
        <v>3419</v>
      </c>
      <c r="C171" s="19" t="s">
        <v>3420</v>
      </c>
      <c r="D171" s="3">
        <f>VLOOKUP($C171,[1]總學群!$D:$F,2,0)</f>
        <v>53.41</v>
      </c>
      <c r="E171" s="31" t="str">
        <f>VLOOKUP($C171,[1]總學群!$D:$F,3,0)</f>
        <v>樣本不足</v>
      </c>
    </row>
    <row r="172" spans="1:5" x14ac:dyDescent="0.25">
      <c r="A172" s="19" t="s">
        <v>99</v>
      </c>
      <c r="B172" s="19" t="s">
        <v>418</v>
      </c>
      <c r="C172" s="19" t="s">
        <v>3421</v>
      </c>
      <c r="D172" s="3">
        <f>VLOOKUP($C172,[1]總學群!$D:$F,2,0)</f>
        <v>37.06</v>
      </c>
      <c r="E172" s="31" t="str">
        <f>VLOOKUP($C172,[1]總學群!$D:$F,3,0)</f>
        <v>樣本不足</v>
      </c>
    </row>
    <row r="173" spans="1:5" x14ac:dyDescent="0.25">
      <c r="A173" s="19" t="s">
        <v>415</v>
      </c>
      <c r="B173" s="19" t="s">
        <v>3419</v>
      </c>
      <c r="C173" s="19" t="s">
        <v>3422</v>
      </c>
      <c r="D173" s="3">
        <f>VLOOKUP($C173,[1]總學群!$D:$F,2,0)</f>
        <v>25.4</v>
      </c>
      <c r="E173" s="31" t="str">
        <f>VLOOKUP($C173,[1]總學群!$D:$F,3,0)</f>
        <v>樣本不足</v>
      </c>
    </row>
    <row r="174" spans="1:5" x14ac:dyDescent="0.25">
      <c r="A174" s="19" t="s">
        <v>1022</v>
      </c>
      <c r="B174" s="19" t="s">
        <v>418</v>
      </c>
      <c r="C174" s="19" t="s">
        <v>3423</v>
      </c>
      <c r="D174" s="3">
        <f>VLOOKUP($C174,[1]總學群!$D:$F,2,0)</f>
        <v>46.04</v>
      </c>
      <c r="E174" s="31" t="str">
        <f>VLOOKUP($C174,[1]總學群!$D:$F,3,0)</f>
        <v>樣本不足</v>
      </c>
    </row>
    <row r="175" spans="1:5" x14ac:dyDescent="0.25">
      <c r="A175" s="19" t="s">
        <v>3408</v>
      </c>
      <c r="B175" s="19" t="s">
        <v>418</v>
      </c>
      <c r="C175" s="19" t="s">
        <v>3424</v>
      </c>
      <c r="D175" s="3">
        <f>VLOOKUP($C175,[1]總學群!$D:$F,2,0)</f>
        <v>55.82</v>
      </c>
      <c r="E175" s="31" t="str">
        <f>VLOOKUP($C175,[1]總學群!$D:$F,3,0)</f>
        <v>樣本不足</v>
      </c>
    </row>
    <row r="176" spans="1:5" x14ac:dyDescent="0.25">
      <c r="A176" s="19" t="s">
        <v>99</v>
      </c>
      <c r="B176" s="19" t="s">
        <v>1065</v>
      </c>
      <c r="C176" s="19" t="s">
        <v>3425</v>
      </c>
      <c r="D176" s="3">
        <f>VLOOKUP($C176,[1]總學群!$D:$F,2,0)</f>
        <v>16.559999999999999</v>
      </c>
      <c r="E176" s="31" t="str">
        <f>VLOOKUP($C176,[1]總學群!$D:$F,3,0)</f>
        <v>樣本不足</v>
      </c>
    </row>
    <row r="177" spans="1:5" x14ac:dyDescent="0.25">
      <c r="A177" s="19" t="s">
        <v>130</v>
      </c>
      <c r="B177" s="19" t="s">
        <v>3426</v>
      </c>
      <c r="C177" s="19" t="s">
        <v>3427</v>
      </c>
      <c r="D177" s="3">
        <f>VLOOKUP($C177,[1]總學群!$D:$F,2,0)</f>
        <v>53.13</v>
      </c>
      <c r="E177" s="31" t="str">
        <f>VLOOKUP($C177,[1]總學群!$D:$F,3,0)</f>
        <v>樣本不足</v>
      </c>
    </row>
    <row r="178" spans="1:5" x14ac:dyDescent="0.25">
      <c r="A178" s="19" t="s">
        <v>1022</v>
      </c>
      <c r="B178" s="19" t="s">
        <v>1065</v>
      </c>
      <c r="C178" s="19" t="s">
        <v>3428</v>
      </c>
      <c r="D178" s="3">
        <f>VLOOKUP($C178,[1]總學群!$D:$F,2,0)</f>
        <v>60.64</v>
      </c>
      <c r="E178" s="31" t="str">
        <f>VLOOKUP($C178,[1]總學群!$D:$F,3,0)</f>
        <v>樣本不足</v>
      </c>
    </row>
    <row r="179" spans="1:5" x14ac:dyDescent="0.25">
      <c r="A179" s="19" t="s">
        <v>547</v>
      </c>
      <c r="B179" s="19" t="s">
        <v>890</v>
      </c>
      <c r="C179" s="19" t="s">
        <v>3429</v>
      </c>
      <c r="D179" s="3">
        <f>VLOOKUP($C179,[1]總學群!$D:$F,2,0)</f>
        <v>79.02</v>
      </c>
      <c r="E179" s="31" t="str">
        <f>VLOOKUP($C179,[1]總學群!$D:$F,3,0)</f>
        <v>樣本不足</v>
      </c>
    </row>
    <row r="180" spans="1:5" x14ac:dyDescent="0.25">
      <c r="A180" s="19" t="s">
        <v>989</v>
      </c>
      <c r="B180" s="19" t="s">
        <v>890</v>
      </c>
      <c r="C180" s="19" t="s">
        <v>3430</v>
      </c>
      <c r="D180" s="3">
        <f>VLOOKUP($C180,[1]總學群!$D:$F,2,0)</f>
        <v>83.58</v>
      </c>
      <c r="E180" s="31" t="str">
        <f>VLOOKUP($C180,[1]總學群!$D:$F,3,0)</f>
        <v>樣本不足</v>
      </c>
    </row>
    <row r="181" spans="1:5" x14ac:dyDescent="0.25">
      <c r="A181" s="19" t="s">
        <v>96</v>
      </c>
      <c r="B181" s="19" t="s">
        <v>648</v>
      </c>
      <c r="C181" s="19" t="s">
        <v>3431</v>
      </c>
      <c r="D181" s="3">
        <f>VLOOKUP($C181,[1]總學群!$D:$F,2,0)</f>
        <v>37.229999999999997</v>
      </c>
      <c r="E181" s="31" t="str">
        <f>VLOOKUP($C181,[1]總學群!$D:$F,3,0)</f>
        <v>樣本不足</v>
      </c>
    </row>
    <row r="182" spans="1:5" x14ac:dyDescent="0.25">
      <c r="A182" s="19" t="s">
        <v>780</v>
      </c>
      <c r="B182" s="19" t="s">
        <v>3432</v>
      </c>
      <c r="C182" s="19" t="s">
        <v>3433</v>
      </c>
      <c r="D182" s="3">
        <f>VLOOKUP($C182,[1]總學群!$D:$F,2,0)</f>
        <v>45.78</v>
      </c>
      <c r="E182" s="31" t="str">
        <f>VLOOKUP($C182,[1]總學群!$D:$F,3,0)</f>
        <v>樣本不足</v>
      </c>
    </row>
    <row r="183" spans="1:5" x14ac:dyDescent="0.25">
      <c r="A183" s="19" t="s">
        <v>99</v>
      </c>
      <c r="B183" s="19" t="s">
        <v>3434</v>
      </c>
      <c r="C183" s="19" t="s">
        <v>3435</v>
      </c>
      <c r="D183" s="3">
        <f>VLOOKUP($C183,[1]總學群!$D:$F,2,0)</f>
        <v>18.829999999999998</v>
      </c>
      <c r="E183" s="31" t="str">
        <f>VLOOKUP($C183,[1]總學群!$D:$F,3,0)</f>
        <v>樣本不足</v>
      </c>
    </row>
    <row r="184" spans="1:5" x14ac:dyDescent="0.25">
      <c r="A184" s="19" t="s">
        <v>188</v>
      </c>
      <c r="B184" s="19" t="s">
        <v>3436</v>
      </c>
      <c r="C184" s="19" t="s">
        <v>3437</v>
      </c>
      <c r="D184" s="3">
        <f>VLOOKUP($C184,[1]總學群!$D:$F,2,0)</f>
        <v>41.67</v>
      </c>
      <c r="E184" s="31" t="str">
        <f>VLOOKUP($C184,[1]總學群!$D:$F,3,0)</f>
        <v>樣本不足</v>
      </c>
    </row>
    <row r="185" spans="1:5" x14ac:dyDescent="0.25">
      <c r="A185" s="19" t="s">
        <v>440</v>
      </c>
      <c r="B185" s="19" t="s">
        <v>648</v>
      </c>
      <c r="C185" s="19" t="s">
        <v>3438</v>
      </c>
      <c r="D185" s="3">
        <f>VLOOKUP($C185,[1]總學群!$D:$F,2,0)</f>
        <v>18.46</v>
      </c>
      <c r="E185" s="31" t="str">
        <f>VLOOKUP($C185,[1]總學群!$D:$F,3,0)</f>
        <v>樣本不足</v>
      </c>
    </row>
    <row r="186" spans="1:5" x14ac:dyDescent="0.25">
      <c r="A186" s="19" t="s">
        <v>1022</v>
      </c>
      <c r="B186" s="19" t="s">
        <v>3436</v>
      </c>
      <c r="C186" s="19" t="s">
        <v>3439</v>
      </c>
      <c r="D186" s="3">
        <f>VLOOKUP($C186,[1]總學群!$D:$F,2,0)</f>
        <v>44.96</v>
      </c>
      <c r="E186" s="31" t="str">
        <f>VLOOKUP($C186,[1]總學群!$D:$F,3,0)</f>
        <v>樣本不足</v>
      </c>
    </row>
    <row r="187" spans="1:5" x14ac:dyDescent="0.25">
      <c r="A187" s="19" t="s">
        <v>231</v>
      </c>
      <c r="B187" s="19" t="s">
        <v>3440</v>
      </c>
      <c r="C187" s="19" t="s">
        <v>3441</v>
      </c>
      <c r="D187" s="3">
        <f>VLOOKUP($C187,[1]總學群!$D:$F,2,0)</f>
        <v>21.48</v>
      </c>
      <c r="E187" s="31" t="str">
        <f>VLOOKUP($C187,[1]總學群!$D:$F,3,0)</f>
        <v>樣本不足</v>
      </c>
    </row>
    <row r="188" spans="1:5" x14ac:dyDescent="0.25">
      <c r="A188" s="19" t="s">
        <v>440</v>
      </c>
      <c r="B188" s="19" t="s">
        <v>3442</v>
      </c>
      <c r="C188" s="19" t="s">
        <v>3443</v>
      </c>
      <c r="D188" s="3">
        <f>VLOOKUP($C188,[1]總學群!$D:$F,2,0)</f>
        <v>23.27</v>
      </c>
      <c r="E188" s="31" t="str">
        <f>VLOOKUP($C188,[1]總學群!$D:$F,3,0)</f>
        <v>樣本不足</v>
      </c>
    </row>
    <row r="189" spans="1:5" x14ac:dyDescent="0.25">
      <c r="A189" s="19" t="s">
        <v>440</v>
      </c>
      <c r="B189" s="19" t="s">
        <v>3444</v>
      </c>
      <c r="C189" s="19" t="s">
        <v>3445</v>
      </c>
      <c r="D189" s="3">
        <f>VLOOKUP($C189,[1]總學群!$D:$F,2,0)</f>
        <v>35.75</v>
      </c>
      <c r="E189" s="31" t="str">
        <f>VLOOKUP($C189,[1]總學群!$D:$F,3,0)</f>
        <v>樣本不足</v>
      </c>
    </row>
    <row r="190" spans="1:5" x14ac:dyDescent="0.25">
      <c r="A190" s="19" t="s">
        <v>415</v>
      </c>
      <c r="B190" s="19" t="s">
        <v>3446</v>
      </c>
      <c r="C190" s="19" t="s">
        <v>3447</v>
      </c>
      <c r="D190" s="3">
        <f>VLOOKUP($C190,[1]總學群!$D:$F,2,0)</f>
        <v>23.3</v>
      </c>
      <c r="E190" s="31" t="str">
        <f>VLOOKUP($C190,[1]總學群!$D:$F,3,0)</f>
        <v>樣本不足</v>
      </c>
    </row>
    <row r="191" spans="1:5" x14ac:dyDescent="0.25">
      <c r="A191" s="19" t="s">
        <v>1022</v>
      </c>
      <c r="B191" s="19" t="s">
        <v>950</v>
      </c>
      <c r="C191" s="19" t="s">
        <v>3448</v>
      </c>
      <c r="D191" s="3">
        <f>VLOOKUP($C191,[1]總學群!$D:$F,2,0)</f>
        <v>50.3</v>
      </c>
      <c r="E191" s="31" t="str">
        <f>VLOOKUP($C191,[1]總學群!$D:$F,3,0)</f>
        <v>樣本不足</v>
      </c>
    </row>
    <row r="192" spans="1:5" x14ac:dyDescent="0.25">
      <c r="A192" s="19" t="s">
        <v>445</v>
      </c>
      <c r="B192" s="19" t="s">
        <v>3449</v>
      </c>
      <c r="C192" s="19" t="s">
        <v>3450</v>
      </c>
      <c r="D192" s="3">
        <f>VLOOKUP($C192,[1]總學群!$D:$F,2,0)</f>
        <v>51.15</v>
      </c>
      <c r="E192" s="31" t="str">
        <f>VLOOKUP($C192,[1]總學群!$D:$F,3,0)</f>
        <v>樣本不足</v>
      </c>
    </row>
    <row r="193" spans="1:5" x14ac:dyDescent="0.25">
      <c r="A193" s="19" t="s">
        <v>780</v>
      </c>
      <c r="B193" s="19" t="s">
        <v>3451</v>
      </c>
      <c r="C193" s="19" t="s">
        <v>3452</v>
      </c>
      <c r="D193" s="3">
        <f>VLOOKUP($C193,[1]總學群!$D:$F,2,0)</f>
        <v>60.45</v>
      </c>
      <c r="E193" s="31" t="str">
        <f>VLOOKUP($C193,[1]總學群!$D:$F,3,0)</f>
        <v>樣本不足</v>
      </c>
    </row>
    <row r="194" spans="1:5" x14ac:dyDescent="0.25">
      <c r="A194" s="19" t="s">
        <v>293</v>
      </c>
      <c r="B194" s="19" t="s">
        <v>841</v>
      </c>
      <c r="C194" s="19" t="s">
        <v>3453</v>
      </c>
      <c r="D194" s="3">
        <f>VLOOKUP($C194,[1]總學群!$D:$F,2,0)</f>
        <v>59.28</v>
      </c>
      <c r="E194" s="31" t="str">
        <f>VLOOKUP($C194,[1]總學群!$D:$F,3,0)</f>
        <v>樣本不足</v>
      </c>
    </row>
    <row r="195" spans="1:5" x14ac:dyDescent="0.25">
      <c r="A195" s="19" t="s">
        <v>130</v>
      </c>
      <c r="B195" s="19" t="s">
        <v>841</v>
      </c>
      <c r="C195" s="19" t="s">
        <v>3454</v>
      </c>
      <c r="D195" s="3">
        <f>VLOOKUP($C195,[1]總學群!$D:$F,2,0)</f>
        <v>34.5</v>
      </c>
      <c r="E195" s="31" t="str">
        <f>VLOOKUP($C195,[1]總學群!$D:$F,3,0)</f>
        <v>樣本不足</v>
      </c>
    </row>
    <row r="196" spans="1:5" x14ac:dyDescent="0.25">
      <c r="A196" s="19" t="s">
        <v>650</v>
      </c>
      <c r="B196" s="19" t="s">
        <v>841</v>
      </c>
      <c r="C196" s="19" t="s">
        <v>3455</v>
      </c>
      <c r="D196" s="3">
        <f>VLOOKUP($C196,[1]總學群!$D:$F,2,0)</f>
        <v>72.73</v>
      </c>
      <c r="E196" s="31" t="str">
        <f>VLOOKUP($C196,[1]總學群!$D:$F,3,0)</f>
        <v>樣本不足</v>
      </c>
    </row>
    <row r="197" spans="1:5" x14ac:dyDescent="0.25">
      <c r="A197" s="19" t="s">
        <v>434</v>
      </c>
      <c r="B197" s="19" t="s">
        <v>3456</v>
      </c>
      <c r="C197" s="19" t="s">
        <v>3457</v>
      </c>
      <c r="D197" s="3">
        <f>VLOOKUP($C197,[1]總學群!$D:$F,2,0)</f>
        <v>38.89</v>
      </c>
      <c r="E197" s="31" t="str">
        <f>VLOOKUP($C197,[1]總學群!$D:$F,3,0)</f>
        <v>樣本不足</v>
      </c>
    </row>
    <row r="198" spans="1:5" x14ac:dyDescent="0.25">
      <c r="A198" s="19" t="s">
        <v>289</v>
      </c>
      <c r="B198" s="19" t="s">
        <v>3458</v>
      </c>
      <c r="C198" s="19" t="s">
        <v>3459</v>
      </c>
      <c r="D198" s="3">
        <f>VLOOKUP($C198,[1]總學群!$D:$F,2,0)</f>
        <v>56.34</v>
      </c>
      <c r="E198" s="31" t="str">
        <f>VLOOKUP($C198,[1]總學群!$D:$F,3,0)</f>
        <v>樣本不足</v>
      </c>
    </row>
    <row r="199" spans="1:5" x14ac:dyDescent="0.25">
      <c r="A199" s="19" t="s">
        <v>434</v>
      </c>
      <c r="B199" s="19" t="s">
        <v>314</v>
      </c>
      <c r="C199" s="19" t="s">
        <v>3233</v>
      </c>
      <c r="D199" s="3">
        <f>VLOOKUP($C199,[1]總學群!$D:$F,2,0)</f>
        <v>46.9</v>
      </c>
      <c r="E199" s="31" t="str">
        <f>VLOOKUP($C199,[1]總學群!$D:$F,3,0)</f>
        <v>樣本不足</v>
      </c>
    </row>
    <row r="200" spans="1:5" x14ac:dyDescent="0.25">
      <c r="A200" s="19" t="s">
        <v>192</v>
      </c>
      <c r="B200" s="19" t="s">
        <v>3234</v>
      </c>
      <c r="C200" s="19" t="s">
        <v>3235</v>
      </c>
      <c r="D200" s="3">
        <f>VLOOKUP($C200,[1]總學群!$D:$F,2,0)</f>
        <v>47.36</v>
      </c>
      <c r="E200" s="31" t="str">
        <f>VLOOKUP($C200,[1]總學群!$D:$F,3,0)</f>
        <v>樣本不足</v>
      </c>
    </row>
    <row r="201" spans="1:5" x14ac:dyDescent="0.25">
      <c r="A201" s="19" t="s">
        <v>102</v>
      </c>
      <c r="B201" s="19" t="s">
        <v>3236</v>
      </c>
      <c r="C201" s="19" t="s">
        <v>3237</v>
      </c>
      <c r="D201" s="3">
        <f>VLOOKUP($C201,[1]總學群!$D:$F,2,0)</f>
        <v>29.28</v>
      </c>
      <c r="E201" s="31" t="str">
        <f>VLOOKUP($C201,[1]總學群!$D:$F,3,0)</f>
        <v>樣本不足</v>
      </c>
    </row>
    <row r="202" spans="1:5" x14ac:dyDescent="0.25">
      <c r="A202" s="19" t="s">
        <v>731</v>
      </c>
      <c r="B202" s="19" t="s">
        <v>3337</v>
      </c>
      <c r="C202" s="19" t="s">
        <v>3338</v>
      </c>
      <c r="D202" s="3">
        <f>VLOOKUP($C202,[1]總學群!$D:$F,2,0)</f>
        <v>73.239999999999995</v>
      </c>
      <c r="E202" s="31" t="str">
        <f>VLOOKUP($C202,[1]總學群!$D:$F,3,0)</f>
        <v>樣本不足</v>
      </c>
    </row>
    <row r="203" spans="1:5" x14ac:dyDescent="0.25">
      <c r="A203" s="19" t="s">
        <v>460</v>
      </c>
      <c r="B203" s="19" t="s">
        <v>3339</v>
      </c>
      <c r="C203" s="19" t="s">
        <v>3340</v>
      </c>
      <c r="D203" s="3">
        <f>VLOOKUP($C203,[1]總學群!$D:$F,2,0)</f>
        <v>77.97</v>
      </c>
      <c r="E203" s="31" t="str">
        <f>VLOOKUP($C203,[1]總學群!$D:$F,3,0)</f>
        <v>樣本不足</v>
      </c>
    </row>
    <row r="204" spans="1:5" x14ac:dyDescent="0.25">
      <c r="A204" s="19" t="s">
        <v>989</v>
      </c>
      <c r="B204" s="19" t="s">
        <v>225</v>
      </c>
      <c r="C204" s="19" t="s">
        <v>3341</v>
      </c>
      <c r="D204" s="3">
        <f>VLOOKUP($C204,[1]總學群!$D:$F,2,0)</f>
        <v>73.28</v>
      </c>
      <c r="E204" s="31" t="str">
        <f>VLOOKUP($C204,[1]總學群!$D:$F,3,0)</f>
        <v>樣本不足</v>
      </c>
    </row>
    <row r="205" spans="1:5" x14ac:dyDescent="0.25">
      <c r="A205" s="19" t="s">
        <v>650</v>
      </c>
      <c r="B205" s="19" t="s">
        <v>225</v>
      </c>
      <c r="C205" s="19" t="s">
        <v>3342</v>
      </c>
      <c r="D205" s="3">
        <f>VLOOKUP($C205,[1]總學群!$D:$F,2,0)</f>
        <v>77.459999999999994</v>
      </c>
      <c r="E205" s="31" t="str">
        <f>VLOOKUP($C205,[1]總學群!$D:$F,3,0)</f>
        <v>樣本不足</v>
      </c>
    </row>
    <row r="206" spans="1:5" x14ac:dyDescent="0.25">
      <c r="A206" s="19" t="s">
        <v>731</v>
      </c>
      <c r="B206" s="19" t="s">
        <v>3460</v>
      </c>
      <c r="C206" s="19" t="s">
        <v>3461</v>
      </c>
      <c r="D206" s="3">
        <f>VLOOKUP($C206,[1]總學群!$D:$F,2,0)</f>
        <v>74.900000000000006</v>
      </c>
      <c r="E206" s="31" t="str">
        <f>VLOOKUP($C206,[1]總學群!$D:$F,3,0)</f>
        <v>樣本不足</v>
      </c>
    </row>
    <row r="207" spans="1:5" x14ac:dyDescent="0.25">
      <c r="A207" s="19" t="s">
        <v>702</v>
      </c>
      <c r="B207" s="19" t="s">
        <v>3375</v>
      </c>
      <c r="C207" s="19" t="s">
        <v>3376</v>
      </c>
      <c r="D207" s="3">
        <f>VLOOKUP($C207,[1]總學群!$D:$F,2,0)</f>
        <v>74.239999999999995</v>
      </c>
      <c r="E207" s="31" t="str">
        <f>VLOOKUP($C207,[1]總學群!$D:$F,3,0)</f>
        <v>樣本不足</v>
      </c>
    </row>
    <row r="208" spans="1:5" x14ac:dyDescent="0.25">
      <c r="A208" s="19" t="s">
        <v>989</v>
      </c>
      <c r="B208" s="19" t="s">
        <v>300</v>
      </c>
      <c r="C208" s="19" t="s">
        <v>3462</v>
      </c>
      <c r="D208" s="3">
        <f>VLOOKUP($C208,[1]總學群!$D:$F,2,0)</f>
        <v>75.81</v>
      </c>
      <c r="E208" s="31" t="str">
        <f>VLOOKUP($C208,[1]總學群!$D:$F,3,0)</f>
        <v>樣本不足</v>
      </c>
    </row>
    <row r="209" spans="1:5" x14ac:dyDescent="0.25">
      <c r="A209" s="19" t="s">
        <v>508</v>
      </c>
      <c r="B209" s="19" t="s">
        <v>3463</v>
      </c>
      <c r="C209" s="19" t="s">
        <v>3464</v>
      </c>
      <c r="D209" s="3">
        <f>VLOOKUP($C209,[1]總學群!$D:$F,2,0)</f>
        <v>62.26</v>
      </c>
      <c r="E209" s="31" t="str">
        <f>VLOOKUP($C209,[1]總學群!$D:$F,3,0)</f>
        <v>樣本不足</v>
      </c>
    </row>
    <row r="210" spans="1:5" x14ac:dyDescent="0.25">
      <c r="A210" s="19" t="s">
        <v>293</v>
      </c>
      <c r="B210" s="19" t="s">
        <v>3465</v>
      </c>
      <c r="C210" s="19" t="s">
        <v>3466</v>
      </c>
      <c r="D210" s="3">
        <f>VLOOKUP($C210,[1]總學群!$D:$F,2,0)</f>
        <v>58.27</v>
      </c>
      <c r="E210" s="31" t="str">
        <f>VLOOKUP($C210,[1]總學群!$D:$F,3,0)</f>
        <v>樣本不足</v>
      </c>
    </row>
    <row r="211" spans="1:5" x14ac:dyDescent="0.25">
      <c r="A211" s="19" t="s">
        <v>244</v>
      </c>
      <c r="B211" s="19" t="s">
        <v>300</v>
      </c>
      <c r="C211" s="19" t="s">
        <v>3467</v>
      </c>
      <c r="D211" s="3">
        <f>VLOOKUP($C211,[1]總學群!$D:$F,2,0)</f>
        <v>26.12</v>
      </c>
      <c r="E211" s="31" t="str">
        <f>VLOOKUP($C211,[1]總學群!$D:$F,3,0)</f>
        <v>樣本不足</v>
      </c>
    </row>
    <row r="212" spans="1:5" x14ac:dyDescent="0.25">
      <c r="A212" s="19" t="s">
        <v>547</v>
      </c>
      <c r="B212" s="19" t="s">
        <v>3468</v>
      </c>
      <c r="C212" s="19" t="s">
        <v>3469</v>
      </c>
      <c r="D212" s="3">
        <f>VLOOKUP($C212,[1]總學群!$D:$F,2,0)</f>
        <v>71.66</v>
      </c>
      <c r="E212" s="31" t="str">
        <f>VLOOKUP($C212,[1]總學群!$D:$F,3,0)</f>
        <v>樣本不足</v>
      </c>
    </row>
    <row r="213" spans="1:5" x14ac:dyDescent="0.25">
      <c r="A213" s="19" t="s">
        <v>731</v>
      </c>
      <c r="B213" s="19" t="s">
        <v>3470</v>
      </c>
      <c r="C213" s="19" t="s">
        <v>3471</v>
      </c>
      <c r="D213" s="3">
        <f>VLOOKUP($C213,[1]總學群!$D:$F,2,0)</f>
        <v>77.069999999999993</v>
      </c>
      <c r="E213" s="31" t="str">
        <f>VLOOKUP($C213,[1]總學群!$D:$F,3,0)</f>
        <v>樣本不足</v>
      </c>
    </row>
    <row r="214" spans="1:5" x14ac:dyDescent="0.25">
      <c r="A214" s="19" t="s">
        <v>702</v>
      </c>
      <c r="B214" s="19" t="s">
        <v>312</v>
      </c>
      <c r="C214" s="19" t="s">
        <v>3472</v>
      </c>
      <c r="D214" s="3">
        <f>VLOOKUP($C214,[1]總學群!$D:$F,2,0)</f>
        <v>72.91</v>
      </c>
      <c r="E214" s="31" t="str">
        <f>VLOOKUP($C214,[1]總學群!$D:$F,3,0)</f>
        <v>樣本不足</v>
      </c>
    </row>
    <row r="215" spans="1:5" x14ac:dyDescent="0.25">
      <c r="A215" s="19" t="s">
        <v>1168</v>
      </c>
      <c r="B215" s="19" t="s">
        <v>3473</v>
      </c>
      <c r="C215" s="19" t="s">
        <v>3474</v>
      </c>
      <c r="D215" s="3">
        <f>VLOOKUP($C215,[1]總學群!$D:$F,2,0)</f>
        <v>57.38</v>
      </c>
      <c r="E215" s="31" t="str">
        <f>VLOOKUP($C215,[1]總學群!$D:$F,3,0)</f>
        <v>樣本不足</v>
      </c>
    </row>
    <row r="216" spans="1:5" x14ac:dyDescent="0.25">
      <c r="A216" s="19" t="s">
        <v>1234</v>
      </c>
      <c r="B216" s="19" t="s">
        <v>312</v>
      </c>
      <c r="C216" s="19" t="s">
        <v>3475</v>
      </c>
      <c r="D216" s="3">
        <f>VLOOKUP($C216,[1]總學群!$D:$F,2,0)</f>
        <v>50.8</v>
      </c>
      <c r="E216" s="31" t="str">
        <f>VLOOKUP($C216,[1]總學群!$D:$F,3,0)</f>
        <v>樣本不足</v>
      </c>
    </row>
    <row r="217" spans="1:5" x14ac:dyDescent="0.25">
      <c r="A217" s="19" t="s">
        <v>577</v>
      </c>
      <c r="B217" s="19" t="s">
        <v>312</v>
      </c>
      <c r="C217" s="19" t="s">
        <v>3476</v>
      </c>
      <c r="D217" s="3">
        <f>VLOOKUP($C217,[1]總學群!$D:$F,2,0)</f>
        <v>61.43</v>
      </c>
      <c r="E217" s="31" t="str">
        <f>VLOOKUP($C217,[1]總學群!$D:$F,3,0)</f>
        <v>樣本不足</v>
      </c>
    </row>
    <row r="218" spans="1:5" x14ac:dyDescent="0.25">
      <c r="A218" s="19" t="s">
        <v>231</v>
      </c>
      <c r="B218" s="19" t="s">
        <v>312</v>
      </c>
      <c r="C218" s="19" t="s">
        <v>3477</v>
      </c>
      <c r="D218" s="3">
        <f>VLOOKUP($C218,[1]總學群!$D:$F,2,0)</f>
        <v>30.08</v>
      </c>
      <c r="E218" s="31" t="str">
        <f>VLOOKUP($C218,[1]總學群!$D:$F,3,0)</f>
        <v>樣本不足</v>
      </c>
    </row>
    <row r="219" spans="1:5" x14ac:dyDescent="0.25">
      <c r="A219" s="19" t="s">
        <v>344</v>
      </c>
      <c r="B219" s="19" t="s">
        <v>3478</v>
      </c>
      <c r="C219" s="19" t="s">
        <v>3479</v>
      </c>
      <c r="D219" s="3">
        <f>VLOOKUP($C219,[1]總學群!$D:$F,2,0)</f>
        <v>28.16</v>
      </c>
      <c r="E219" s="31" t="str">
        <f>VLOOKUP($C219,[1]總學群!$D:$F,3,0)</f>
        <v>樣本不足</v>
      </c>
    </row>
    <row r="220" spans="1:5" x14ac:dyDescent="0.25">
      <c r="A220" s="19" t="s">
        <v>244</v>
      </c>
      <c r="B220" s="19" t="s">
        <v>3480</v>
      </c>
      <c r="C220" s="19" t="s">
        <v>3481</v>
      </c>
      <c r="D220" s="3">
        <f>VLOOKUP($C220,[1]總學群!$D:$F,2,0)</f>
        <v>25.9</v>
      </c>
      <c r="E220" s="31" t="str">
        <f>VLOOKUP($C220,[1]總學群!$D:$F,3,0)</f>
        <v>樣本不足</v>
      </c>
    </row>
    <row r="221" spans="1:5" x14ac:dyDescent="0.25">
      <c r="A221" s="19" t="s">
        <v>1234</v>
      </c>
      <c r="B221" s="19" t="s">
        <v>3482</v>
      </c>
      <c r="C221" s="19" t="s">
        <v>3483</v>
      </c>
      <c r="D221" s="3">
        <f>VLOOKUP($C221,[1]總學群!$D:$F,2,0)</f>
        <v>45.09</v>
      </c>
      <c r="E221" s="31" t="str">
        <f>VLOOKUP($C221,[1]總學群!$D:$F,3,0)</f>
        <v>樣本不足</v>
      </c>
    </row>
    <row r="222" spans="1:5" x14ac:dyDescent="0.25">
      <c r="A222" s="19" t="s">
        <v>261</v>
      </c>
      <c r="B222" s="19" t="s">
        <v>3484</v>
      </c>
      <c r="C222" s="19" t="s">
        <v>3485</v>
      </c>
      <c r="D222" s="3">
        <f>VLOOKUP($C222,[1]總學群!$D:$F,2,0)</f>
        <v>49.62</v>
      </c>
      <c r="E222" s="31" t="str">
        <f>VLOOKUP($C222,[1]總學群!$D:$F,3,0)</f>
        <v>樣本不足</v>
      </c>
    </row>
    <row r="223" spans="1:5" x14ac:dyDescent="0.25">
      <c r="A223" s="19" t="s">
        <v>1501</v>
      </c>
      <c r="B223" s="19" t="s">
        <v>987</v>
      </c>
      <c r="C223" s="19" t="s">
        <v>3486</v>
      </c>
      <c r="D223" s="3">
        <f>VLOOKUP($C223,[1]總學群!$D:$F,2,0)</f>
        <v>40.65</v>
      </c>
      <c r="E223" s="31" t="str">
        <f>VLOOKUP($C223,[1]總學群!$D:$F,3,0)</f>
        <v>樣本不足</v>
      </c>
    </row>
    <row r="224" spans="1:5" x14ac:dyDescent="0.25">
      <c r="A224" s="19" t="s">
        <v>192</v>
      </c>
      <c r="B224" s="19" t="s">
        <v>987</v>
      </c>
      <c r="C224" s="19" t="s">
        <v>3487</v>
      </c>
      <c r="D224" s="3">
        <f>VLOOKUP($C224,[1]總學群!$D:$F,2,0)</f>
        <v>54</v>
      </c>
      <c r="E224" s="31" t="str">
        <f>VLOOKUP($C224,[1]總學群!$D:$F,3,0)</f>
        <v>樣本不足</v>
      </c>
    </row>
    <row r="225" spans="1:5" x14ac:dyDescent="0.25">
      <c r="A225" s="19" t="s">
        <v>231</v>
      </c>
      <c r="B225" s="19" t="s">
        <v>3412</v>
      </c>
      <c r="C225" s="19" t="s">
        <v>3413</v>
      </c>
      <c r="D225" s="3">
        <f>VLOOKUP($C225,[1]總學群!$D:$F,2,0)</f>
        <v>27.59</v>
      </c>
      <c r="E225" s="31" t="str">
        <f>VLOOKUP($C225,[1]總學群!$D:$F,3,0)</f>
        <v>樣本不足</v>
      </c>
    </row>
    <row r="226" spans="1:5" x14ac:dyDescent="0.25">
      <c r="A226" s="19" t="s">
        <v>650</v>
      </c>
      <c r="B226" s="19" t="s">
        <v>3488</v>
      </c>
      <c r="C226" s="19" t="s">
        <v>3489</v>
      </c>
      <c r="D226" s="3">
        <f>VLOOKUP($C226,[1]總學群!$D:$F,2,0)</f>
        <v>69.17</v>
      </c>
      <c r="E226" s="31" t="str">
        <f>VLOOKUP($C226,[1]總學群!$D:$F,3,0)</f>
        <v>樣本不足</v>
      </c>
    </row>
    <row r="227" spans="1:5" x14ac:dyDescent="0.25">
      <c r="A227" s="19" t="s">
        <v>1234</v>
      </c>
      <c r="B227" s="19" t="s">
        <v>3482</v>
      </c>
      <c r="C227" s="19" t="s">
        <v>3483</v>
      </c>
      <c r="D227" s="3">
        <f>VLOOKUP($C227,[1]總學群!$D:$F,2,0)</f>
        <v>45.09</v>
      </c>
      <c r="E227" s="31" t="str">
        <f>VLOOKUP($C227,[1]總學群!$D:$F,3,0)</f>
        <v>樣本不足</v>
      </c>
    </row>
    <row r="228" spans="1:5" x14ac:dyDescent="0.25">
      <c r="A228" s="19" t="s">
        <v>261</v>
      </c>
      <c r="B228" s="19" t="s">
        <v>3484</v>
      </c>
      <c r="C228" s="19" t="s">
        <v>3485</v>
      </c>
      <c r="D228" s="3">
        <f>VLOOKUP($C228,[1]總學群!$D:$F,2,0)</f>
        <v>49.62</v>
      </c>
      <c r="E228" s="31" t="str">
        <f>VLOOKUP($C228,[1]總學群!$D:$F,3,0)</f>
        <v>樣本不足</v>
      </c>
    </row>
    <row r="229" spans="1:5" x14ac:dyDescent="0.25">
      <c r="A229" s="19" t="s">
        <v>348</v>
      </c>
      <c r="B229" s="19" t="s">
        <v>3490</v>
      </c>
      <c r="C229" s="19" t="s">
        <v>3491</v>
      </c>
      <c r="D229" s="3">
        <f>VLOOKUP($C229,[1]總學群!$D:$F,2,0)</f>
        <v>63.73</v>
      </c>
      <c r="E229" s="31" t="str">
        <f>VLOOKUP($C229,[1]總學群!$D:$F,3,0)</f>
        <v>樣本不足</v>
      </c>
    </row>
    <row r="230" spans="1:5" x14ac:dyDescent="0.25">
      <c r="A230" s="19" t="s">
        <v>348</v>
      </c>
      <c r="B230" s="19" t="s">
        <v>3492</v>
      </c>
      <c r="C230" s="19" t="s">
        <v>3493</v>
      </c>
      <c r="D230" s="3">
        <f>VLOOKUP($C230,[1]總學群!$D:$F,2,0)</f>
        <v>69</v>
      </c>
      <c r="E230" s="31" t="str">
        <f>VLOOKUP($C230,[1]總學群!$D:$F,3,0)</f>
        <v>樣本不足</v>
      </c>
    </row>
    <row r="231" spans="1:5" x14ac:dyDescent="0.25">
      <c r="A231" s="19" t="s">
        <v>348</v>
      </c>
      <c r="B231" s="19" t="s">
        <v>3494</v>
      </c>
      <c r="C231" s="19" t="s">
        <v>3495</v>
      </c>
      <c r="D231" s="3">
        <f>VLOOKUP($C231,[1]總學群!$D:$F,2,0)</f>
        <v>53.57</v>
      </c>
      <c r="E231" s="31" t="str">
        <f>VLOOKUP($C231,[1]總學群!$D:$F,3,0)</f>
        <v>樣本不足</v>
      </c>
    </row>
    <row r="232" spans="1:5" x14ac:dyDescent="0.25">
      <c r="A232" s="19" t="s">
        <v>1501</v>
      </c>
      <c r="B232" s="19" t="s">
        <v>987</v>
      </c>
      <c r="C232" s="19" t="s">
        <v>3486</v>
      </c>
      <c r="D232" s="3">
        <f>VLOOKUP($C232,[1]總學群!$D:$F,2,0)</f>
        <v>40.65</v>
      </c>
      <c r="E232" s="31" t="str">
        <f>VLOOKUP($C232,[1]總學群!$D:$F,3,0)</f>
        <v>樣本不足</v>
      </c>
    </row>
    <row r="233" spans="1:5" x14ac:dyDescent="0.25">
      <c r="A233" s="19" t="s">
        <v>192</v>
      </c>
      <c r="B233" s="19" t="s">
        <v>987</v>
      </c>
      <c r="C233" s="19" t="s">
        <v>3487</v>
      </c>
      <c r="D233" s="3">
        <f>VLOOKUP($C233,[1]總學群!$D:$F,2,0)</f>
        <v>54</v>
      </c>
      <c r="E233" s="31" t="str">
        <f>VLOOKUP($C233,[1]總學群!$D:$F,3,0)</f>
        <v>樣本不足</v>
      </c>
    </row>
    <row r="234" spans="1:5" x14ac:dyDescent="0.25">
      <c r="A234" s="19" t="s">
        <v>231</v>
      </c>
      <c r="B234" s="19" t="s">
        <v>3412</v>
      </c>
      <c r="C234" s="19" t="s">
        <v>3413</v>
      </c>
      <c r="D234" s="3">
        <f>VLOOKUP($C234,[1]總學群!$D:$F,2,0)</f>
        <v>27.59</v>
      </c>
      <c r="E234" s="31" t="str">
        <f>VLOOKUP($C234,[1]總學群!$D:$F,3,0)</f>
        <v>樣本不足</v>
      </c>
    </row>
    <row r="235" spans="1:5" x14ac:dyDescent="0.25">
      <c r="A235" s="19" t="s">
        <v>650</v>
      </c>
      <c r="B235" s="19" t="s">
        <v>3488</v>
      </c>
      <c r="C235" s="19" t="s">
        <v>3489</v>
      </c>
      <c r="D235" s="3">
        <f>VLOOKUP($C235,[1]總學群!$D:$F,2,0)</f>
        <v>69.17</v>
      </c>
      <c r="E235" s="31" t="str">
        <f>VLOOKUP($C235,[1]總學群!$D:$F,3,0)</f>
        <v>樣本不足</v>
      </c>
    </row>
    <row r="236" spans="1:5" x14ac:dyDescent="0.25">
      <c r="A236" s="19" t="s">
        <v>654</v>
      </c>
      <c r="B236" s="19" t="s">
        <v>3287</v>
      </c>
      <c r="C236" s="19" t="s">
        <v>3288</v>
      </c>
      <c r="D236" s="3">
        <f>VLOOKUP($C236,[1]總學群!$D:$F,2,0)</f>
        <v>78.58</v>
      </c>
      <c r="E236" s="31" t="str">
        <f>VLOOKUP($C236,[1]總學群!$D:$F,3,0)</f>
        <v>樣本不足</v>
      </c>
    </row>
    <row r="237" spans="1:5" x14ac:dyDescent="0.25">
      <c r="A237" s="19" t="s">
        <v>547</v>
      </c>
      <c r="B237" s="19" t="s">
        <v>3289</v>
      </c>
      <c r="C237" s="19" t="s">
        <v>3290</v>
      </c>
      <c r="D237" s="3">
        <f>VLOOKUP($C237,[1]總學群!$D:$F,2,0)</f>
        <v>68.400000000000006</v>
      </c>
      <c r="E237" s="31" t="str">
        <f>VLOOKUP($C237,[1]總學群!$D:$F,3,0)</f>
        <v>樣本不足</v>
      </c>
    </row>
    <row r="238" spans="1:5" x14ac:dyDescent="0.25">
      <c r="A238" s="19" t="s">
        <v>731</v>
      </c>
      <c r="B238" s="19" t="s">
        <v>3293</v>
      </c>
      <c r="C238" s="19" t="s">
        <v>3294</v>
      </c>
      <c r="D238" s="3">
        <f>VLOOKUP($C238,[1]總學群!$D:$F,2,0)</f>
        <v>73.98</v>
      </c>
      <c r="E238" s="31" t="str">
        <f>VLOOKUP($C238,[1]總學群!$D:$F,3,0)</f>
        <v>樣本不足</v>
      </c>
    </row>
    <row r="239" spans="1:5" x14ac:dyDescent="0.25">
      <c r="A239" s="19" t="s">
        <v>731</v>
      </c>
      <c r="B239" s="19" t="s">
        <v>3291</v>
      </c>
      <c r="C239" s="19" t="s">
        <v>3292</v>
      </c>
      <c r="D239" s="3">
        <f>VLOOKUP($C239,[1]總學群!$D:$F,2,0)</f>
        <v>74.400000000000006</v>
      </c>
      <c r="E239" s="31" t="str">
        <f>VLOOKUP($C239,[1]總學群!$D:$F,3,0)</f>
        <v>樣本不足</v>
      </c>
    </row>
    <row r="240" spans="1:5" x14ac:dyDescent="0.25">
      <c r="A240" s="19" t="s">
        <v>1234</v>
      </c>
      <c r="B240" s="19" t="s">
        <v>3295</v>
      </c>
      <c r="C240" s="19" t="s">
        <v>3296</v>
      </c>
      <c r="D240" s="3">
        <f>VLOOKUP($C240,[1]總學群!$D:$F,2,0)</f>
        <v>48.79</v>
      </c>
      <c r="E240" s="31" t="str">
        <f>VLOOKUP($C240,[1]總學群!$D:$F,3,0)</f>
        <v>樣本不足</v>
      </c>
    </row>
    <row r="241" spans="1:5" x14ac:dyDescent="0.25">
      <c r="A241" s="19" t="s">
        <v>151</v>
      </c>
      <c r="B241" s="19" t="s">
        <v>3297</v>
      </c>
      <c r="C241" s="19" t="s">
        <v>3298</v>
      </c>
      <c r="D241" s="3">
        <f>VLOOKUP($C241,[1]總學群!$D:$F,2,0)</f>
        <v>26.48</v>
      </c>
      <c r="E241" s="31" t="str">
        <f>VLOOKUP($C241,[1]總學群!$D:$F,3,0)</f>
        <v>樣本不足</v>
      </c>
    </row>
    <row r="242" spans="1:5" x14ac:dyDescent="0.25">
      <c r="A242" s="19" t="s">
        <v>231</v>
      </c>
      <c r="B242" s="19" t="s">
        <v>3226</v>
      </c>
      <c r="C242" s="19" t="s">
        <v>3227</v>
      </c>
      <c r="D242" s="3">
        <f>VLOOKUP($C242,[1]總學群!$D:$F,2,0)</f>
        <v>19.78</v>
      </c>
      <c r="E242" s="31" t="str">
        <f>VLOOKUP($C242,[1]總學群!$D:$F,3,0)</f>
        <v>樣本不足</v>
      </c>
    </row>
    <row r="243" spans="1:5" x14ac:dyDescent="0.25">
      <c r="A243" s="19" t="s">
        <v>231</v>
      </c>
      <c r="B243" s="19" t="s">
        <v>3230</v>
      </c>
      <c r="C243" s="19" t="s">
        <v>3231</v>
      </c>
      <c r="D243" s="3">
        <f>VLOOKUP($C243,[1]總學群!$D:$F,2,0)</f>
        <v>22.89</v>
      </c>
      <c r="E243" s="31" t="str">
        <f>VLOOKUP($C243,[1]總學群!$D:$F,3,0)</f>
        <v>樣本不足</v>
      </c>
    </row>
    <row r="244" spans="1:5" x14ac:dyDescent="0.25">
      <c r="A244" s="19" t="s">
        <v>231</v>
      </c>
      <c r="B244" s="19" t="s">
        <v>3228</v>
      </c>
      <c r="C244" s="19" t="s">
        <v>3229</v>
      </c>
      <c r="D244" s="3">
        <f>VLOOKUP($C244,[1]總學群!$D:$F,2,0)</f>
        <v>18.8</v>
      </c>
      <c r="E244" s="31" t="str">
        <f>VLOOKUP($C244,[1]總學群!$D:$F,3,0)</f>
        <v>樣本不足</v>
      </c>
    </row>
    <row r="245" spans="1:5" x14ac:dyDescent="0.25">
      <c r="A245" s="19" t="s">
        <v>449</v>
      </c>
      <c r="B245" s="19" t="s">
        <v>307</v>
      </c>
      <c r="C245" s="19" t="s">
        <v>3343</v>
      </c>
      <c r="D245" s="3">
        <f>VLOOKUP($C245,[1]總學群!$D:$F,2,0)</f>
        <v>64.38</v>
      </c>
      <c r="E245" s="31" t="str">
        <f>VLOOKUP($C245,[1]總學群!$D:$F,3,0)</f>
        <v>樣本不足</v>
      </c>
    </row>
    <row r="246" spans="1:5" x14ac:dyDescent="0.25">
      <c r="A246" s="19" t="s">
        <v>547</v>
      </c>
      <c r="B246" s="19" t="s">
        <v>307</v>
      </c>
      <c r="C246" s="19" t="s">
        <v>3344</v>
      </c>
      <c r="D246" s="3">
        <f>VLOOKUP($C246,[1]總學群!$D:$F,2,0)</f>
        <v>69.14</v>
      </c>
      <c r="E246" s="31" t="str">
        <f>VLOOKUP($C246,[1]總學群!$D:$F,3,0)</f>
        <v>樣本不足</v>
      </c>
    </row>
    <row r="247" spans="1:5" x14ac:dyDescent="0.25">
      <c r="A247" s="19" t="s">
        <v>510</v>
      </c>
      <c r="B247" s="19" t="s">
        <v>3308</v>
      </c>
      <c r="C247" s="19" t="s">
        <v>3309</v>
      </c>
      <c r="D247" s="3">
        <f>VLOOKUP($C247,[1]總學群!$D:$F,2,0)</f>
        <v>54.17</v>
      </c>
      <c r="E247" s="31" t="str">
        <f>VLOOKUP($C247,[1]總學群!$D:$F,3,0)</f>
        <v>樣本不足</v>
      </c>
    </row>
    <row r="248" spans="1:5" x14ac:dyDescent="0.25">
      <c r="A248" s="19" t="s">
        <v>151</v>
      </c>
      <c r="B248" s="19" t="s">
        <v>3345</v>
      </c>
      <c r="C248" s="19" t="s">
        <v>3346</v>
      </c>
      <c r="D248" s="3">
        <f>VLOOKUP($C248,[1]總學群!$D:$F,2,0)</f>
        <v>35.799999999999997</v>
      </c>
      <c r="E248" s="31" t="str">
        <f>VLOOKUP($C248,[1]總學群!$D:$F,3,0)</f>
        <v>樣本不足</v>
      </c>
    </row>
    <row r="249" spans="1:5" x14ac:dyDescent="0.25">
      <c r="A249" s="19" t="s">
        <v>99</v>
      </c>
      <c r="B249" s="19" t="s">
        <v>972</v>
      </c>
      <c r="C249" s="19" t="s">
        <v>3347</v>
      </c>
      <c r="D249" s="3">
        <f>VLOOKUP($C249,[1]總學群!$D:$F,2,0)</f>
        <v>17.649999999999999</v>
      </c>
      <c r="E249" s="31" t="str">
        <f>VLOOKUP($C249,[1]總學群!$D:$F,3,0)</f>
        <v>樣本不足</v>
      </c>
    </row>
    <row r="250" spans="1:5" x14ac:dyDescent="0.25">
      <c r="A250" s="19" t="s">
        <v>261</v>
      </c>
      <c r="B250" s="19" t="s">
        <v>3484</v>
      </c>
      <c r="C250" s="19" t="s">
        <v>3485</v>
      </c>
      <c r="D250" s="3">
        <f>VLOOKUP($C250,[1]總學群!$D:$F,2,0)</f>
        <v>49.62</v>
      </c>
      <c r="E250" s="31" t="str">
        <f>VLOOKUP($C250,[1]總學群!$D:$F,3,0)</f>
        <v>樣本不足</v>
      </c>
    </row>
    <row r="251" spans="1:5" x14ac:dyDescent="0.25">
      <c r="A251" s="19" t="s">
        <v>561</v>
      </c>
      <c r="B251" s="19" t="s">
        <v>275</v>
      </c>
      <c r="C251" s="19" t="s">
        <v>3496</v>
      </c>
      <c r="D251" s="3">
        <f>VLOOKUP($C251,[1]總學群!$D:$F,2,0)</f>
        <v>76.010000000000005</v>
      </c>
      <c r="E251" s="31" t="str">
        <f>VLOOKUP($C251,[1]總學群!$D:$F,3,0)</f>
        <v>樣本不足</v>
      </c>
    </row>
    <row r="252" spans="1:5" x14ac:dyDescent="0.25">
      <c r="A252" s="19" t="s">
        <v>1168</v>
      </c>
      <c r="B252" s="19" t="s">
        <v>275</v>
      </c>
      <c r="C252" s="19" t="s">
        <v>3497</v>
      </c>
      <c r="D252" s="3">
        <f>VLOOKUP($C252,[1]總學群!$D:$F,2,0)</f>
        <v>69.569999999999993</v>
      </c>
      <c r="E252" s="31" t="str">
        <f>VLOOKUP($C252,[1]總學群!$D:$F,3,0)</f>
        <v>樣本不足</v>
      </c>
    </row>
    <row r="253" spans="1:5" x14ac:dyDescent="0.25">
      <c r="A253" s="19" t="s">
        <v>537</v>
      </c>
      <c r="B253" s="19" t="s">
        <v>275</v>
      </c>
      <c r="C253" s="19" t="s">
        <v>3498</v>
      </c>
      <c r="D253" s="3">
        <f>VLOOKUP($C253,[1]總學群!$D:$F,2,0)</f>
        <v>69.11</v>
      </c>
      <c r="E253" s="31" t="str">
        <f>VLOOKUP($C253,[1]總學群!$D:$F,3,0)</f>
        <v>樣本不足</v>
      </c>
    </row>
    <row r="254" spans="1:5" x14ac:dyDescent="0.25">
      <c r="A254" s="19" t="s">
        <v>900</v>
      </c>
      <c r="B254" s="19" t="s">
        <v>3499</v>
      </c>
      <c r="C254" s="19" t="s">
        <v>3500</v>
      </c>
      <c r="D254" s="3">
        <f>VLOOKUP($C254,[1]總學群!$D:$F,2,0)</f>
        <v>71.3</v>
      </c>
      <c r="E254" s="31" t="str">
        <f>VLOOKUP($C254,[1]總學群!$D:$F,3,0)</f>
        <v>樣本不足</v>
      </c>
    </row>
    <row r="255" spans="1:5" x14ac:dyDescent="0.25">
      <c r="A255" s="19" t="s">
        <v>348</v>
      </c>
      <c r="B255" s="19" t="s">
        <v>3501</v>
      </c>
      <c r="C255" s="19" t="s">
        <v>3502</v>
      </c>
      <c r="D255" s="3">
        <f>VLOOKUP($C255,[1]總學群!$D:$F,2,0)</f>
        <v>68.930000000000007</v>
      </c>
      <c r="E255" s="31" t="str">
        <f>VLOOKUP($C255,[1]總學群!$D:$F,3,0)</f>
        <v>樣本不足</v>
      </c>
    </row>
    <row r="256" spans="1:5" x14ac:dyDescent="0.25">
      <c r="A256" s="19" t="s">
        <v>348</v>
      </c>
      <c r="B256" s="19" t="s">
        <v>3503</v>
      </c>
      <c r="C256" s="19" t="s">
        <v>3504</v>
      </c>
      <c r="D256" s="3">
        <f>VLOOKUP($C256,[1]總學群!$D:$F,2,0)</f>
        <v>55.32</v>
      </c>
      <c r="E256" s="31" t="str">
        <f>VLOOKUP($C256,[1]總學群!$D:$F,3,0)</f>
        <v>樣本不足</v>
      </c>
    </row>
    <row r="257" spans="1:5" x14ac:dyDescent="0.25">
      <c r="A257" s="19" t="s">
        <v>455</v>
      </c>
      <c r="B257" s="19" t="s">
        <v>3505</v>
      </c>
      <c r="C257" s="19" t="s">
        <v>3506</v>
      </c>
      <c r="D257" s="3">
        <f>VLOOKUP($C257,[1]總學群!$D:$F,2,0)</f>
        <v>62.85</v>
      </c>
      <c r="E257" s="31" t="str">
        <f>VLOOKUP($C257,[1]總學群!$D:$F,3,0)</f>
        <v>樣本不足</v>
      </c>
    </row>
    <row r="258" spans="1:5" x14ac:dyDescent="0.25">
      <c r="A258" s="19" t="s">
        <v>105</v>
      </c>
      <c r="B258" s="19" t="s">
        <v>3507</v>
      </c>
      <c r="C258" s="19" t="s">
        <v>3508</v>
      </c>
      <c r="D258" s="3">
        <f>VLOOKUP($C258,[1]總學群!$D:$F,2,0)</f>
        <v>27.32</v>
      </c>
      <c r="E258" s="31" t="str">
        <f>VLOOKUP($C258,[1]總學群!$D:$F,3,0)</f>
        <v>樣本不足</v>
      </c>
    </row>
    <row r="259" spans="1:5" x14ac:dyDescent="0.25">
      <c r="A259" s="19" t="s">
        <v>1234</v>
      </c>
      <c r="B259" s="19" t="s">
        <v>3509</v>
      </c>
      <c r="C259" s="19" t="s">
        <v>3510</v>
      </c>
      <c r="D259" s="3">
        <f>VLOOKUP($C259,[1]總學群!$D:$F,2,0)</f>
        <v>64.14</v>
      </c>
      <c r="E259" s="31" t="str">
        <f>VLOOKUP($C259,[1]總學群!$D:$F,3,0)</f>
        <v>樣本不足</v>
      </c>
    </row>
    <row r="260" spans="1:5" x14ac:dyDescent="0.25">
      <c r="A260" s="19" t="s">
        <v>3204</v>
      </c>
      <c r="B260" s="19" t="s">
        <v>3511</v>
      </c>
      <c r="C260" s="19" t="s">
        <v>3512</v>
      </c>
      <c r="D260" s="3">
        <f>VLOOKUP($C260,[1]總學群!$D:$F,2,0)</f>
        <v>69.97</v>
      </c>
      <c r="E260" s="31" t="str">
        <f>VLOOKUP($C260,[1]總學群!$D:$F,3,0)</f>
        <v>樣本不足</v>
      </c>
    </row>
    <row r="261" spans="1:5" x14ac:dyDescent="0.25">
      <c r="A261" s="19" t="s">
        <v>130</v>
      </c>
      <c r="B261" s="19" t="s">
        <v>1437</v>
      </c>
      <c r="C261" s="19" t="s">
        <v>3238</v>
      </c>
      <c r="D261" s="3">
        <f>VLOOKUP($C261,[1]總學群!$D:$F,2,0)</f>
        <v>30.14</v>
      </c>
      <c r="E261" s="31" t="str">
        <f>VLOOKUP($C261,[1]總學群!$D:$F,3,0)</f>
        <v>樣本不足</v>
      </c>
    </row>
    <row r="262" spans="1:5" x14ac:dyDescent="0.25">
      <c r="A262" s="19" t="s">
        <v>188</v>
      </c>
      <c r="B262" s="19" t="s">
        <v>3239</v>
      </c>
      <c r="C262" s="19" t="s">
        <v>3240</v>
      </c>
      <c r="D262" s="3">
        <f>VLOOKUP($C262,[1]總學群!$D:$F,2,0)</f>
        <v>43.68</v>
      </c>
      <c r="E262" s="31" t="str">
        <f>VLOOKUP($C262,[1]總學群!$D:$F,3,0)</f>
        <v>樣本不足</v>
      </c>
    </row>
    <row r="263" spans="1:5" x14ac:dyDescent="0.25">
      <c r="A263" s="19" t="s">
        <v>231</v>
      </c>
      <c r="B263" s="19" t="s">
        <v>3241</v>
      </c>
      <c r="C263" s="19" t="s">
        <v>3242</v>
      </c>
      <c r="D263" s="3">
        <f>VLOOKUP($C263,[1]總學群!$D:$F,2,0)</f>
        <v>38.130000000000003</v>
      </c>
      <c r="E263" s="31" t="str">
        <f>VLOOKUP($C263,[1]總學群!$D:$F,3,0)</f>
        <v>樣本不足</v>
      </c>
    </row>
    <row r="264" spans="1:5" x14ac:dyDescent="0.25">
      <c r="A264" s="19" t="s">
        <v>440</v>
      </c>
      <c r="B264" s="19" t="s">
        <v>3245</v>
      </c>
      <c r="C264" s="19" t="s">
        <v>3246</v>
      </c>
      <c r="D264" s="3">
        <f>VLOOKUP($C264,[1]總學群!$D:$F,2,0)</f>
        <v>17.690000000000001</v>
      </c>
      <c r="E264" s="31" t="str">
        <f>VLOOKUP($C264,[1]總學群!$D:$F,3,0)</f>
        <v>樣本不足</v>
      </c>
    </row>
    <row r="265" spans="1:5" x14ac:dyDescent="0.25">
      <c r="A265" s="19" t="s">
        <v>440</v>
      </c>
      <c r="B265" s="19" t="s">
        <v>3243</v>
      </c>
      <c r="C265" s="19" t="s">
        <v>3244</v>
      </c>
      <c r="D265" s="3">
        <f>VLOOKUP($C265,[1]總學群!$D:$F,2,0)</f>
        <v>20.77</v>
      </c>
      <c r="E265" s="31" t="str">
        <f>VLOOKUP($C265,[1]總學群!$D:$F,3,0)</f>
        <v>樣本不足</v>
      </c>
    </row>
    <row r="266" spans="1:5" x14ac:dyDescent="0.25">
      <c r="A266" s="19" t="s">
        <v>547</v>
      </c>
      <c r="B266" s="19" t="s">
        <v>342</v>
      </c>
      <c r="C266" s="19" t="s">
        <v>3348</v>
      </c>
      <c r="D266" s="3">
        <f>VLOOKUP($C266,[1]總學群!$D:$F,2,0)</f>
        <v>75.03</v>
      </c>
      <c r="E266" s="31" t="str">
        <f>VLOOKUP($C266,[1]總學群!$D:$F,3,0)</f>
        <v>樣本不足</v>
      </c>
    </row>
    <row r="267" spans="1:5" x14ac:dyDescent="0.25">
      <c r="A267" s="19" t="s">
        <v>510</v>
      </c>
      <c r="B267" s="19" t="s">
        <v>3349</v>
      </c>
      <c r="C267" s="19" t="s">
        <v>3350</v>
      </c>
      <c r="D267" s="3">
        <f>VLOOKUP($C267,[1]總學群!$D:$F,2,0)</f>
        <v>52.39</v>
      </c>
      <c r="E267" s="31" t="str">
        <f>VLOOKUP($C267,[1]總學群!$D:$F,3,0)</f>
        <v>樣本不足</v>
      </c>
    </row>
    <row r="268" spans="1:5" x14ac:dyDescent="0.25">
      <c r="A268" s="19" t="s">
        <v>1501</v>
      </c>
      <c r="B268" s="19" t="s">
        <v>342</v>
      </c>
      <c r="C268" s="19" t="s">
        <v>3353</v>
      </c>
      <c r="D268" s="3">
        <f>VLOOKUP($C268,[1]總學群!$D:$F,2,0)</f>
        <v>38.18</v>
      </c>
      <c r="E268" s="31" t="str">
        <f>VLOOKUP($C268,[1]總學群!$D:$F,3,0)</f>
        <v>樣本不足</v>
      </c>
    </row>
    <row r="269" spans="1:5" x14ac:dyDescent="0.25">
      <c r="A269" s="19" t="s">
        <v>1501</v>
      </c>
      <c r="B269" s="19" t="s">
        <v>3351</v>
      </c>
      <c r="C269" s="19" t="s">
        <v>3352</v>
      </c>
      <c r="D269" s="3">
        <f>VLOOKUP($C269,[1]總學群!$D:$F,2,0)</f>
        <v>41.96</v>
      </c>
      <c r="E269" s="31" t="str">
        <f>VLOOKUP($C269,[1]總學群!$D:$F,3,0)</f>
        <v>樣本不足</v>
      </c>
    </row>
    <row r="270" spans="1:5" x14ac:dyDescent="0.25">
      <c r="A270" s="19" t="s">
        <v>188</v>
      </c>
      <c r="B270" s="19" t="s">
        <v>3354</v>
      </c>
      <c r="C270" s="19" t="s">
        <v>3355</v>
      </c>
      <c r="D270" s="3">
        <f>VLOOKUP($C270,[1]總學群!$D:$F,2,0)</f>
        <v>59.9</v>
      </c>
      <c r="E270" s="31" t="str">
        <f>VLOOKUP($C270,[1]總學群!$D:$F,3,0)</f>
        <v>樣本不足</v>
      </c>
    </row>
    <row r="271" spans="1:5" x14ac:dyDescent="0.25">
      <c r="A271" s="19" t="s">
        <v>344</v>
      </c>
      <c r="B271" s="19" t="s">
        <v>3356</v>
      </c>
      <c r="C271" s="19" t="s">
        <v>3357</v>
      </c>
      <c r="D271" s="3">
        <f>VLOOKUP($C271,[1]總學群!$D:$F,2,0)</f>
        <v>33.200000000000003</v>
      </c>
      <c r="E271" s="31" t="str">
        <f>VLOOKUP($C271,[1]總學群!$D:$F,3,0)</f>
        <v>樣本不足</v>
      </c>
    </row>
    <row r="272" spans="1:5" x14ac:dyDescent="0.25">
      <c r="A272" s="19" t="s">
        <v>547</v>
      </c>
      <c r="B272" s="19" t="s">
        <v>3513</v>
      </c>
      <c r="C272" s="19" t="s">
        <v>3514</v>
      </c>
      <c r="D272" s="3">
        <f>VLOOKUP($C272,[1]總學群!$D:$F,2,0)</f>
        <v>66.62</v>
      </c>
      <c r="E272" s="31" t="str">
        <f>VLOOKUP($C272,[1]總學群!$D:$F,3,0)</f>
        <v>樣本不足</v>
      </c>
    </row>
    <row r="273" spans="1:5" x14ac:dyDescent="0.25">
      <c r="A273" s="19" t="s">
        <v>3204</v>
      </c>
      <c r="B273" s="19" t="s">
        <v>3515</v>
      </c>
      <c r="C273" s="19" t="s">
        <v>3516</v>
      </c>
      <c r="D273" s="3">
        <f>VLOOKUP($C273,[1]總學群!$D:$F,2,0)</f>
        <v>70.36</v>
      </c>
      <c r="E273" s="31" t="str">
        <f>VLOOKUP($C273,[1]總學群!$D:$F,3,0)</f>
        <v>樣本不足</v>
      </c>
    </row>
    <row r="274" spans="1:5" x14ac:dyDescent="0.25">
      <c r="A274" s="19" t="s">
        <v>434</v>
      </c>
      <c r="B274" s="19" t="s">
        <v>263</v>
      </c>
      <c r="C274" s="19" t="s">
        <v>3517</v>
      </c>
      <c r="D274" s="3">
        <f>VLOOKUP($C274,[1]總學群!$D:$F,2,0)</f>
        <v>47.04</v>
      </c>
      <c r="E274" s="31" t="str">
        <f>VLOOKUP($C274,[1]總學群!$D:$F,3,0)</f>
        <v>樣本不足</v>
      </c>
    </row>
    <row r="275" spans="1:5" x14ac:dyDescent="0.25">
      <c r="A275" s="19" t="s">
        <v>547</v>
      </c>
      <c r="B275" s="19" t="s">
        <v>741</v>
      </c>
      <c r="C275" s="19" t="s">
        <v>3518</v>
      </c>
      <c r="D275" s="3">
        <f>VLOOKUP($C275,[1]總學群!$D:$F,2,0)</f>
        <v>71.34</v>
      </c>
      <c r="E275" s="31" t="str">
        <f>VLOOKUP($C275,[1]總學群!$D:$F,3,0)</f>
        <v>樣本不足</v>
      </c>
    </row>
    <row r="276" spans="1:5" x14ac:dyDescent="0.25">
      <c r="A276" s="19" t="s">
        <v>212</v>
      </c>
      <c r="B276" s="19" t="s">
        <v>741</v>
      </c>
      <c r="C276" s="19" t="s">
        <v>3519</v>
      </c>
      <c r="D276" s="3">
        <f>VLOOKUP($C276,[1]總學群!$D:$F,2,0)</f>
        <v>37.65</v>
      </c>
      <c r="E276" s="31" t="str">
        <f>VLOOKUP($C276,[1]總學群!$D:$F,3,0)</f>
        <v>樣本不足</v>
      </c>
    </row>
    <row r="277" spans="1:5" x14ac:dyDescent="0.25">
      <c r="A277" s="19" t="s">
        <v>293</v>
      </c>
      <c r="B277" s="19" t="s">
        <v>741</v>
      </c>
      <c r="C277" s="19" t="s">
        <v>3520</v>
      </c>
      <c r="D277" s="3">
        <f>VLOOKUP($C277,[1]總學群!$D:$F,2,0)</f>
        <v>39.53</v>
      </c>
      <c r="E277" s="31" t="str">
        <f>VLOOKUP($C277,[1]總學群!$D:$F,3,0)</f>
        <v>樣本不足</v>
      </c>
    </row>
    <row r="278" spans="1:5" x14ac:dyDescent="0.25">
      <c r="A278" s="19" t="s">
        <v>99</v>
      </c>
      <c r="B278" s="19" t="s">
        <v>3521</v>
      </c>
      <c r="C278" s="19" t="s">
        <v>3522</v>
      </c>
      <c r="D278" s="3">
        <f>VLOOKUP($C278,[1]總學群!$D:$F,2,0)</f>
        <v>31.3</v>
      </c>
      <c r="E278" s="31" t="str">
        <f>VLOOKUP($C278,[1]總學群!$D:$F,3,0)</f>
        <v>樣本不足</v>
      </c>
    </row>
    <row r="279" spans="1:5" x14ac:dyDescent="0.25">
      <c r="A279" s="19" t="s">
        <v>102</v>
      </c>
      <c r="B279" s="19" t="s">
        <v>1698</v>
      </c>
      <c r="C279" s="19" t="s">
        <v>3523</v>
      </c>
      <c r="D279" s="3">
        <f>VLOOKUP($C279,[1]總學群!$D:$F,2,0)</f>
        <v>20.98</v>
      </c>
      <c r="E279" s="31" t="str">
        <f>VLOOKUP($C279,[1]總學群!$D:$F,3,0)</f>
        <v>樣本不足</v>
      </c>
    </row>
    <row r="280" spans="1:5" x14ac:dyDescent="0.25">
      <c r="A280" s="19" t="s">
        <v>962</v>
      </c>
      <c r="B280" s="19" t="s">
        <v>3524</v>
      </c>
      <c r="C280" s="19" t="s">
        <v>3525</v>
      </c>
      <c r="D280" s="3">
        <f>VLOOKUP($C280,[1]總學群!$D:$F,2,0)</f>
        <v>30</v>
      </c>
      <c r="E280" s="31" t="str">
        <f>VLOOKUP($C280,[1]總學群!$D:$F,3,0)</f>
        <v>樣本不足</v>
      </c>
    </row>
    <row r="281" spans="1:5" x14ac:dyDescent="0.25">
      <c r="A281" s="19" t="s">
        <v>130</v>
      </c>
      <c r="B281" s="19" t="s">
        <v>1588</v>
      </c>
      <c r="C281" s="19" t="s">
        <v>3526</v>
      </c>
      <c r="D281" s="3">
        <f>VLOOKUP($C281,[1]總學群!$D:$F,2,0)</f>
        <v>33.47</v>
      </c>
      <c r="E281" s="31" t="str">
        <f>VLOOKUP($C281,[1]總學群!$D:$F,3,0)</f>
        <v>樣本不足</v>
      </c>
    </row>
    <row r="282" spans="1:5" x14ac:dyDescent="0.25">
      <c r="A282" s="19" t="s">
        <v>261</v>
      </c>
      <c r="B282" s="19" t="s">
        <v>3527</v>
      </c>
      <c r="C282" s="19" t="s">
        <v>3528</v>
      </c>
      <c r="D282" s="3">
        <f>VLOOKUP($C282,[1]總學群!$D:$F,2,0)</f>
        <v>56.37</v>
      </c>
      <c r="E282" s="31" t="str">
        <f>VLOOKUP($C282,[1]總學群!$D:$F,3,0)</f>
        <v>樣本不足</v>
      </c>
    </row>
    <row r="283" spans="1:5" x14ac:dyDescent="0.25">
      <c r="A283" s="19" t="s">
        <v>261</v>
      </c>
      <c r="B283" s="19" t="s">
        <v>1347</v>
      </c>
      <c r="C283" s="19" t="s">
        <v>3529</v>
      </c>
      <c r="D283" s="3">
        <f>VLOOKUP($C283,[1]總學群!$D:$F,2,0)</f>
        <v>52.06</v>
      </c>
      <c r="E283" s="31" t="str">
        <f>VLOOKUP($C283,[1]總學群!$D:$F,3,0)</f>
        <v>樣本不足</v>
      </c>
    </row>
    <row r="284" spans="1:5" x14ac:dyDescent="0.25">
      <c r="A284" s="19" t="s">
        <v>3204</v>
      </c>
      <c r="B284" s="19" t="s">
        <v>1640</v>
      </c>
      <c r="C284" s="19" t="s">
        <v>3530</v>
      </c>
      <c r="D284" s="3">
        <f>VLOOKUP($C284,[1]總學群!$D:$F,2,0)</f>
        <v>51.75</v>
      </c>
      <c r="E284" s="31" t="str">
        <f>VLOOKUP($C284,[1]總學群!$D:$F,3,0)</f>
        <v>樣本不足</v>
      </c>
    </row>
    <row r="285" spans="1:5" x14ac:dyDescent="0.25">
      <c r="A285" s="19" t="s">
        <v>1135</v>
      </c>
      <c r="B285" s="19" t="s">
        <v>1640</v>
      </c>
      <c r="C285" s="19" t="s">
        <v>3531</v>
      </c>
      <c r="D285" s="3">
        <f>VLOOKUP($C285,[1]總學群!$D:$F,2,0)</f>
        <v>50.3</v>
      </c>
      <c r="E285" s="31" t="str">
        <f>VLOOKUP($C285,[1]總學群!$D:$F,3,0)</f>
        <v>樣本不足</v>
      </c>
    </row>
    <row r="286" spans="1:5" x14ac:dyDescent="0.25">
      <c r="A286" s="19" t="s">
        <v>960</v>
      </c>
      <c r="B286" s="19" t="s">
        <v>3532</v>
      </c>
      <c r="C286" s="19" t="s">
        <v>3533</v>
      </c>
      <c r="D286" s="3">
        <f>VLOOKUP($C286,[1]總學群!$D:$F,2,0)</f>
        <v>47.65</v>
      </c>
      <c r="E286" s="31" t="str">
        <f>VLOOKUP($C286,[1]總學群!$D:$F,3,0)</f>
        <v>樣本不足</v>
      </c>
    </row>
    <row r="287" spans="1:5" x14ac:dyDescent="0.25">
      <c r="A287" s="19" t="s">
        <v>537</v>
      </c>
      <c r="B287" s="19" t="s">
        <v>885</v>
      </c>
      <c r="C287" s="19" t="s">
        <v>3534</v>
      </c>
      <c r="D287" s="3">
        <f>VLOOKUP($C287,[1]總學群!$D:$F,2,0)</f>
        <v>58.52</v>
      </c>
      <c r="E287" s="31" t="str">
        <f>VLOOKUP($C287,[1]總學群!$D:$F,3,0)</f>
        <v>樣本不足</v>
      </c>
    </row>
    <row r="288" spans="1:5" x14ac:dyDescent="0.25">
      <c r="A288" s="19" t="s">
        <v>455</v>
      </c>
      <c r="B288" s="19" t="s">
        <v>1298</v>
      </c>
      <c r="C288" s="19" t="s">
        <v>3535</v>
      </c>
      <c r="D288" s="3">
        <f>VLOOKUP($C288,[1]總學群!$D:$F,2,0)</f>
        <v>62.35</v>
      </c>
      <c r="E288" s="31" t="str">
        <f>VLOOKUP($C288,[1]總學群!$D:$F,3,0)</f>
        <v>樣本不足</v>
      </c>
    </row>
    <row r="289" spans="1:5" x14ac:dyDescent="0.25">
      <c r="A289" s="19" t="s">
        <v>261</v>
      </c>
      <c r="B289" s="19" t="s">
        <v>1298</v>
      </c>
      <c r="C289" s="19" t="s">
        <v>3536</v>
      </c>
      <c r="D289" s="3">
        <f>VLOOKUP($C289,[1]總學群!$D:$F,2,0)</f>
        <v>53.84</v>
      </c>
      <c r="E289" s="31" t="str">
        <f>VLOOKUP($C289,[1]總學群!$D:$F,3,0)</f>
        <v>樣本不足</v>
      </c>
    </row>
    <row r="290" spans="1:5" x14ac:dyDescent="0.25">
      <c r="A290" s="19" t="s">
        <v>3204</v>
      </c>
      <c r="B290" s="19" t="s">
        <v>1298</v>
      </c>
      <c r="C290" s="19" t="s">
        <v>3537</v>
      </c>
      <c r="D290" s="3">
        <f>VLOOKUP($C290,[1]總學群!$D:$F,2,0)</f>
        <v>70.540000000000006</v>
      </c>
      <c r="E290" s="31" t="str">
        <f>VLOOKUP($C290,[1]總學群!$D:$F,3,0)</f>
        <v>樣本不足</v>
      </c>
    </row>
    <row r="291" spans="1:5" x14ac:dyDescent="0.25">
      <c r="A291" s="19" t="s">
        <v>1135</v>
      </c>
      <c r="B291" s="19" t="s">
        <v>1298</v>
      </c>
      <c r="C291" s="19" t="s">
        <v>3538</v>
      </c>
      <c r="D291" s="3">
        <f>VLOOKUP($C291,[1]總學群!$D:$F,2,0)</f>
        <v>51.03</v>
      </c>
      <c r="E291" s="31" t="str">
        <f>VLOOKUP($C291,[1]總學群!$D:$F,3,0)</f>
        <v>樣本不足</v>
      </c>
    </row>
    <row r="292" spans="1:5" x14ac:dyDescent="0.25">
      <c r="A292" s="19" t="s">
        <v>960</v>
      </c>
      <c r="B292" s="19" t="s">
        <v>1298</v>
      </c>
      <c r="C292" s="19" t="s">
        <v>3539</v>
      </c>
      <c r="D292" s="3">
        <f>VLOOKUP($C292,[1]總學群!$D:$F,2,0)</f>
        <v>46.9</v>
      </c>
      <c r="E292" s="31" t="str">
        <f>VLOOKUP($C292,[1]總學群!$D:$F,3,0)</f>
        <v>樣本不足</v>
      </c>
    </row>
    <row r="293" spans="1:5" x14ac:dyDescent="0.25">
      <c r="A293" s="19" t="s">
        <v>160</v>
      </c>
      <c r="B293" s="19" t="s">
        <v>1298</v>
      </c>
      <c r="C293" s="19" t="s">
        <v>3540</v>
      </c>
      <c r="D293" s="3">
        <f>VLOOKUP($C293,[1]總學群!$D:$F,2,0)</f>
        <v>45.39</v>
      </c>
      <c r="E293" s="31" t="str">
        <f>VLOOKUP($C293,[1]總學群!$D:$F,3,0)</f>
        <v>樣本不足</v>
      </c>
    </row>
    <row r="294" spans="1:5" x14ac:dyDescent="0.25">
      <c r="A294" s="19" t="s">
        <v>128</v>
      </c>
      <c r="B294" s="19" t="s">
        <v>3541</v>
      </c>
      <c r="C294" s="19" t="s">
        <v>3542</v>
      </c>
      <c r="D294" s="3">
        <f>VLOOKUP($C294,[1]總學群!$D:$F,2,0)</f>
        <v>38.229999999999997</v>
      </c>
      <c r="E294" s="31" t="str">
        <f>VLOOKUP($C294,[1]總學群!$D:$F,3,0)</f>
        <v>樣本不足</v>
      </c>
    </row>
    <row r="295" spans="1:5" x14ac:dyDescent="0.25">
      <c r="A295" s="19" t="s">
        <v>654</v>
      </c>
      <c r="B295" s="19" t="s">
        <v>1586</v>
      </c>
      <c r="C295" s="19" t="s">
        <v>3543</v>
      </c>
      <c r="D295" s="3">
        <f>VLOOKUP($C295,[1]總學群!$D:$F,2,0)</f>
        <v>78.709999999999994</v>
      </c>
      <c r="E295" s="31" t="str">
        <f>VLOOKUP($C295,[1]總學群!$D:$F,3,0)</f>
        <v>樣本不足</v>
      </c>
    </row>
    <row r="296" spans="1:5" x14ac:dyDescent="0.25">
      <c r="A296" s="19" t="s">
        <v>455</v>
      </c>
      <c r="B296" s="19" t="s">
        <v>3544</v>
      </c>
      <c r="C296" s="19" t="s">
        <v>3545</v>
      </c>
      <c r="D296" s="3">
        <f>VLOOKUP($C296,[1]總學群!$D:$F,2,0)</f>
        <v>65.7</v>
      </c>
      <c r="E296" s="31" t="str">
        <f>VLOOKUP($C296,[1]總學群!$D:$F,3,0)</f>
        <v>樣本不足</v>
      </c>
    </row>
    <row r="297" spans="1:5" x14ac:dyDescent="0.25">
      <c r="A297" s="19" t="s">
        <v>261</v>
      </c>
      <c r="B297" s="19" t="s">
        <v>3527</v>
      </c>
      <c r="C297" s="19" t="s">
        <v>3528</v>
      </c>
      <c r="D297" s="3">
        <f>VLOOKUP($C297,[1]總學群!$D:$F,2,0)</f>
        <v>56.37</v>
      </c>
      <c r="E297" s="31" t="str">
        <f>VLOOKUP($C297,[1]總學群!$D:$F,3,0)</f>
        <v>樣本不足</v>
      </c>
    </row>
    <row r="298" spans="1:5" x14ac:dyDescent="0.25">
      <c r="A298" s="19" t="s">
        <v>261</v>
      </c>
      <c r="B298" s="19" t="s">
        <v>1347</v>
      </c>
      <c r="C298" s="19" t="s">
        <v>3529</v>
      </c>
      <c r="D298" s="3">
        <f>VLOOKUP($C298,[1]總學群!$D:$F,2,0)</f>
        <v>52.06</v>
      </c>
      <c r="E298" s="31" t="str">
        <f>VLOOKUP($C298,[1]總學群!$D:$F,3,0)</f>
        <v>樣本不足</v>
      </c>
    </row>
    <row r="299" spans="1:5" x14ac:dyDescent="0.25">
      <c r="A299" s="19" t="s">
        <v>3204</v>
      </c>
      <c r="B299" s="19" t="s">
        <v>1640</v>
      </c>
      <c r="C299" s="19" t="s">
        <v>3530</v>
      </c>
      <c r="D299" s="3">
        <f>VLOOKUP($C299,[1]總學群!$D:$F,2,0)</f>
        <v>51.75</v>
      </c>
      <c r="E299" s="31" t="str">
        <f>VLOOKUP($C299,[1]總學群!$D:$F,3,0)</f>
        <v>樣本不足</v>
      </c>
    </row>
    <row r="300" spans="1:5" x14ac:dyDescent="0.25">
      <c r="A300" s="19" t="s">
        <v>1135</v>
      </c>
      <c r="B300" s="19" t="s">
        <v>1640</v>
      </c>
      <c r="C300" s="19" t="s">
        <v>3531</v>
      </c>
      <c r="D300" s="3">
        <f>VLOOKUP($C300,[1]總學群!$D:$F,2,0)</f>
        <v>50.3</v>
      </c>
      <c r="E300" s="31" t="str">
        <f>VLOOKUP($C300,[1]總學群!$D:$F,3,0)</f>
        <v>樣本不足</v>
      </c>
    </row>
    <row r="301" spans="1:5" x14ac:dyDescent="0.25">
      <c r="A301" s="19" t="s">
        <v>960</v>
      </c>
      <c r="B301" s="19" t="s">
        <v>3532</v>
      </c>
      <c r="C301" s="19" t="s">
        <v>3533</v>
      </c>
      <c r="D301" s="3">
        <f>VLOOKUP($C301,[1]總學群!$D:$F,2,0)</f>
        <v>47.65</v>
      </c>
      <c r="E301" s="31" t="str">
        <f>VLOOKUP($C301,[1]總學群!$D:$F,3,0)</f>
        <v>樣本不足</v>
      </c>
    </row>
    <row r="302" spans="1:5" x14ac:dyDescent="0.25">
      <c r="A302" s="19" t="s">
        <v>731</v>
      </c>
      <c r="B302" s="19" t="s">
        <v>3546</v>
      </c>
      <c r="C302" s="19" t="s">
        <v>3547</v>
      </c>
      <c r="D302" s="3">
        <f>VLOOKUP($C302,[1]總學群!$D:$F,2,0)</f>
        <v>76.73</v>
      </c>
      <c r="E302" s="31" t="str">
        <f>VLOOKUP($C302,[1]總學群!$D:$F,3,0)</f>
        <v>樣本不足</v>
      </c>
    </row>
    <row r="303" spans="1:5" x14ac:dyDescent="0.25">
      <c r="A303" s="19" t="s">
        <v>460</v>
      </c>
      <c r="B303" s="19" t="s">
        <v>3548</v>
      </c>
      <c r="C303" s="19" t="s">
        <v>3549</v>
      </c>
      <c r="D303" s="3">
        <f>VLOOKUP($C303,[1]總學群!$D:$F,2,0)</f>
        <v>74.63</v>
      </c>
      <c r="E303" s="31" t="str">
        <f>VLOOKUP($C303,[1]總學群!$D:$F,3,0)</f>
        <v>樣本不足</v>
      </c>
    </row>
    <row r="304" spans="1:5" x14ac:dyDescent="0.25">
      <c r="A304" s="19" t="s">
        <v>900</v>
      </c>
      <c r="B304" s="19" t="s">
        <v>3499</v>
      </c>
      <c r="C304" s="19" t="s">
        <v>3500</v>
      </c>
      <c r="D304" s="3">
        <f>VLOOKUP($C304,[1]總學群!$D:$F,2,0)</f>
        <v>71.3</v>
      </c>
      <c r="E304" s="31" t="str">
        <f>VLOOKUP($C304,[1]總學群!$D:$F,3,0)</f>
        <v>樣本不足</v>
      </c>
    </row>
    <row r="305" spans="1:5" x14ac:dyDescent="0.25">
      <c r="A305" s="19" t="s">
        <v>1135</v>
      </c>
      <c r="B305" s="19" t="s">
        <v>3550</v>
      </c>
      <c r="C305" s="19" t="s">
        <v>3551</v>
      </c>
      <c r="D305" s="3">
        <f>VLOOKUP($C305,[1]總學群!$D:$F,2,0)</f>
        <v>63</v>
      </c>
      <c r="E305" s="31" t="str">
        <f>VLOOKUP($C305,[1]總學群!$D:$F,3,0)</f>
        <v>樣本不足</v>
      </c>
    </row>
    <row r="306" spans="1:5" x14ac:dyDescent="0.25">
      <c r="A306" s="19" t="s">
        <v>508</v>
      </c>
      <c r="B306" s="19" t="s">
        <v>684</v>
      </c>
      <c r="C306" s="19" t="s">
        <v>3552</v>
      </c>
      <c r="D306" s="3">
        <f>VLOOKUP($C306,[1]總學群!$D:$F,2,0)</f>
        <v>70.290000000000006</v>
      </c>
      <c r="E306" s="31" t="str">
        <f>VLOOKUP($C306,[1]總學群!$D:$F,3,0)</f>
        <v>樣本不足</v>
      </c>
    </row>
    <row r="307" spans="1:5" x14ac:dyDescent="0.25">
      <c r="A307" s="19" t="s">
        <v>168</v>
      </c>
      <c r="B307" s="19" t="s">
        <v>3553</v>
      </c>
      <c r="C307" s="19" t="s">
        <v>3554</v>
      </c>
      <c r="D307" s="3">
        <f>VLOOKUP($C307,[1]總學群!$D:$F,2,0)</f>
        <v>52.57</v>
      </c>
      <c r="E307" s="31" t="str">
        <f>VLOOKUP($C307,[1]總學群!$D:$F,3,0)</f>
        <v>樣本不足</v>
      </c>
    </row>
    <row r="308" spans="1:5" x14ac:dyDescent="0.25">
      <c r="A308" s="19" t="s">
        <v>168</v>
      </c>
      <c r="B308" s="19" t="s">
        <v>3555</v>
      </c>
      <c r="C308" s="19" t="s">
        <v>3556</v>
      </c>
      <c r="D308" s="3">
        <f>VLOOKUP($C308,[1]總學群!$D:$F,2,0)</f>
        <v>45.57</v>
      </c>
      <c r="E308" s="31" t="str">
        <f>VLOOKUP($C308,[1]總學群!$D:$F,3,0)</f>
        <v>樣本不足</v>
      </c>
    </row>
    <row r="309" spans="1:5" x14ac:dyDescent="0.25">
      <c r="A309" s="19" t="s">
        <v>630</v>
      </c>
      <c r="B309" s="19" t="s">
        <v>749</v>
      </c>
      <c r="C309" s="19" t="s">
        <v>3557</v>
      </c>
      <c r="D309" s="3">
        <f>VLOOKUP($C309,[1]總學群!$D:$F,2,0)</f>
        <v>33.83</v>
      </c>
      <c r="E309" s="31" t="str">
        <f>VLOOKUP($C309,[1]總學群!$D:$F,3,0)</f>
        <v>樣本不足</v>
      </c>
    </row>
    <row r="310" spans="1:5" x14ac:dyDescent="0.25">
      <c r="A310" s="19" t="s">
        <v>654</v>
      </c>
      <c r="B310" s="19" t="s">
        <v>749</v>
      </c>
      <c r="C310" s="19" t="s">
        <v>3558</v>
      </c>
      <c r="D310" s="3">
        <f>VLOOKUP($C310,[1]總學群!$D:$F,2,0)</f>
        <v>81.58</v>
      </c>
      <c r="E310" s="31" t="str">
        <f>VLOOKUP($C310,[1]總學群!$D:$F,3,0)</f>
        <v>樣本不足</v>
      </c>
    </row>
    <row r="311" spans="1:5" x14ac:dyDescent="0.25">
      <c r="A311" s="19" t="s">
        <v>261</v>
      </c>
      <c r="B311" s="19" t="s">
        <v>3559</v>
      </c>
      <c r="C311" s="19" t="s">
        <v>3560</v>
      </c>
      <c r="D311" s="3">
        <f>VLOOKUP($C311,[1]總學群!$D:$F,2,0)</f>
        <v>63.38</v>
      </c>
      <c r="E311" s="31" t="str">
        <f>VLOOKUP($C311,[1]總學群!$D:$F,3,0)</f>
        <v>樣本不足</v>
      </c>
    </row>
    <row r="312" spans="1:5" x14ac:dyDescent="0.25">
      <c r="A312" s="19" t="s">
        <v>1315</v>
      </c>
      <c r="B312" s="19" t="s">
        <v>3561</v>
      </c>
      <c r="C312" s="19" t="s">
        <v>3562</v>
      </c>
      <c r="D312" s="3">
        <f>VLOOKUP($C312,[1]總學群!$D:$F,2,0)</f>
        <v>59.95</v>
      </c>
      <c r="E312" s="31" t="str">
        <f>VLOOKUP($C312,[1]總學群!$D:$F,3,0)</f>
        <v>樣本不足</v>
      </c>
    </row>
    <row r="313" spans="1:5" x14ac:dyDescent="0.25">
      <c r="A313" s="19" t="s">
        <v>932</v>
      </c>
      <c r="B313" s="19" t="s">
        <v>749</v>
      </c>
      <c r="C313" s="19" t="s">
        <v>3563</v>
      </c>
      <c r="D313" s="3">
        <f>VLOOKUP($C313,[1]總學群!$D:$F,2,0)</f>
        <v>74.64</v>
      </c>
      <c r="E313" s="31" t="str">
        <f>VLOOKUP($C313,[1]總學群!$D:$F,3,0)</f>
        <v>樣本不足</v>
      </c>
    </row>
    <row r="314" spans="1:5" x14ac:dyDescent="0.25">
      <c r="A314" s="19" t="s">
        <v>1501</v>
      </c>
      <c r="B314" s="19" t="s">
        <v>749</v>
      </c>
      <c r="C314" s="19" t="s">
        <v>3564</v>
      </c>
      <c r="D314" s="3">
        <f>VLOOKUP($C314,[1]總學群!$D:$F,2,0)</f>
        <v>44.28</v>
      </c>
      <c r="E314" s="31" t="str">
        <f>VLOOKUP($C314,[1]總學群!$D:$F,3,0)</f>
        <v>樣本不足</v>
      </c>
    </row>
    <row r="315" spans="1:5" x14ac:dyDescent="0.25">
      <c r="A315" s="19" t="s">
        <v>160</v>
      </c>
      <c r="B315" s="19" t="s">
        <v>749</v>
      </c>
      <c r="C315" s="19" t="s">
        <v>3565</v>
      </c>
      <c r="D315" s="3">
        <f>VLOOKUP($C315,[1]總學群!$D:$F,2,0)</f>
        <v>58.23</v>
      </c>
      <c r="E315" s="31" t="str">
        <f>VLOOKUP($C315,[1]總學群!$D:$F,3,0)</f>
        <v>樣本不足</v>
      </c>
    </row>
    <row r="316" spans="1:5" x14ac:dyDescent="0.25">
      <c r="A316" s="19" t="s">
        <v>445</v>
      </c>
      <c r="B316" s="19" t="s">
        <v>3566</v>
      </c>
      <c r="C316" s="19" t="s">
        <v>3567</v>
      </c>
      <c r="D316" s="3">
        <f>VLOOKUP($C316,[1]總學群!$D:$F,2,0)</f>
        <v>48.26</v>
      </c>
      <c r="E316" s="31" t="str">
        <f>VLOOKUP($C316,[1]總學群!$D:$F,3,0)</f>
        <v>樣本不足</v>
      </c>
    </row>
    <row r="317" spans="1:5" x14ac:dyDescent="0.25">
      <c r="A317" s="19" t="s">
        <v>151</v>
      </c>
      <c r="B317" s="19" t="s">
        <v>749</v>
      </c>
      <c r="C317" s="19" t="s">
        <v>3568</v>
      </c>
      <c r="D317" s="3">
        <f>VLOOKUP($C317,[1]總學群!$D:$F,2,0)</f>
        <v>52.17</v>
      </c>
      <c r="E317" s="31" t="str">
        <f>VLOOKUP($C317,[1]總學群!$D:$F,3,0)</f>
        <v>樣本不足</v>
      </c>
    </row>
    <row r="318" spans="1:5" x14ac:dyDescent="0.25">
      <c r="A318" s="19" t="s">
        <v>780</v>
      </c>
      <c r="B318" s="19" t="s">
        <v>3569</v>
      </c>
      <c r="C318" s="19" t="s">
        <v>3570</v>
      </c>
      <c r="D318" s="3">
        <f>VLOOKUP($C318,[1]總學群!$D:$F,2,0)</f>
        <v>53.07</v>
      </c>
      <c r="E318" s="31" t="str">
        <f>VLOOKUP($C318,[1]總學群!$D:$F,3,0)</f>
        <v>樣本不足</v>
      </c>
    </row>
    <row r="319" spans="1:5" x14ac:dyDescent="0.25">
      <c r="A319" s="19" t="s">
        <v>231</v>
      </c>
      <c r="B319" s="19" t="s">
        <v>749</v>
      </c>
      <c r="C319" s="19" t="s">
        <v>3571</v>
      </c>
      <c r="D319" s="3">
        <f>VLOOKUP($C319,[1]總學群!$D:$F,2,0)</f>
        <v>43.58</v>
      </c>
      <c r="E319" s="31" t="str">
        <f>VLOOKUP($C319,[1]總學群!$D:$F,3,0)</f>
        <v>樣本不足</v>
      </c>
    </row>
    <row r="320" spans="1:5" x14ac:dyDescent="0.25">
      <c r="A320" s="19" t="s">
        <v>244</v>
      </c>
      <c r="B320" s="19" t="s">
        <v>749</v>
      </c>
      <c r="C320" s="19" t="s">
        <v>3572</v>
      </c>
      <c r="D320" s="3">
        <f>VLOOKUP($C320,[1]總學群!$D:$F,2,0)</f>
        <v>35.17</v>
      </c>
      <c r="E320" s="31" t="str">
        <f>VLOOKUP($C320,[1]總學群!$D:$F,3,0)</f>
        <v>樣本不足</v>
      </c>
    </row>
    <row r="321" spans="1:5" x14ac:dyDescent="0.25">
      <c r="A321" s="19" t="s">
        <v>1022</v>
      </c>
      <c r="B321" s="19" t="s">
        <v>749</v>
      </c>
      <c r="C321" s="19" t="s">
        <v>3573</v>
      </c>
      <c r="D321" s="3">
        <f>VLOOKUP($C321,[1]總學群!$D:$F,2,0)</f>
        <v>53.95</v>
      </c>
      <c r="E321" s="31" t="str">
        <f>VLOOKUP($C321,[1]總學群!$D:$F,3,0)</f>
        <v>樣本不足</v>
      </c>
    </row>
    <row r="322" spans="1:5" x14ac:dyDescent="0.25">
      <c r="A322" s="19" t="s">
        <v>244</v>
      </c>
      <c r="B322" s="19" t="s">
        <v>3574</v>
      </c>
      <c r="C322" s="19" t="s">
        <v>3575</v>
      </c>
      <c r="D322" s="3">
        <f>VLOOKUP($C322,[1]總學群!$D:$F,2,0)</f>
        <v>34.29</v>
      </c>
      <c r="E322" s="31" t="str">
        <f>VLOOKUP($C322,[1]總學群!$D:$F,3,0)</f>
        <v>樣本不足</v>
      </c>
    </row>
    <row r="323" spans="1:5" x14ac:dyDescent="0.25">
      <c r="A323" s="19" t="s">
        <v>537</v>
      </c>
      <c r="B323" s="19" t="s">
        <v>1706</v>
      </c>
      <c r="C323" s="19" t="s">
        <v>3576</v>
      </c>
      <c r="D323" s="3">
        <f>VLOOKUP($C323,[1]總學群!$D:$F,2,0)</f>
        <v>68.83</v>
      </c>
      <c r="E323" s="31" t="str">
        <f>VLOOKUP($C323,[1]總學群!$D:$F,3,0)</f>
        <v>樣本不足</v>
      </c>
    </row>
    <row r="324" spans="1:5" x14ac:dyDescent="0.25">
      <c r="A324" s="19" t="s">
        <v>900</v>
      </c>
      <c r="B324" s="19" t="s">
        <v>3577</v>
      </c>
      <c r="C324" s="19" t="s">
        <v>3578</v>
      </c>
      <c r="D324" s="3">
        <f>VLOOKUP($C324,[1]總學群!$D:$F,2,0)</f>
        <v>66.92</v>
      </c>
      <c r="E324" s="31" t="str">
        <f>VLOOKUP($C324,[1]總學群!$D:$F,3,0)</f>
        <v>樣本不足</v>
      </c>
    </row>
    <row r="325" spans="1:5" x14ac:dyDescent="0.25">
      <c r="A325" s="19" t="s">
        <v>1234</v>
      </c>
      <c r="B325" s="19" t="s">
        <v>3579</v>
      </c>
      <c r="C325" s="19" t="s">
        <v>3580</v>
      </c>
      <c r="D325" s="3">
        <f>VLOOKUP($C325,[1]總學群!$D:$F,2,0)</f>
        <v>64.69</v>
      </c>
      <c r="E325" s="31" t="str">
        <f>VLOOKUP($C325,[1]總學群!$D:$F,3,0)</f>
        <v>樣本不足</v>
      </c>
    </row>
    <row r="326" spans="1:5" x14ac:dyDescent="0.25">
      <c r="A326" s="19" t="s">
        <v>3204</v>
      </c>
      <c r="B326" s="19" t="s">
        <v>1755</v>
      </c>
      <c r="C326" s="19" t="s">
        <v>3581</v>
      </c>
      <c r="D326" s="3">
        <f>VLOOKUP($C326,[1]總學群!$D:$F,2,0)</f>
        <v>69.88</v>
      </c>
      <c r="E326" s="31" t="str">
        <f>VLOOKUP($C326,[1]總學群!$D:$F,3,0)</f>
        <v>樣本不足</v>
      </c>
    </row>
    <row r="327" spans="1:5" x14ac:dyDescent="0.25">
      <c r="A327" s="19" t="s">
        <v>1315</v>
      </c>
      <c r="B327" s="19" t="s">
        <v>3582</v>
      </c>
      <c r="C327" s="19" t="s">
        <v>3583</v>
      </c>
      <c r="D327" s="3">
        <f>VLOOKUP($C327,[1]總學群!$D:$F,2,0)</f>
        <v>59.19</v>
      </c>
      <c r="E327" s="31" t="str">
        <f>VLOOKUP($C327,[1]總學群!$D:$F,3,0)</f>
        <v>樣本不足</v>
      </c>
    </row>
    <row r="328" spans="1:5" x14ac:dyDescent="0.25">
      <c r="A328" s="19" t="s">
        <v>702</v>
      </c>
      <c r="B328" s="19" t="s">
        <v>3584</v>
      </c>
      <c r="C328" s="19" t="s">
        <v>3585</v>
      </c>
      <c r="D328" s="3">
        <f>VLOOKUP($C328,[1]總學群!$D:$F,2,0)</f>
        <v>77.19</v>
      </c>
      <c r="E328" s="31" t="str">
        <f>VLOOKUP($C328,[1]總學群!$D:$F,3,0)</f>
        <v>樣本不足</v>
      </c>
    </row>
    <row r="329" spans="1:5" x14ac:dyDescent="0.25">
      <c r="A329" s="19" t="s">
        <v>1135</v>
      </c>
      <c r="B329" s="19" t="s">
        <v>3403</v>
      </c>
      <c r="C329" s="19" t="s">
        <v>3404</v>
      </c>
      <c r="D329" s="3">
        <f>VLOOKUP($C329,[1]總學群!$D:$F,2,0)</f>
        <v>40.42</v>
      </c>
      <c r="E329" s="31" t="str">
        <f>VLOOKUP($C329,[1]總學群!$D:$F,3,0)</f>
        <v>樣本不足</v>
      </c>
    </row>
    <row r="330" spans="1:5" x14ac:dyDescent="0.25">
      <c r="A330" s="19" t="s">
        <v>99</v>
      </c>
      <c r="B330" s="19" t="s">
        <v>3586</v>
      </c>
      <c r="C330" s="19" t="s">
        <v>3587</v>
      </c>
      <c r="D330" s="3">
        <f>VLOOKUP($C330,[1]總學群!$D:$F,2,0)</f>
        <v>30.16</v>
      </c>
      <c r="E330" s="31" t="str">
        <f>VLOOKUP($C330,[1]總學群!$D:$F,3,0)</f>
        <v>樣本不足</v>
      </c>
    </row>
    <row r="331" spans="1:5" x14ac:dyDescent="0.25">
      <c r="A331" s="19" t="s">
        <v>962</v>
      </c>
      <c r="B331" s="19" t="s">
        <v>944</v>
      </c>
      <c r="C331" s="19" t="s">
        <v>3588</v>
      </c>
      <c r="D331" s="3">
        <f>VLOOKUP($C331,[1]總學群!$D:$F,2,0)</f>
        <v>32.29</v>
      </c>
      <c r="E331" s="31" t="str">
        <f>VLOOKUP($C331,[1]總學群!$D:$F,3,0)</f>
        <v>樣本不足</v>
      </c>
    </row>
    <row r="332" spans="1:5" x14ac:dyDescent="0.25">
      <c r="A332" s="19" t="s">
        <v>130</v>
      </c>
      <c r="B332" s="19" t="s">
        <v>3589</v>
      </c>
      <c r="C332" s="19" t="s">
        <v>3590</v>
      </c>
      <c r="D332" s="3">
        <f>VLOOKUP($C332,[1]總學群!$D:$F,2,0)</f>
        <v>42.78</v>
      </c>
      <c r="E332" s="31" t="str">
        <f>VLOOKUP($C332,[1]總學群!$D:$F,3,0)</f>
        <v>樣本不足</v>
      </c>
    </row>
    <row r="333" spans="1:5" x14ac:dyDescent="0.25">
      <c r="A333" s="19" t="s">
        <v>130</v>
      </c>
      <c r="B333" s="19" t="s">
        <v>3591</v>
      </c>
      <c r="C333" s="19" t="s">
        <v>3592</v>
      </c>
      <c r="D333" s="3">
        <f>VLOOKUP($C333,[1]總學群!$D:$F,2,0)</f>
        <v>40.64</v>
      </c>
      <c r="E333" s="31" t="str">
        <f>VLOOKUP($C333,[1]總學群!$D:$F,3,0)</f>
        <v>樣本不足</v>
      </c>
    </row>
    <row r="334" spans="1:5" x14ac:dyDescent="0.25">
      <c r="A334" s="19" t="s">
        <v>537</v>
      </c>
      <c r="B334" s="19" t="s">
        <v>1006</v>
      </c>
      <c r="C334" s="19" t="s">
        <v>3593</v>
      </c>
      <c r="D334" s="3">
        <f>VLOOKUP($C334,[1]總學群!$D:$F,2,0)</f>
        <v>69.2</v>
      </c>
      <c r="E334" s="31" t="str">
        <f>VLOOKUP($C334,[1]總學群!$D:$F,3,0)</f>
        <v>樣本不足</v>
      </c>
    </row>
    <row r="335" spans="1:5" x14ac:dyDescent="0.25">
      <c r="A335" s="19" t="s">
        <v>289</v>
      </c>
      <c r="B335" s="19" t="s">
        <v>571</v>
      </c>
      <c r="C335" s="19" t="s">
        <v>3594</v>
      </c>
      <c r="D335" s="3">
        <f>VLOOKUP($C335,[1]總學群!$D:$F,2,0)</f>
        <v>60.25</v>
      </c>
      <c r="E335" s="31" t="str">
        <f>VLOOKUP($C335,[1]總學群!$D:$F,3,0)</f>
        <v>樣本不足</v>
      </c>
    </row>
    <row r="336" spans="1:5" x14ac:dyDescent="0.25">
      <c r="A336" s="19" t="s">
        <v>196</v>
      </c>
      <c r="B336" s="19" t="s">
        <v>3595</v>
      </c>
      <c r="C336" s="19" t="s">
        <v>3596</v>
      </c>
      <c r="D336" s="3">
        <f>VLOOKUP($C336,[1]總學群!$D:$F,2,0)</f>
        <v>42.65</v>
      </c>
      <c r="E336" s="31" t="str">
        <f>VLOOKUP($C336,[1]總學群!$D:$F,3,0)</f>
        <v>樣本不足</v>
      </c>
    </row>
    <row r="337" spans="1:5" x14ac:dyDescent="0.25">
      <c r="A337" s="19" t="s">
        <v>135</v>
      </c>
      <c r="B337" s="19" t="s">
        <v>416</v>
      </c>
      <c r="C337" s="19" t="s">
        <v>3597</v>
      </c>
      <c r="D337" s="3">
        <f>VLOOKUP($C337,[1]總學群!$D:$F,2,0)</f>
        <v>49.05</v>
      </c>
      <c r="E337" s="31" t="str">
        <f>VLOOKUP($C337,[1]總學群!$D:$F,3,0)</f>
        <v>樣本不足</v>
      </c>
    </row>
    <row r="338" spans="1:5" x14ac:dyDescent="0.25">
      <c r="A338" s="19" t="s">
        <v>99</v>
      </c>
      <c r="B338" s="19" t="s">
        <v>3598</v>
      </c>
      <c r="C338" s="19" t="s">
        <v>3599</v>
      </c>
      <c r="D338" s="3">
        <f>VLOOKUP($C338,[1]總學群!$D:$F,2,0)</f>
        <v>32.5</v>
      </c>
      <c r="E338" s="31" t="str">
        <f>VLOOKUP($C338,[1]總學群!$D:$F,3,0)</f>
        <v>樣本不足</v>
      </c>
    </row>
    <row r="339" spans="1:5" x14ac:dyDescent="0.25">
      <c r="A339" s="19" t="s">
        <v>3204</v>
      </c>
      <c r="B339" s="19" t="s">
        <v>1729</v>
      </c>
      <c r="C339" s="19" t="s">
        <v>3600</v>
      </c>
      <c r="D339" s="3">
        <f>VLOOKUP($C339,[1]總學群!$D:$F,2,0)</f>
        <v>68.319999999999993</v>
      </c>
      <c r="E339" s="31" t="str">
        <f>VLOOKUP($C339,[1]總學群!$D:$F,3,0)</f>
        <v>樣本不足</v>
      </c>
    </row>
    <row r="340" spans="1:5" x14ac:dyDescent="0.25">
      <c r="A340" s="19" t="s">
        <v>561</v>
      </c>
      <c r="B340" s="19" t="s">
        <v>3601</v>
      </c>
      <c r="C340" s="19" t="s">
        <v>3602</v>
      </c>
      <c r="D340" s="3">
        <f>VLOOKUP($C340,[1]總學群!$D:$F,2,0)</f>
        <v>75.72</v>
      </c>
      <c r="E340" s="31" t="str">
        <f>VLOOKUP($C340,[1]總學群!$D:$F,3,0)</f>
        <v>樣本不足</v>
      </c>
    </row>
    <row r="341" spans="1:5" x14ac:dyDescent="0.25">
      <c r="A341" s="19" t="s">
        <v>610</v>
      </c>
      <c r="B341" s="19" t="s">
        <v>3603</v>
      </c>
      <c r="C341" s="19" t="s">
        <v>3604</v>
      </c>
      <c r="D341" s="3">
        <f>VLOOKUP($C341,[1]總學群!$D:$F,2,0)</f>
        <v>77.31</v>
      </c>
      <c r="E341" s="31" t="str">
        <f>VLOOKUP($C341,[1]總學群!$D:$F,3,0)</f>
        <v>樣本不足</v>
      </c>
    </row>
    <row r="342" spans="1:5" x14ac:dyDescent="0.25">
      <c r="A342" s="19" t="s">
        <v>731</v>
      </c>
      <c r="B342" s="19" t="s">
        <v>3605</v>
      </c>
      <c r="C342" s="19" t="s">
        <v>3606</v>
      </c>
      <c r="D342" s="3">
        <f>VLOOKUP($C342,[1]總學群!$D:$F,2,0)</f>
        <v>75.61</v>
      </c>
      <c r="E342" s="31" t="str">
        <f>VLOOKUP($C342,[1]總學群!$D:$F,3,0)</f>
        <v>樣本不足</v>
      </c>
    </row>
    <row r="343" spans="1:5" x14ac:dyDescent="0.25">
      <c r="A343" s="19" t="s">
        <v>731</v>
      </c>
      <c r="B343" s="19" t="s">
        <v>3546</v>
      </c>
      <c r="C343" s="19" t="s">
        <v>3547</v>
      </c>
      <c r="D343" s="3">
        <f>VLOOKUP($C343,[1]總學群!$D:$F,2,0)</f>
        <v>76.73</v>
      </c>
      <c r="E343" s="31" t="str">
        <f>VLOOKUP($C343,[1]總學群!$D:$F,3,0)</f>
        <v>樣本不足</v>
      </c>
    </row>
    <row r="344" spans="1:5" x14ac:dyDescent="0.25">
      <c r="A344" s="19" t="s">
        <v>348</v>
      </c>
      <c r="B344" s="19" t="s">
        <v>3490</v>
      </c>
      <c r="C344" s="19" t="s">
        <v>3491</v>
      </c>
      <c r="D344" s="3">
        <f>VLOOKUP($C344,[1]總學群!$D:$F,2,0)</f>
        <v>63.73</v>
      </c>
      <c r="E344" s="31" t="str">
        <f>VLOOKUP($C344,[1]總學群!$D:$F,3,0)</f>
        <v>樣本不足</v>
      </c>
    </row>
    <row r="345" spans="1:5" x14ac:dyDescent="0.25">
      <c r="A345" s="19" t="s">
        <v>1234</v>
      </c>
      <c r="B345" s="19" t="s">
        <v>3509</v>
      </c>
      <c r="C345" s="19" t="s">
        <v>3510</v>
      </c>
      <c r="D345" s="3">
        <f>VLOOKUP($C345,[1]總學群!$D:$F,2,0)</f>
        <v>64.14</v>
      </c>
      <c r="E345" s="31" t="str">
        <f>VLOOKUP($C345,[1]總學群!$D:$F,3,0)</f>
        <v>樣本不足</v>
      </c>
    </row>
    <row r="346" spans="1:5" x14ac:dyDescent="0.25">
      <c r="A346" s="19" t="s">
        <v>261</v>
      </c>
      <c r="B346" s="19" t="s">
        <v>3527</v>
      </c>
      <c r="C346" s="19" t="s">
        <v>3528</v>
      </c>
      <c r="D346" s="3">
        <f>VLOOKUP($C346,[1]總學群!$D:$F,2,0)</f>
        <v>56.37</v>
      </c>
      <c r="E346" s="31" t="str">
        <f>VLOOKUP($C346,[1]總學群!$D:$F,3,0)</f>
        <v>樣本不足</v>
      </c>
    </row>
    <row r="347" spans="1:5" x14ac:dyDescent="0.25">
      <c r="A347" s="19" t="s">
        <v>960</v>
      </c>
      <c r="B347" s="19" t="s">
        <v>3607</v>
      </c>
      <c r="C347" s="19" t="s">
        <v>3608</v>
      </c>
      <c r="D347" s="3">
        <f>VLOOKUP($C347,[1]總學群!$D:$F,2,0)</f>
        <v>50.39</v>
      </c>
      <c r="E347" s="31" t="str">
        <f>VLOOKUP($C347,[1]總學群!$D:$F,3,0)</f>
        <v>樣本不足</v>
      </c>
    </row>
    <row r="348" spans="1:5" x14ac:dyDescent="0.25">
      <c r="A348" s="19" t="s">
        <v>1315</v>
      </c>
      <c r="B348" s="19" t="s">
        <v>3609</v>
      </c>
      <c r="C348" s="19" t="s">
        <v>3610</v>
      </c>
      <c r="D348" s="3">
        <f>VLOOKUP($C348,[1]總學群!$D:$F,2,0)</f>
        <v>69.45</v>
      </c>
      <c r="E348" s="31" t="str">
        <f>VLOOKUP($C348,[1]總學群!$D:$F,3,0)</f>
        <v>樣本不足</v>
      </c>
    </row>
    <row r="349" spans="1:5" x14ac:dyDescent="0.25">
      <c r="A349" s="19" t="s">
        <v>212</v>
      </c>
      <c r="B349" s="19" t="s">
        <v>3611</v>
      </c>
      <c r="C349" s="19" t="s">
        <v>3612</v>
      </c>
      <c r="D349" s="3">
        <f>VLOOKUP($C349,[1]總學群!$D:$F,2,0)</f>
        <v>58.31</v>
      </c>
      <c r="E349" s="31" t="str">
        <f>VLOOKUP($C349,[1]總學群!$D:$F,3,0)</f>
        <v>樣本不足</v>
      </c>
    </row>
    <row r="350" spans="1:5" x14ac:dyDescent="0.25">
      <c r="A350" s="19" t="s">
        <v>168</v>
      </c>
      <c r="B350" s="19" t="s">
        <v>3555</v>
      </c>
      <c r="C350" s="19" t="s">
        <v>3556</v>
      </c>
      <c r="D350" s="3">
        <f>VLOOKUP($C350,[1]總學群!$D:$F,2,0)</f>
        <v>45.57</v>
      </c>
      <c r="E350" s="31" t="str">
        <f>VLOOKUP($C350,[1]總學群!$D:$F,3,0)</f>
        <v>樣本不足</v>
      </c>
    </row>
    <row r="351" spans="1:5" x14ac:dyDescent="0.25">
      <c r="A351" s="19" t="s">
        <v>99</v>
      </c>
      <c r="B351" s="19" t="s">
        <v>3613</v>
      </c>
      <c r="C351" s="19" t="s">
        <v>3614</v>
      </c>
      <c r="D351" s="3">
        <f>VLOOKUP($C351,[1]總學群!$D:$F,2,0)</f>
        <v>30.37</v>
      </c>
      <c r="E351" s="31" t="str">
        <f>VLOOKUP($C351,[1]總學群!$D:$F,3,0)</f>
        <v>樣本不足</v>
      </c>
    </row>
    <row r="352" spans="1:5" x14ac:dyDescent="0.25">
      <c r="A352" s="19" t="s">
        <v>231</v>
      </c>
      <c r="B352" s="19" t="s">
        <v>3615</v>
      </c>
      <c r="C352" s="19" t="s">
        <v>3616</v>
      </c>
      <c r="D352" s="3">
        <f>VLOOKUP($C352,[1]總學群!$D:$F,2,0)</f>
        <v>38.5</v>
      </c>
      <c r="E352" s="31" t="str">
        <f>VLOOKUP($C352,[1]總學群!$D:$F,3,0)</f>
        <v>樣本不足</v>
      </c>
    </row>
    <row r="353" spans="1:5" x14ac:dyDescent="0.25">
      <c r="A353" s="19" t="s">
        <v>231</v>
      </c>
      <c r="B353" s="19" t="s">
        <v>3617</v>
      </c>
      <c r="C353" s="19" t="s">
        <v>3618</v>
      </c>
      <c r="D353" s="3">
        <f>VLOOKUP($C353,[1]總學群!$D:$F,2,0)</f>
        <v>40.880000000000003</v>
      </c>
      <c r="E353" s="31" t="str">
        <f>VLOOKUP($C353,[1]總學群!$D:$F,3,0)</f>
        <v>樣本不足</v>
      </c>
    </row>
    <row r="354" spans="1:5" x14ac:dyDescent="0.25">
      <c r="A354" s="19" t="s">
        <v>344</v>
      </c>
      <c r="B354" s="19" t="s">
        <v>3619</v>
      </c>
      <c r="C354" s="19" t="s">
        <v>3620</v>
      </c>
      <c r="D354" s="3">
        <f>VLOOKUP($C354,[1]總學群!$D:$F,2,0)</f>
        <v>29.24</v>
      </c>
      <c r="E354" s="31" t="str">
        <f>VLOOKUP($C354,[1]總學群!$D:$F,3,0)</f>
        <v>樣本不足</v>
      </c>
    </row>
    <row r="355" spans="1:5" x14ac:dyDescent="0.25">
      <c r="A355" s="19" t="s">
        <v>537</v>
      </c>
      <c r="B355" s="19" t="s">
        <v>1688</v>
      </c>
      <c r="C355" s="19" t="s">
        <v>3621</v>
      </c>
      <c r="D355" s="3">
        <f>VLOOKUP($C355,[1]總學群!$D:$F,2,0)</f>
        <v>67.040000000000006</v>
      </c>
      <c r="E355" s="31" t="str">
        <f>VLOOKUP($C355,[1]總學群!$D:$F,3,0)</f>
        <v>樣本不足</v>
      </c>
    </row>
    <row r="356" spans="1:5" x14ac:dyDescent="0.25">
      <c r="A356" s="19" t="s">
        <v>3204</v>
      </c>
      <c r="B356" s="19" t="s">
        <v>895</v>
      </c>
      <c r="C356" s="19" t="s">
        <v>3622</v>
      </c>
      <c r="D356" s="3">
        <f>VLOOKUP($C356,[1]總學群!$D:$F,2,0)</f>
        <v>65.62</v>
      </c>
      <c r="E356" s="31" t="str">
        <f>VLOOKUP($C356,[1]總學群!$D:$F,3,0)</f>
        <v>樣本不足</v>
      </c>
    </row>
    <row r="357" spans="1:5" x14ac:dyDescent="0.25">
      <c r="A357" s="19" t="s">
        <v>3204</v>
      </c>
      <c r="B357" s="19" t="s">
        <v>3511</v>
      </c>
      <c r="C357" s="19" t="s">
        <v>3512</v>
      </c>
      <c r="D357" s="3">
        <f>VLOOKUP($C357,[1]總學群!$D:$F,2,0)</f>
        <v>69.97</v>
      </c>
      <c r="E357" s="31" t="str">
        <f>VLOOKUP($C357,[1]總學群!$D:$F,3,0)</f>
        <v>樣本不足</v>
      </c>
    </row>
    <row r="358" spans="1:5" x14ac:dyDescent="0.25">
      <c r="A358" s="19" t="s">
        <v>222</v>
      </c>
      <c r="B358" s="19" t="s">
        <v>3623</v>
      </c>
      <c r="C358" s="19" t="s">
        <v>3624</v>
      </c>
      <c r="D358" s="3">
        <f>VLOOKUP($C358,[1]總學群!$D:$F,2,0)</f>
        <v>41.82</v>
      </c>
      <c r="E358" s="31" t="str">
        <f>VLOOKUP($C358,[1]總學群!$D:$F,3,0)</f>
        <v>樣本不足</v>
      </c>
    </row>
    <row r="359" spans="1:5" x14ac:dyDescent="0.25">
      <c r="A359" s="19" t="s">
        <v>3204</v>
      </c>
      <c r="B359" s="19" t="s">
        <v>3247</v>
      </c>
      <c r="C359" s="19" t="s">
        <v>3248</v>
      </c>
      <c r="D359" s="3">
        <f>VLOOKUP($C359,[1]總學群!$D:$F,2,0)</f>
        <v>66.73</v>
      </c>
      <c r="E359" s="31" t="str">
        <f>VLOOKUP($C359,[1]總學群!$D:$F,3,0)</f>
        <v>樣本不足</v>
      </c>
    </row>
    <row r="360" spans="1:5" x14ac:dyDescent="0.25">
      <c r="A360" s="19" t="s">
        <v>537</v>
      </c>
      <c r="B360" s="19" t="s">
        <v>1706</v>
      </c>
      <c r="C360" s="19" t="s">
        <v>3576</v>
      </c>
      <c r="D360" s="3">
        <f>VLOOKUP($C360,[1]總學群!$D:$F,2,0)</f>
        <v>68.83</v>
      </c>
      <c r="E360" s="31" t="str">
        <f>VLOOKUP($C360,[1]總學群!$D:$F,3,0)</f>
        <v>樣本不足</v>
      </c>
    </row>
    <row r="361" spans="1:5" x14ac:dyDescent="0.25">
      <c r="A361" s="19" t="s">
        <v>900</v>
      </c>
      <c r="B361" s="19" t="s">
        <v>3577</v>
      </c>
      <c r="C361" s="19" t="s">
        <v>3578</v>
      </c>
      <c r="D361" s="3">
        <f>VLOOKUP($C361,[1]總學群!$D:$F,2,0)</f>
        <v>66.92</v>
      </c>
      <c r="E361" s="31" t="str">
        <f>VLOOKUP($C361,[1]總學群!$D:$F,3,0)</f>
        <v>樣本不足</v>
      </c>
    </row>
    <row r="362" spans="1:5" x14ac:dyDescent="0.25">
      <c r="A362" s="19" t="s">
        <v>1234</v>
      </c>
      <c r="B362" s="19" t="s">
        <v>3579</v>
      </c>
      <c r="C362" s="19" t="s">
        <v>3580</v>
      </c>
      <c r="D362" s="3">
        <f>VLOOKUP($C362,[1]總學群!$D:$F,2,0)</f>
        <v>64.69</v>
      </c>
      <c r="E362" s="31" t="str">
        <f>VLOOKUP($C362,[1]總學群!$D:$F,3,0)</f>
        <v>樣本不足</v>
      </c>
    </row>
    <row r="363" spans="1:5" x14ac:dyDescent="0.25">
      <c r="A363" s="19" t="s">
        <v>3204</v>
      </c>
      <c r="B363" s="19" t="s">
        <v>1755</v>
      </c>
      <c r="C363" s="19" t="s">
        <v>3581</v>
      </c>
      <c r="D363" s="3">
        <f>VLOOKUP($C363,[1]總學群!$D:$F,2,0)</f>
        <v>69.88</v>
      </c>
      <c r="E363" s="31" t="str">
        <f>VLOOKUP($C363,[1]總學群!$D:$F,3,0)</f>
        <v>樣本不足</v>
      </c>
    </row>
    <row r="364" spans="1:5" x14ac:dyDescent="0.25">
      <c r="A364" s="19" t="s">
        <v>1315</v>
      </c>
      <c r="B364" s="19" t="s">
        <v>3582</v>
      </c>
      <c r="C364" s="19" t="s">
        <v>3583</v>
      </c>
      <c r="D364" s="3">
        <f>VLOOKUP($C364,[1]總學群!$D:$F,2,0)</f>
        <v>59.19</v>
      </c>
      <c r="E364" s="31" t="str">
        <f>VLOOKUP($C364,[1]總學群!$D:$F,3,0)</f>
        <v>樣本不足</v>
      </c>
    </row>
    <row r="365" spans="1:5" x14ac:dyDescent="0.25">
      <c r="A365" s="19" t="s">
        <v>3204</v>
      </c>
      <c r="B365" s="19" t="s">
        <v>1729</v>
      </c>
      <c r="C365" s="19" t="s">
        <v>3600</v>
      </c>
      <c r="D365" s="3">
        <f>VLOOKUP($C365,[1]總學群!$D:$F,2,0)</f>
        <v>68.319999999999993</v>
      </c>
      <c r="E365" s="31" t="str">
        <f>VLOOKUP($C365,[1]總學群!$D:$F,3,0)</f>
        <v>樣本不足</v>
      </c>
    </row>
    <row r="366" spans="1:5" x14ac:dyDescent="0.25">
      <c r="A366" s="19" t="s">
        <v>222</v>
      </c>
      <c r="B366" s="19" t="s">
        <v>3623</v>
      </c>
      <c r="C366" s="19" t="s">
        <v>3624</v>
      </c>
      <c r="D366" s="3">
        <f>VLOOKUP($C366,[1]總學群!$D:$F,2,0)</f>
        <v>41.82</v>
      </c>
      <c r="E366" s="31" t="str">
        <f>VLOOKUP($C366,[1]總學群!$D:$F,3,0)</f>
        <v>樣本不足</v>
      </c>
    </row>
    <row r="367" spans="1:5" x14ac:dyDescent="0.25">
      <c r="A367" s="19" t="s">
        <v>561</v>
      </c>
      <c r="B367" s="19" t="s">
        <v>3625</v>
      </c>
      <c r="C367" s="19" t="s">
        <v>3626</v>
      </c>
      <c r="D367" s="3">
        <f>VLOOKUP($C367,[1]總學群!$D:$F,2,0)</f>
        <v>67.2</v>
      </c>
      <c r="E367" s="31" t="str">
        <f>VLOOKUP($C367,[1]總學群!$D:$F,3,0)</f>
        <v>樣本不足</v>
      </c>
    </row>
    <row r="368" spans="1:5" x14ac:dyDescent="0.25">
      <c r="A368" s="19" t="s">
        <v>610</v>
      </c>
      <c r="B368" s="19" t="s">
        <v>1155</v>
      </c>
      <c r="C368" s="19" t="s">
        <v>3627</v>
      </c>
      <c r="D368" s="3">
        <f>VLOOKUP($C368,[1]總學群!$D:$F,2,0)</f>
        <v>77.37</v>
      </c>
      <c r="E368" s="31" t="str">
        <f>VLOOKUP($C368,[1]總學群!$D:$F,3,0)</f>
        <v>樣本不足</v>
      </c>
    </row>
    <row r="369" spans="1:5" x14ac:dyDescent="0.25">
      <c r="A369" s="19" t="s">
        <v>261</v>
      </c>
      <c r="B369" s="19" t="s">
        <v>3628</v>
      </c>
      <c r="C369" s="19" t="s">
        <v>3629</v>
      </c>
      <c r="D369" s="3">
        <f>VLOOKUP($C369,[1]總學群!$D:$F,2,0)</f>
        <v>55.27</v>
      </c>
      <c r="E369" s="31" t="str">
        <f>VLOOKUP($C369,[1]總學群!$D:$F,3,0)</f>
        <v>樣本不足</v>
      </c>
    </row>
    <row r="370" spans="1:5" x14ac:dyDescent="0.25">
      <c r="A370" s="19" t="s">
        <v>261</v>
      </c>
      <c r="B370" s="19" t="s">
        <v>3630</v>
      </c>
      <c r="C370" s="19" t="s">
        <v>3631</v>
      </c>
      <c r="D370" s="3">
        <f>VLOOKUP($C370,[1]總學群!$D:$F,2,0)</f>
        <v>52.63</v>
      </c>
      <c r="E370" s="31" t="str">
        <f>VLOOKUP($C370,[1]總學群!$D:$F,3,0)</f>
        <v>樣本不足</v>
      </c>
    </row>
    <row r="371" spans="1:5" x14ac:dyDescent="0.25">
      <c r="A371" s="19" t="s">
        <v>3204</v>
      </c>
      <c r="B371" s="19" t="s">
        <v>1155</v>
      </c>
      <c r="C371" s="19" t="s">
        <v>3632</v>
      </c>
      <c r="D371" s="3">
        <f>VLOOKUP($C371,[1]總學群!$D:$F,2,0)</f>
        <v>65.510000000000005</v>
      </c>
      <c r="E371" s="31" t="str">
        <f>VLOOKUP($C371,[1]總學群!$D:$F,3,0)</f>
        <v>樣本不足</v>
      </c>
    </row>
    <row r="372" spans="1:5" x14ac:dyDescent="0.25">
      <c r="A372" s="19" t="s">
        <v>192</v>
      </c>
      <c r="B372" s="19" t="s">
        <v>3633</v>
      </c>
      <c r="C372" s="19" t="s">
        <v>3634</v>
      </c>
      <c r="D372" s="3">
        <f>VLOOKUP($C372,[1]總學群!$D:$F,2,0)</f>
        <v>60.57</v>
      </c>
      <c r="E372" s="31" t="str">
        <f>VLOOKUP($C372,[1]總學群!$D:$F,3,0)</f>
        <v>樣本不足</v>
      </c>
    </row>
    <row r="373" spans="1:5" x14ac:dyDescent="0.25">
      <c r="A373" s="19" t="s">
        <v>261</v>
      </c>
      <c r="B373" s="19" t="s">
        <v>1309</v>
      </c>
      <c r="C373" s="19" t="s">
        <v>3635</v>
      </c>
      <c r="D373" s="3">
        <f>VLOOKUP($C373,[1]總學群!$D:$F,2,0)</f>
        <v>52.41</v>
      </c>
      <c r="E373" s="31" t="str">
        <f>VLOOKUP($C373,[1]總學群!$D:$F,3,0)</f>
        <v>樣本不足</v>
      </c>
    </row>
    <row r="374" spans="1:5" x14ac:dyDescent="0.25">
      <c r="A374" s="19" t="s">
        <v>3204</v>
      </c>
      <c r="B374" s="19" t="s">
        <v>1309</v>
      </c>
      <c r="C374" s="19" t="s">
        <v>3636</v>
      </c>
      <c r="D374" s="3">
        <f>VLOOKUP($C374,[1]總學群!$D:$F,2,0)</f>
        <v>62.95</v>
      </c>
      <c r="E374" s="31" t="str">
        <f>VLOOKUP($C374,[1]總學群!$D:$F,3,0)</f>
        <v>樣本不足</v>
      </c>
    </row>
    <row r="375" spans="1:5" x14ac:dyDescent="0.25">
      <c r="A375" s="19" t="s">
        <v>173</v>
      </c>
      <c r="B375" s="19" t="s">
        <v>1309</v>
      </c>
      <c r="C375" s="19" t="s">
        <v>3637</v>
      </c>
      <c r="D375" s="3">
        <f>VLOOKUP($C375,[1]總學群!$D:$F,2,0)</f>
        <v>47.92</v>
      </c>
      <c r="E375" s="31" t="str">
        <f>VLOOKUP($C375,[1]總學群!$D:$F,3,0)</f>
        <v>樣本不足</v>
      </c>
    </row>
    <row r="376" spans="1:5" x14ac:dyDescent="0.25">
      <c r="A376" s="19" t="s">
        <v>261</v>
      </c>
      <c r="B376" s="19" t="s">
        <v>1222</v>
      </c>
      <c r="C376" s="19" t="s">
        <v>3638</v>
      </c>
      <c r="D376" s="3">
        <f>VLOOKUP($C376,[1]總學群!$D:$F,2,0)</f>
        <v>54.48</v>
      </c>
      <c r="E376" s="31" t="str">
        <f>VLOOKUP($C376,[1]總學群!$D:$F,3,0)</f>
        <v>樣本不足</v>
      </c>
    </row>
    <row r="377" spans="1:5" x14ac:dyDescent="0.25">
      <c r="A377" s="19" t="s">
        <v>3204</v>
      </c>
      <c r="B377" s="19" t="s">
        <v>1222</v>
      </c>
      <c r="C377" s="19" t="s">
        <v>3639</v>
      </c>
      <c r="D377" s="3">
        <f>VLOOKUP($C377,[1]總學群!$D:$F,2,0)</f>
        <v>62.92</v>
      </c>
      <c r="E377" s="31" t="str">
        <f>VLOOKUP($C377,[1]總學群!$D:$F,3,0)</f>
        <v>樣本不足</v>
      </c>
    </row>
    <row r="378" spans="1:5" x14ac:dyDescent="0.25">
      <c r="A378" s="19" t="s">
        <v>344</v>
      </c>
      <c r="B378" s="19" t="s">
        <v>1222</v>
      </c>
      <c r="C378" s="19" t="s">
        <v>3640</v>
      </c>
      <c r="D378" s="3">
        <f>VLOOKUP($C378,[1]總學群!$D:$F,2,0)</f>
        <v>24.77</v>
      </c>
      <c r="E378" s="31" t="str">
        <f>VLOOKUP($C378,[1]總學群!$D:$F,3,0)</f>
        <v>樣本不足</v>
      </c>
    </row>
    <row r="379" spans="1:5" x14ac:dyDescent="0.25">
      <c r="A379" s="19" t="s">
        <v>415</v>
      </c>
      <c r="B379" s="19" t="s">
        <v>3641</v>
      </c>
      <c r="C379" s="19" t="s">
        <v>3642</v>
      </c>
      <c r="D379" s="3">
        <f>VLOOKUP($C379,[1]總學群!$D:$F,2,0)</f>
        <v>21.12</v>
      </c>
      <c r="E379" s="31" t="str">
        <f>VLOOKUP($C379,[1]總學群!$D:$F,3,0)</f>
        <v>樣本不足</v>
      </c>
    </row>
    <row r="380" spans="1:5" x14ac:dyDescent="0.25">
      <c r="A380" s="19" t="s">
        <v>1022</v>
      </c>
      <c r="B380" s="19" t="s">
        <v>1222</v>
      </c>
      <c r="C380" s="19" t="s">
        <v>3643</v>
      </c>
      <c r="D380" s="3">
        <f>VLOOKUP($C380,[1]總學群!$D:$F,2,0)</f>
        <v>49.35</v>
      </c>
      <c r="E380" s="31" t="str">
        <f>VLOOKUP($C380,[1]總學群!$D:$F,3,0)</f>
        <v>樣本不足</v>
      </c>
    </row>
    <row r="381" spans="1:5" x14ac:dyDescent="0.25">
      <c r="A381" s="19" t="s">
        <v>508</v>
      </c>
      <c r="B381" s="19" t="s">
        <v>3644</v>
      </c>
      <c r="C381" s="19" t="s">
        <v>3645</v>
      </c>
      <c r="D381" s="3">
        <f>VLOOKUP($C381,[1]總學群!$D:$F,2,0)</f>
        <v>71.13</v>
      </c>
      <c r="E381" s="31" t="str">
        <f>VLOOKUP($C381,[1]總學群!$D:$F,3,0)</f>
        <v>樣本不足</v>
      </c>
    </row>
    <row r="382" spans="1:5" x14ac:dyDescent="0.25">
      <c r="A382" s="19" t="s">
        <v>900</v>
      </c>
      <c r="B382" s="19" t="s">
        <v>3499</v>
      </c>
      <c r="C382" s="19" t="s">
        <v>3500</v>
      </c>
      <c r="D382" s="3">
        <f>VLOOKUP($C382,[1]總學群!$D:$F,2,0)</f>
        <v>71.3</v>
      </c>
      <c r="E382" s="31" t="str">
        <f>VLOOKUP($C382,[1]總學群!$D:$F,3,0)</f>
        <v>樣本不足</v>
      </c>
    </row>
    <row r="383" spans="1:5" x14ac:dyDescent="0.25">
      <c r="A383" s="19" t="s">
        <v>547</v>
      </c>
      <c r="B383" s="19" t="s">
        <v>638</v>
      </c>
      <c r="C383" s="19" t="s">
        <v>3646</v>
      </c>
      <c r="D383" s="3">
        <f>VLOOKUP($C383,[1]總學群!$D:$F,2,0)</f>
        <v>79.84</v>
      </c>
      <c r="E383" s="31" t="str">
        <f>VLOOKUP($C383,[1]總學群!$D:$F,3,0)</f>
        <v>樣本不足</v>
      </c>
    </row>
    <row r="384" spans="1:5" x14ac:dyDescent="0.25">
      <c r="A384" s="19" t="s">
        <v>348</v>
      </c>
      <c r="B384" s="19" t="s">
        <v>3492</v>
      </c>
      <c r="C384" s="19" t="s">
        <v>3493</v>
      </c>
      <c r="D384" s="3">
        <f>VLOOKUP($C384,[1]總學群!$D:$F,2,0)</f>
        <v>69</v>
      </c>
      <c r="E384" s="31" t="str">
        <f>VLOOKUP($C384,[1]總學群!$D:$F,3,0)</f>
        <v>樣本不足</v>
      </c>
    </row>
    <row r="385" spans="1:5" x14ac:dyDescent="0.25">
      <c r="A385" s="19" t="s">
        <v>261</v>
      </c>
      <c r="B385" s="19" t="s">
        <v>3647</v>
      </c>
      <c r="C385" s="19" t="s">
        <v>3648</v>
      </c>
      <c r="D385" s="3">
        <f>VLOOKUP($C385,[1]總學群!$D:$F,2,0)</f>
        <v>66.87</v>
      </c>
      <c r="E385" s="31" t="str">
        <f>VLOOKUP($C385,[1]總學群!$D:$F,3,0)</f>
        <v>樣本不足</v>
      </c>
    </row>
    <row r="386" spans="1:5" x14ac:dyDescent="0.25">
      <c r="A386" s="19" t="s">
        <v>1501</v>
      </c>
      <c r="B386" s="19" t="s">
        <v>3649</v>
      </c>
      <c r="C386" s="19" t="s">
        <v>3650</v>
      </c>
      <c r="D386" s="3">
        <f>VLOOKUP($C386,[1]總學群!$D:$F,2,0)</f>
        <v>63.88</v>
      </c>
      <c r="E386" s="31" t="str">
        <f>VLOOKUP($C386,[1]總學群!$D:$F,3,0)</f>
        <v>樣本不足</v>
      </c>
    </row>
    <row r="387" spans="1:5" x14ac:dyDescent="0.25">
      <c r="A387" s="19" t="s">
        <v>561</v>
      </c>
      <c r="B387" s="19" t="s">
        <v>3601</v>
      </c>
      <c r="C387" s="19" t="s">
        <v>3602</v>
      </c>
      <c r="D387" s="3">
        <f>VLOOKUP($C387,[1]總學群!$D:$F,2,0)</f>
        <v>75.72</v>
      </c>
      <c r="E387" s="31" t="str">
        <f>VLOOKUP($C387,[1]總學群!$D:$F,3,0)</f>
        <v>樣本不足</v>
      </c>
    </row>
    <row r="388" spans="1:5" x14ac:dyDescent="0.25">
      <c r="A388" s="19" t="s">
        <v>610</v>
      </c>
      <c r="B388" s="19" t="s">
        <v>3603</v>
      </c>
      <c r="C388" s="19" t="s">
        <v>3604</v>
      </c>
      <c r="D388" s="3">
        <f>VLOOKUP($C388,[1]總學群!$D:$F,2,0)</f>
        <v>77.31</v>
      </c>
      <c r="E388" s="31" t="str">
        <f>VLOOKUP($C388,[1]總學群!$D:$F,3,0)</f>
        <v>樣本不足</v>
      </c>
    </row>
    <row r="389" spans="1:5" x14ac:dyDescent="0.25">
      <c r="A389" s="19" t="s">
        <v>1315</v>
      </c>
      <c r="B389" s="19" t="s">
        <v>3609</v>
      </c>
      <c r="C389" s="19" t="s">
        <v>3610</v>
      </c>
      <c r="D389" s="3">
        <f>VLOOKUP($C389,[1]總學群!$D:$F,2,0)</f>
        <v>69.45</v>
      </c>
      <c r="E389" s="31" t="str">
        <f>VLOOKUP($C389,[1]總學群!$D:$F,3,0)</f>
        <v>樣本不足</v>
      </c>
    </row>
    <row r="390" spans="1:5" x14ac:dyDescent="0.25">
      <c r="A390" s="19" t="s">
        <v>1501</v>
      </c>
      <c r="B390" s="19" t="s">
        <v>3651</v>
      </c>
      <c r="C390" s="19" t="s">
        <v>3652</v>
      </c>
      <c r="D390" s="3">
        <f>VLOOKUP($C390,[1]總學群!$D:$F,2,0)</f>
        <v>51.97</v>
      </c>
      <c r="E390" s="31" t="str">
        <f>VLOOKUP($C390,[1]總學群!$D:$F,3,0)</f>
        <v>樣本不足</v>
      </c>
    </row>
    <row r="391" spans="1:5" x14ac:dyDescent="0.25">
      <c r="A391" s="19" t="s">
        <v>110</v>
      </c>
      <c r="B391" s="19" t="s">
        <v>3653</v>
      </c>
      <c r="C391" s="19" t="s">
        <v>3654</v>
      </c>
      <c r="D391" s="3">
        <f>VLOOKUP($C391,[1]總學群!$D:$F,2,0)</f>
        <v>71.27</v>
      </c>
      <c r="E391" s="31" t="str">
        <f>VLOOKUP($C391,[1]總學群!$D:$F,3,0)</f>
        <v>樣本不足</v>
      </c>
    </row>
    <row r="392" spans="1:5" x14ac:dyDescent="0.25">
      <c r="A392" s="19" t="s">
        <v>231</v>
      </c>
      <c r="B392" s="19" t="s">
        <v>3615</v>
      </c>
      <c r="C392" s="19" t="s">
        <v>3616</v>
      </c>
      <c r="D392" s="3">
        <f>VLOOKUP($C392,[1]總學群!$D:$F,2,0)</f>
        <v>38.5</v>
      </c>
      <c r="E392" s="31" t="str">
        <f>VLOOKUP($C392,[1]總學群!$D:$F,3,0)</f>
        <v>樣本不足</v>
      </c>
    </row>
    <row r="393" spans="1:5" x14ac:dyDescent="0.25">
      <c r="A393" s="19" t="s">
        <v>231</v>
      </c>
      <c r="B393" s="19" t="s">
        <v>3228</v>
      </c>
      <c r="C393" s="19" t="s">
        <v>3229</v>
      </c>
      <c r="D393" s="3">
        <f>VLOOKUP($C393,[1]總學群!$D:$F,2,0)</f>
        <v>18.8</v>
      </c>
      <c r="E393" s="31" t="str">
        <f>VLOOKUP($C393,[1]總學群!$D:$F,3,0)</f>
        <v>樣本不足</v>
      </c>
    </row>
    <row r="394" spans="1:5" x14ac:dyDescent="0.25">
      <c r="A394" s="19" t="s">
        <v>1234</v>
      </c>
      <c r="B394" s="19" t="s">
        <v>526</v>
      </c>
      <c r="C394" s="19" t="s">
        <v>3655</v>
      </c>
      <c r="D394" s="3">
        <f>VLOOKUP($C394,[1]總學群!$D:$F,2,0)</f>
        <v>64.64</v>
      </c>
      <c r="E394" s="31" t="str">
        <f>VLOOKUP($C394,[1]總學群!$D:$F,3,0)</f>
        <v>樣本不足</v>
      </c>
    </row>
    <row r="395" spans="1:5" x14ac:dyDescent="0.25">
      <c r="A395" s="19" t="s">
        <v>3204</v>
      </c>
      <c r="B395" s="19" t="s">
        <v>3656</v>
      </c>
      <c r="C395" s="19" t="s">
        <v>3657</v>
      </c>
      <c r="D395" s="3">
        <f>VLOOKUP($C395,[1]總學群!$D:$F,2,0)</f>
        <v>71.989999999999995</v>
      </c>
      <c r="E395" s="31" t="str">
        <f>VLOOKUP($C395,[1]總學群!$D:$F,3,0)</f>
        <v>樣本不足</v>
      </c>
    </row>
    <row r="396" spans="1:5" x14ac:dyDescent="0.25">
      <c r="A396" s="19" t="s">
        <v>960</v>
      </c>
      <c r="B396" s="19" t="s">
        <v>3658</v>
      </c>
      <c r="C396" s="19" t="s">
        <v>3659</v>
      </c>
      <c r="D396" s="3">
        <f>VLOOKUP($C396,[1]總學群!$D:$F,2,0)</f>
        <v>63.7</v>
      </c>
      <c r="E396" s="31" t="str">
        <f>VLOOKUP($C396,[1]總學群!$D:$F,3,0)</f>
        <v>樣本不足</v>
      </c>
    </row>
    <row r="397" spans="1:5" x14ac:dyDescent="0.25">
      <c r="A397" s="19" t="s">
        <v>102</v>
      </c>
      <c r="B397" s="19" t="s">
        <v>526</v>
      </c>
      <c r="C397" s="19" t="s">
        <v>3660</v>
      </c>
      <c r="D397" s="3">
        <f>VLOOKUP($C397,[1]總學群!$D:$F,2,0)</f>
        <v>29.79</v>
      </c>
      <c r="E397" s="31" t="str">
        <f>VLOOKUP($C397,[1]總學群!$D:$F,3,0)</f>
        <v>樣本不足</v>
      </c>
    </row>
    <row r="398" spans="1:5" x14ac:dyDescent="0.25">
      <c r="A398" s="19" t="s">
        <v>130</v>
      </c>
      <c r="B398" s="19" t="s">
        <v>3661</v>
      </c>
      <c r="C398" s="19" t="s">
        <v>3662</v>
      </c>
      <c r="D398" s="3">
        <f>VLOOKUP($C398,[1]總學群!$D:$F,2,0)</f>
        <v>42.31</v>
      </c>
      <c r="E398" s="31" t="str">
        <f>VLOOKUP($C398,[1]總學群!$D:$F,3,0)</f>
        <v>樣本不足</v>
      </c>
    </row>
    <row r="399" spans="1:5" x14ac:dyDescent="0.25">
      <c r="A399" s="19" t="s">
        <v>440</v>
      </c>
      <c r="B399" s="19" t="s">
        <v>3663</v>
      </c>
      <c r="C399" s="19" t="s">
        <v>3664</v>
      </c>
      <c r="D399" s="3">
        <f>VLOOKUP($C399,[1]總學群!$D:$F,2,0)</f>
        <v>22.44</v>
      </c>
      <c r="E399" s="31" t="str">
        <f>VLOOKUP($C399,[1]總學群!$D:$F,3,0)</f>
        <v>樣本不足</v>
      </c>
    </row>
    <row r="400" spans="1:5" x14ac:dyDescent="0.25">
      <c r="A400" s="19" t="s">
        <v>1135</v>
      </c>
      <c r="B400" s="19" t="s">
        <v>3665</v>
      </c>
      <c r="C400" s="19" t="s">
        <v>3666</v>
      </c>
      <c r="D400" s="3">
        <f>VLOOKUP($C400,[1]總學群!$D:$F,2,0)</f>
        <v>60.93</v>
      </c>
      <c r="E400" s="31" t="str">
        <f>VLOOKUP($C400,[1]總學群!$D:$F,3,0)</f>
        <v>樣本不足</v>
      </c>
    </row>
    <row r="401" spans="1:5" x14ac:dyDescent="0.25">
      <c r="A401" s="19" t="s">
        <v>654</v>
      </c>
      <c r="B401" s="19" t="s">
        <v>120</v>
      </c>
      <c r="C401" s="19" t="s">
        <v>3249</v>
      </c>
      <c r="D401" s="3">
        <f>VLOOKUP($C401,[1]總學群!$D:$F,2,0)</f>
        <v>79.56</v>
      </c>
      <c r="E401" s="31" t="str">
        <f>VLOOKUP($C401,[1]總學群!$D:$F,3,0)</f>
        <v>樣本不足</v>
      </c>
    </row>
    <row r="402" spans="1:5" x14ac:dyDescent="0.25">
      <c r="A402" s="19" t="s">
        <v>449</v>
      </c>
      <c r="B402" s="19" t="s">
        <v>120</v>
      </c>
      <c r="C402" s="19" t="s">
        <v>3250</v>
      </c>
      <c r="D402" s="3">
        <f>VLOOKUP($C402,[1]總學群!$D:$F,2,0)</f>
        <v>65.44</v>
      </c>
      <c r="E402" s="31" t="str">
        <f>VLOOKUP($C402,[1]總學群!$D:$F,3,0)</f>
        <v>樣本不足</v>
      </c>
    </row>
    <row r="403" spans="1:5" x14ac:dyDescent="0.25">
      <c r="A403" s="19" t="s">
        <v>702</v>
      </c>
      <c r="B403" s="19" t="s">
        <v>3251</v>
      </c>
      <c r="C403" s="19" t="s">
        <v>3252</v>
      </c>
      <c r="D403" s="3">
        <f>VLOOKUP($C403,[1]總學群!$D:$F,2,0)</f>
        <v>76.98</v>
      </c>
      <c r="E403" s="31" t="str">
        <f>VLOOKUP($C403,[1]總學群!$D:$F,3,0)</f>
        <v>樣本不足</v>
      </c>
    </row>
    <row r="404" spans="1:5" x14ac:dyDescent="0.25">
      <c r="A404" s="19" t="s">
        <v>537</v>
      </c>
      <c r="B404" s="19" t="s">
        <v>120</v>
      </c>
      <c r="C404" s="19" t="s">
        <v>3253</v>
      </c>
      <c r="D404" s="3">
        <f>VLOOKUP($C404,[1]總學群!$D:$F,2,0)</f>
        <v>58.66</v>
      </c>
      <c r="E404" s="31" t="str">
        <f>VLOOKUP($C404,[1]總學群!$D:$F,3,0)</f>
        <v>樣本不足</v>
      </c>
    </row>
    <row r="405" spans="1:5" x14ac:dyDescent="0.25">
      <c r="A405" s="19" t="s">
        <v>1135</v>
      </c>
      <c r="B405" s="19" t="s">
        <v>120</v>
      </c>
      <c r="C405" s="19" t="s">
        <v>3254</v>
      </c>
      <c r="D405" s="3">
        <f>VLOOKUP($C405,[1]總學群!$D:$F,2,0)</f>
        <v>66.58</v>
      </c>
      <c r="E405" s="31" t="str">
        <f>VLOOKUP($C405,[1]總學群!$D:$F,3,0)</f>
        <v>樣本不足</v>
      </c>
    </row>
    <row r="406" spans="1:5" x14ac:dyDescent="0.25">
      <c r="A406" s="19" t="s">
        <v>960</v>
      </c>
      <c r="B406" s="19" t="s">
        <v>120</v>
      </c>
      <c r="C406" s="19" t="s">
        <v>3255</v>
      </c>
      <c r="D406" s="3">
        <f>VLOOKUP($C406,[1]總學群!$D:$F,2,0)</f>
        <v>50.85</v>
      </c>
      <c r="E406" s="31" t="str">
        <f>VLOOKUP($C406,[1]總學群!$D:$F,3,0)</f>
        <v>樣本不足</v>
      </c>
    </row>
    <row r="407" spans="1:5" x14ac:dyDescent="0.25">
      <c r="A407" s="19" t="s">
        <v>1315</v>
      </c>
      <c r="B407" s="19" t="s">
        <v>120</v>
      </c>
      <c r="C407" s="19" t="s">
        <v>3256</v>
      </c>
      <c r="D407" s="3">
        <f>VLOOKUP($C407,[1]總學群!$D:$F,2,0)</f>
        <v>61.86</v>
      </c>
      <c r="E407" s="31" t="str">
        <f>VLOOKUP($C407,[1]總學群!$D:$F,3,0)</f>
        <v>樣本不足</v>
      </c>
    </row>
    <row r="408" spans="1:5" x14ac:dyDescent="0.25">
      <c r="A408" s="19" t="s">
        <v>434</v>
      </c>
      <c r="B408" s="19" t="s">
        <v>120</v>
      </c>
      <c r="C408" s="19" t="s">
        <v>3257</v>
      </c>
      <c r="D408" s="3">
        <f>VLOOKUP($C408,[1]總學群!$D:$F,2,0)</f>
        <v>48.82</v>
      </c>
      <c r="E408" s="31" t="str">
        <f>VLOOKUP($C408,[1]總學群!$D:$F,3,0)</f>
        <v>樣本不足</v>
      </c>
    </row>
    <row r="409" spans="1:5" x14ac:dyDescent="0.25">
      <c r="A409" s="19" t="s">
        <v>510</v>
      </c>
      <c r="B409" s="19" t="s">
        <v>120</v>
      </c>
      <c r="C409" s="19" t="s">
        <v>3258</v>
      </c>
      <c r="D409" s="3">
        <f>VLOOKUP($C409,[1]總學群!$D:$F,2,0)</f>
        <v>70.650000000000006</v>
      </c>
      <c r="E409" s="31" t="str">
        <f>VLOOKUP($C409,[1]總學群!$D:$F,3,0)</f>
        <v>樣本不足</v>
      </c>
    </row>
    <row r="410" spans="1:5" x14ac:dyDescent="0.25">
      <c r="A410" s="19" t="s">
        <v>168</v>
      </c>
      <c r="B410" s="19" t="s">
        <v>3259</v>
      </c>
      <c r="C410" s="19" t="s">
        <v>3260</v>
      </c>
      <c r="D410" s="3">
        <f>VLOOKUP($C410,[1]總學群!$D:$F,2,0)</f>
        <v>45.88</v>
      </c>
      <c r="E410" s="31" t="str">
        <f>VLOOKUP($C410,[1]總學群!$D:$F,3,0)</f>
        <v>樣本不足</v>
      </c>
    </row>
    <row r="411" spans="1:5" x14ac:dyDescent="0.25">
      <c r="A411" s="19" t="s">
        <v>962</v>
      </c>
      <c r="B411" s="19" t="s">
        <v>3261</v>
      </c>
      <c r="C411" s="19" t="s">
        <v>3262</v>
      </c>
      <c r="D411" s="3">
        <f>VLOOKUP($C411,[1]總學群!$D:$F,2,0)</f>
        <v>22.75</v>
      </c>
      <c r="E411" s="31" t="str">
        <f>VLOOKUP($C411,[1]總學群!$D:$F,3,0)</f>
        <v>樣本不足</v>
      </c>
    </row>
    <row r="412" spans="1:5" x14ac:dyDescent="0.25">
      <c r="A412" s="19" t="s">
        <v>1135</v>
      </c>
      <c r="B412" s="19" t="s">
        <v>3263</v>
      </c>
      <c r="C412" s="19" t="s">
        <v>3264</v>
      </c>
      <c r="D412" s="3">
        <f>VLOOKUP($C412,[1]總學群!$D:$F,2,0)</f>
        <v>63.92</v>
      </c>
      <c r="E412" s="31" t="str">
        <f>VLOOKUP($C412,[1]總學群!$D:$F,3,0)</f>
        <v>樣本不足</v>
      </c>
    </row>
    <row r="413" spans="1:5" x14ac:dyDescent="0.25">
      <c r="A413" s="19" t="s">
        <v>135</v>
      </c>
      <c r="B413" s="19" t="s">
        <v>3265</v>
      </c>
      <c r="C413" s="19" t="s">
        <v>3266</v>
      </c>
      <c r="D413" s="3">
        <f>VLOOKUP($C413,[1]總學群!$D:$F,2,0)</f>
        <v>37.01</v>
      </c>
      <c r="E413" s="31" t="str">
        <f>VLOOKUP($C413,[1]總學群!$D:$F,3,0)</f>
        <v>樣本不足</v>
      </c>
    </row>
    <row r="414" spans="1:5" x14ac:dyDescent="0.25">
      <c r="A414" s="19" t="s">
        <v>547</v>
      </c>
      <c r="B414" s="19" t="s">
        <v>3358</v>
      </c>
      <c r="C414" s="19" t="s">
        <v>3359</v>
      </c>
      <c r="D414" s="3">
        <f>VLOOKUP($C414,[1]總學群!$D:$F,2,0)</f>
        <v>70.260000000000005</v>
      </c>
      <c r="E414" s="31" t="str">
        <f>VLOOKUP($C414,[1]總學群!$D:$F,3,0)</f>
        <v>樣本不足</v>
      </c>
    </row>
    <row r="415" spans="1:5" x14ac:dyDescent="0.25">
      <c r="A415" s="19" t="s">
        <v>731</v>
      </c>
      <c r="B415" s="19" t="s">
        <v>3360</v>
      </c>
      <c r="C415" s="19" t="s">
        <v>3361</v>
      </c>
      <c r="D415" s="3">
        <f>VLOOKUP($C415,[1]總學群!$D:$F,2,0)</f>
        <v>73.34</v>
      </c>
      <c r="E415" s="31" t="str">
        <f>VLOOKUP($C415,[1]總學群!$D:$F,3,0)</f>
        <v>樣本不足</v>
      </c>
    </row>
    <row r="416" spans="1:5" x14ac:dyDescent="0.25">
      <c r="A416" s="19" t="s">
        <v>731</v>
      </c>
      <c r="B416" s="19" t="s">
        <v>3300</v>
      </c>
      <c r="C416" s="19" t="s">
        <v>3301</v>
      </c>
      <c r="D416" s="3">
        <f>VLOOKUP($C416,[1]總學群!$D:$F,2,0)</f>
        <v>76.86</v>
      </c>
      <c r="E416" s="31" t="str">
        <f>VLOOKUP($C416,[1]總學群!$D:$F,3,0)</f>
        <v>樣本不足</v>
      </c>
    </row>
    <row r="417" spans="1:5" x14ac:dyDescent="0.25">
      <c r="A417" s="19" t="s">
        <v>702</v>
      </c>
      <c r="B417" s="19" t="s">
        <v>169</v>
      </c>
      <c r="C417" s="19" t="s">
        <v>3362</v>
      </c>
      <c r="D417" s="3">
        <f>VLOOKUP($C417,[1]總學群!$D:$F,2,0)</f>
        <v>71.19</v>
      </c>
      <c r="E417" s="31" t="str">
        <f>VLOOKUP($C417,[1]總學群!$D:$F,3,0)</f>
        <v>樣本不足</v>
      </c>
    </row>
    <row r="418" spans="1:5" x14ac:dyDescent="0.25">
      <c r="A418" s="19" t="s">
        <v>1501</v>
      </c>
      <c r="B418" s="19" t="s">
        <v>169</v>
      </c>
      <c r="C418" s="19" t="s">
        <v>3363</v>
      </c>
      <c r="D418" s="3">
        <f>VLOOKUP($C418,[1]總學群!$D:$F,2,0)</f>
        <v>40.72</v>
      </c>
      <c r="E418" s="31" t="str">
        <f>VLOOKUP($C418,[1]總學群!$D:$F,3,0)</f>
        <v>樣本不足</v>
      </c>
    </row>
    <row r="419" spans="1:5" x14ac:dyDescent="0.25">
      <c r="A419" s="19" t="s">
        <v>151</v>
      </c>
      <c r="B419" s="19" t="s">
        <v>3297</v>
      </c>
      <c r="C419" s="19" t="s">
        <v>3298</v>
      </c>
      <c r="D419" s="3">
        <f>VLOOKUP($C419,[1]總學群!$D:$F,2,0)</f>
        <v>26.48</v>
      </c>
      <c r="E419" s="31" t="str">
        <f>VLOOKUP($C419,[1]總學群!$D:$F,3,0)</f>
        <v>樣本不足</v>
      </c>
    </row>
    <row r="420" spans="1:5" x14ac:dyDescent="0.25">
      <c r="A420" s="19" t="s">
        <v>168</v>
      </c>
      <c r="B420" s="19" t="s">
        <v>3364</v>
      </c>
      <c r="C420" s="19" t="s">
        <v>3365</v>
      </c>
      <c r="D420" s="3">
        <f>VLOOKUP($C420,[1]總學群!$D:$F,2,0)</f>
        <v>29.13</v>
      </c>
      <c r="E420" s="31" t="str">
        <f>VLOOKUP($C420,[1]總學群!$D:$F,3,0)</f>
        <v>樣本不足</v>
      </c>
    </row>
    <row r="421" spans="1:5" x14ac:dyDescent="0.25">
      <c r="A421" s="19" t="s">
        <v>130</v>
      </c>
      <c r="B421" s="19" t="s">
        <v>621</v>
      </c>
      <c r="C421" s="19" t="s">
        <v>3366</v>
      </c>
      <c r="D421" s="3">
        <f>VLOOKUP($C421,[1]總學群!$D:$F,2,0)</f>
        <v>30.59</v>
      </c>
      <c r="E421" s="31" t="str">
        <f>VLOOKUP($C421,[1]總學群!$D:$F,3,0)</f>
        <v>樣本不足</v>
      </c>
    </row>
    <row r="422" spans="1:5" x14ac:dyDescent="0.25">
      <c r="A422" s="19" t="s">
        <v>231</v>
      </c>
      <c r="B422" s="19" t="s">
        <v>3228</v>
      </c>
      <c r="C422" s="19" t="s">
        <v>3229</v>
      </c>
      <c r="D422" s="3">
        <f>VLOOKUP($C422,[1]總學群!$D:$F,2,0)</f>
        <v>18.8</v>
      </c>
      <c r="E422" s="31" t="str">
        <f>VLOOKUP($C422,[1]總學群!$D:$F,3,0)</f>
        <v>樣本不足</v>
      </c>
    </row>
    <row r="423" spans="1:5" x14ac:dyDescent="0.25">
      <c r="A423" s="19" t="s">
        <v>231</v>
      </c>
      <c r="B423" s="19" t="s">
        <v>3230</v>
      </c>
      <c r="C423" s="19" t="s">
        <v>3231</v>
      </c>
      <c r="D423" s="3">
        <f>VLOOKUP($C423,[1]總學群!$D:$F,2,0)</f>
        <v>22.89</v>
      </c>
      <c r="E423" s="31" t="str">
        <f>VLOOKUP($C423,[1]總學群!$D:$F,3,0)</f>
        <v>樣本不足</v>
      </c>
    </row>
    <row r="424" spans="1:5" x14ac:dyDescent="0.25">
      <c r="A424" s="19" t="s">
        <v>231</v>
      </c>
      <c r="B424" s="19" t="s">
        <v>3226</v>
      </c>
      <c r="C424" s="19" t="s">
        <v>3227</v>
      </c>
      <c r="D424" s="3">
        <f>VLOOKUP($C424,[1]總學群!$D:$F,2,0)</f>
        <v>19.78</v>
      </c>
      <c r="E424" s="31" t="str">
        <f>VLOOKUP($C424,[1]總學群!$D:$F,3,0)</f>
        <v>樣本不足</v>
      </c>
    </row>
    <row r="425" spans="1:5" x14ac:dyDescent="0.25">
      <c r="A425" s="19" t="s">
        <v>445</v>
      </c>
      <c r="B425" s="19" t="s">
        <v>3449</v>
      </c>
      <c r="C425" s="19" t="s">
        <v>3450</v>
      </c>
      <c r="D425" s="3">
        <f>VLOOKUP($C425,[1]總學群!$D:$F,2,0)</f>
        <v>51.15</v>
      </c>
      <c r="E425" s="31" t="str">
        <f>VLOOKUP($C425,[1]總學群!$D:$F,3,0)</f>
        <v>樣本不足</v>
      </c>
    </row>
    <row r="426" spans="1:5" x14ac:dyDescent="0.25">
      <c r="A426" s="19" t="s">
        <v>780</v>
      </c>
      <c r="B426" s="19" t="s">
        <v>3451</v>
      </c>
      <c r="C426" s="19" t="s">
        <v>3452</v>
      </c>
      <c r="D426" s="3">
        <f>VLOOKUP($C426,[1]總學群!$D:$F,2,0)</f>
        <v>60.45</v>
      </c>
      <c r="E426" s="31" t="str">
        <f>VLOOKUP($C426,[1]總學群!$D:$F,3,0)</f>
        <v>樣本不足</v>
      </c>
    </row>
    <row r="427" spans="1:5" x14ac:dyDescent="0.25">
      <c r="A427" s="19" t="s">
        <v>293</v>
      </c>
      <c r="B427" s="19" t="s">
        <v>841</v>
      </c>
      <c r="C427" s="19" t="s">
        <v>3453</v>
      </c>
      <c r="D427" s="3">
        <f>VLOOKUP($C427,[1]總學群!$D:$F,2,0)</f>
        <v>59.28</v>
      </c>
      <c r="E427" s="31" t="str">
        <f>VLOOKUP($C427,[1]總學群!$D:$F,3,0)</f>
        <v>樣本不足</v>
      </c>
    </row>
    <row r="428" spans="1:5" x14ac:dyDescent="0.25">
      <c r="A428" s="19" t="s">
        <v>99</v>
      </c>
      <c r="B428" s="19" t="s">
        <v>1065</v>
      </c>
      <c r="C428" s="19" t="s">
        <v>3425</v>
      </c>
      <c r="D428" s="3">
        <f>VLOOKUP($C428,[1]總學群!$D:$F,2,0)</f>
        <v>16.559999999999999</v>
      </c>
      <c r="E428" s="31" t="str">
        <f>VLOOKUP($C428,[1]總學群!$D:$F,3,0)</f>
        <v>樣本不足</v>
      </c>
    </row>
    <row r="429" spans="1:5" x14ac:dyDescent="0.25">
      <c r="A429" s="19" t="s">
        <v>130</v>
      </c>
      <c r="B429" s="19" t="s">
        <v>841</v>
      </c>
      <c r="C429" s="19" t="s">
        <v>3454</v>
      </c>
      <c r="D429" s="3">
        <f>VLOOKUP($C429,[1]總學群!$D:$F,2,0)</f>
        <v>34.5</v>
      </c>
      <c r="E429" s="31" t="str">
        <f>VLOOKUP($C429,[1]總學群!$D:$F,3,0)</f>
        <v>樣本不足</v>
      </c>
    </row>
    <row r="430" spans="1:5" x14ac:dyDescent="0.25">
      <c r="A430" s="19" t="s">
        <v>650</v>
      </c>
      <c r="B430" s="19" t="s">
        <v>841</v>
      </c>
      <c r="C430" s="19" t="s">
        <v>3455</v>
      </c>
      <c r="D430" s="3">
        <f>VLOOKUP($C430,[1]總學群!$D:$F,2,0)</f>
        <v>72.73</v>
      </c>
      <c r="E430" s="31" t="str">
        <f>VLOOKUP($C430,[1]總學群!$D:$F,3,0)</f>
        <v>樣本不足</v>
      </c>
    </row>
    <row r="431" spans="1:5" x14ac:dyDescent="0.25">
      <c r="A431" s="19" t="s">
        <v>1022</v>
      </c>
      <c r="B431" s="19" t="s">
        <v>1065</v>
      </c>
      <c r="C431" s="19" t="s">
        <v>3428</v>
      </c>
      <c r="D431" s="3">
        <f>VLOOKUP($C431,[1]總學群!$D:$F,2,0)</f>
        <v>60.64</v>
      </c>
      <c r="E431" s="31" t="str">
        <f>VLOOKUP($C431,[1]總學群!$D:$F,3,0)</f>
        <v>樣本不足</v>
      </c>
    </row>
    <row r="432" spans="1:5" x14ac:dyDescent="0.25">
      <c r="A432" s="19" t="s">
        <v>1022</v>
      </c>
      <c r="B432" s="19" t="s">
        <v>950</v>
      </c>
      <c r="C432" s="19" t="s">
        <v>3448</v>
      </c>
      <c r="D432" s="3">
        <f>VLOOKUP($C432,[1]總學群!$D:$F,2,0)</f>
        <v>50.3</v>
      </c>
      <c r="E432" s="31" t="str">
        <f>VLOOKUP($C432,[1]總學群!$D:$F,3,0)</f>
        <v>樣本不足</v>
      </c>
    </row>
    <row r="433" spans="1:5" x14ac:dyDescent="0.25">
      <c r="A433" s="19" t="s">
        <v>561</v>
      </c>
      <c r="B433" s="19" t="s">
        <v>3601</v>
      </c>
      <c r="C433" s="19" t="s">
        <v>3602</v>
      </c>
      <c r="D433" s="3">
        <f>VLOOKUP($C433,[1]總學群!$D:$F,2,0)</f>
        <v>75.72</v>
      </c>
      <c r="E433" s="31" t="str">
        <f>VLOOKUP($C433,[1]總學群!$D:$F,3,0)</f>
        <v>樣本不足</v>
      </c>
    </row>
    <row r="434" spans="1:5" x14ac:dyDescent="0.25">
      <c r="A434" s="19" t="s">
        <v>610</v>
      </c>
      <c r="B434" s="19" t="s">
        <v>3603</v>
      </c>
      <c r="C434" s="19" t="s">
        <v>3604</v>
      </c>
      <c r="D434" s="3">
        <f>VLOOKUP($C434,[1]總學群!$D:$F,2,0)</f>
        <v>77.31</v>
      </c>
      <c r="E434" s="31" t="str">
        <f>VLOOKUP($C434,[1]總學群!$D:$F,3,0)</f>
        <v>樣本不足</v>
      </c>
    </row>
    <row r="435" spans="1:5" x14ac:dyDescent="0.25">
      <c r="A435" s="19" t="s">
        <v>731</v>
      </c>
      <c r="B435" s="19" t="s">
        <v>3605</v>
      </c>
      <c r="C435" s="19" t="s">
        <v>3606</v>
      </c>
      <c r="D435" s="3">
        <f>VLOOKUP($C435,[1]總學群!$D:$F,2,0)</f>
        <v>75.61</v>
      </c>
      <c r="E435" s="31" t="str">
        <f>VLOOKUP($C435,[1]總學群!$D:$F,3,0)</f>
        <v>樣本不足</v>
      </c>
    </row>
    <row r="436" spans="1:5" x14ac:dyDescent="0.25">
      <c r="A436" s="19" t="s">
        <v>731</v>
      </c>
      <c r="B436" s="19" t="s">
        <v>3546</v>
      </c>
      <c r="C436" s="19" t="s">
        <v>3547</v>
      </c>
      <c r="D436" s="3">
        <f>VLOOKUP($C436,[1]總學群!$D:$F,2,0)</f>
        <v>76.73</v>
      </c>
      <c r="E436" s="31" t="str">
        <f>VLOOKUP($C436,[1]總學群!$D:$F,3,0)</f>
        <v>樣本不足</v>
      </c>
    </row>
    <row r="437" spans="1:5" x14ac:dyDescent="0.25">
      <c r="A437" s="19" t="s">
        <v>348</v>
      </c>
      <c r="B437" s="19" t="s">
        <v>3490</v>
      </c>
      <c r="C437" s="19" t="s">
        <v>3491</v>
      </c>
      <c r="D437" s="3">
        <f>VLOOKUP($C437,[1]總學群!$D:$F,2,0)</f>
        <v>63.73</v>
      </c>
      <c r="E437" s="31" t="str">
        <f>VLOOKUP($C437,[1]總學群!$D:$F,3,0)</f>
        <v>樣本不足</v>
      </c>
    </row>
    <row r="438" spans="1:5" x14ac:dyDescent="0.25">
      <c r="A438" s="19" t="s">
        <v>1234</v>
      </c>
      <c r="B438" s="19" t="s">
        <v>3509</v>
      </c>
      <c r="C438" s="19" t="s">
        <v>3510</v>
      </c>
      <c r="D438" s="3">
        <f>VLOOKUP($C438,[1]總學群!$D:$F,2,0)</f>
        <v>64.14</v>
      </c>
      <c r="E438" s="31" t="str">
        <f>VLOOKUP($C438,[1]總學群!$D:$F,3,0)</f>
        <v>樣本不足</v>
      </c>
    </row>
    <row r="439" spans="1:5" x14ac:dyDescent="0.25">
      <c r="A439" s="19" t="s">
        <v>261</v>
      </c>
      <c r="B439" s="19" t="s">
        <v>3527</v>
      </c>
      <c r="C439" s="19" t="s">
        <v>3528</v>
      </c>
      <c r="D439" s="3">
        <f>VLOOKUP($C439,[1]總學群!$D:$F,2,0)</f>
        <v>56.37</v>
      </c>
      <c r="E439" s="31" t="str">
        <f>VLOOKUP($C439,[1]總學群!$D:$F,3,0)</f>
        <v>樣本不足</v>
      </c>
    </row>
    <row r="440" spans="1:5" x14ac:dyDescent="0.25">
      <c r="A440" s="19" t="s">
        <v>960</v>
      </c>
      <c r="B440" s="19" t="s">
        <v>3607</v>
      </c>
      <c r="C440" s="19" t="s">
        <v>3608</v>
      </c>
      <c r="D440" s="3">
        <f>VLOOKUP($C440,[1]總學群!$D:$F,2,0)</f>
        <v>50.39</v>
      </c>
      <c r="E440" s="31" t="str">
        <f>VLOOKUP($C440,[1]總學群!$D:$F,3,0)</f>
        <v>樣本不足</v>
      </c>
    </row>
    <row r="441" spans="1:5" x14ac:dyDescent="0.25">
      <c r="A441" s="19" t="s">
        <v>1315</v>
      </c>
      <c r="B441" s="19" t="s">
        <v>3609</v>
      </c>
      <c r="C441" s="19" t="s">
        <v>3610</v>
      </c>
      <c r="D441" s="3">
        <f>VLOOKUP($C441,[1]總學群!$D:$F,2,0)</f>
        <v>69.45</v>
      </c>
      <c r="E441" s="31" t="str">
        <f>VLOOKUP($C441,[1]總學群!$D:$F,3,0)</f>
        <v>樣本不足</v>
      </c>
    </row>
    <row r="442" spans="1:5" x14ac:dyDescent="0.25">
      <c r="A442" s="19" t="s">
        <v>212</v>
      </c>
      <c r="B442" s="19" t="s">
        <v>3611</v>
      </c>
      <c r="C442" s="19" t="s">
        <v>3612</v>
      </c>
      <c r="D442" s="3">
        <f>VLOOKUP($C442,[1]總學群!$D:$F,2,0)</f>
        <v>58.31</v>
      </c>
      <c r="E442" s="31" t="str">
        <f>VLOOKUP($C442,[1]總學群!$D:$F,3,0)</f>
        <v>樣本不足</v>
      </c>
    </row>
    <row r="443" spans="1:5" x14ac:dyDescent="0.25">
      <c r="A443" s="19" t="s">
        <v>168</v>
      </c>
      <c r="B443" s="19" t="s">
        <v>3555</v>
      </c>
      <c r="C443" s="19" t="s">
        <v>3556</v>
      </c>
      <c r="D443" s="3">
        <f>VLOOKUP($C443,[1]總學群!$D:$F,2,0)</f>
        <v>45.57</v>
      </c>
      <c r="E443" s="31" t="str">
        <f>VLOOKUP($C443,[1]總學群!$D:$F,3,0)</f>
        <v>樣本不足</v>
      </c>
    </row>
    <row r="444" spans="1:5" x14ac:dyDescent="0.25">
      <c r="A444" s="19" t="s">
        <v>99</v>
      </c>
      <c r="B444" s="19" t="s">
        <v>3613</v>
      </c>
      <c r="C444" s="19" t="s">
        <v>3614</v>
      </c>
      <c r="D444" s="3">
        <f>VLOOKUP($C444,[1]總學群!$D:$F,2,0)</f>
        <v>30.37</v>
      </c>
      <c r="E444" s="31" t="str">
        <f>VLOOKUP($C444,[1]總學群!$D:$F,3,0)</f>
        <v>樣本不足</v>
      </c>
    </row>
    <row r="445" spans="1:5" x14ac:dyDescent="0.25">
      <c r="A445" s="19" t="s">
        <v>231</v>
      </c>
      <c r="B445" s="19" t="s">
        <v>3617</v>
      </c>
      <c r="C445" s="19" t="s">
        <v>3618</v>
      </c>
      <c r="D445" s="3">
        <f>VLOOKUP($C445,[1]總學群!$D:$F,2,0)</f>
        <v>40.880000000000003</v>
      </c>
      <c r="E445" s="31" t="str">
        <f>VLOOKUP($C445,[1]總學群!$D:$F,3,0)</f>
        <v>樣本不足</v>
      </c>
    </row>
    <row r="446" spans="1:5" x14ac:dyDescent="0.25">
      <c r="A446" s="19" t="s">
        <v>231</v>
      </c>
      <c r="B446" s="19" t="s">
        <v>3615</v>
      </c>
      <c r="C446" s="19" t="s">
        <v>3616</v>
      </c>
      <c r="D446" s="3">
        <f>VLOOKUP($C446,[1]總學群!$D:$F,2,0)</f>
        <v>38.5</v>
      </c>
      <c r="E446" s="31" t="str">
        <f>VLOOKUP($C446,[1]總學群!$D:$F,3,0)</f>
        <v>樣本不足</v>
      </c>
    </row>
    <row r="447" spans="1:5" x14ac:dyDescent="0.25">
      <c r="A447" s="19" t="s">
        <v>344</v>
      </c>
      <c r="B447" s="19" t="s">
        <v>3619</v>
      </c>
      <c r="C447" s="19" t="s">
        <v>3620</v>
      </c>
      <c r="D447" s="3">
        <f>VLOOKUP($C447,[1]總學群!$D:$F,2,0)</f>
        <v>29.24</v>
      </c>
      <c r="E447" s="31" t="str">
        <f>VLOOKUP($C447,[1]總學群!$D:$F,3,0)</f>
        <v>樣本不足</v>
      </c>
    </row>
    <row r="448" spans="1:5" x14ac:dyDescent="0.25">
      <c r="A448" s="19" t="s">
        <v>1234</v>
      </c>
      <c r="B448" s="19" t="s">
        <v>526</v>
      </c>
      <c r="C448" s="19" t="s">
        <v>3655</v>
      </c>
      <c r="D448" s="3">
        <f>VLOOKUP($C448,[1]總學群!$D:$F,2,0)</f>
        <v>64.64</v>
      </c>
      <c r="E448" s="31" t="str">
        <f>VLOOKUP($C448,[1]總學群!$D:$F,3,0)</f>
        <v>樣本不足</v>
      </c>
    </row>
    <row r="449" spans="1:5" x14ac:dyDescent="0.25">
      <c r="A449" s="19" t="s">
        <v>3204</v>
      </c>
      <c r="B449" s="19" t="s">
        <v>3656</v>
      </c>
      <c r="C449" s="19" t="s">
        <v>3657</v>
      </c>
      <c r="D449" s="3">
        <f>VLOOKUP($C449,[1]總學群!$D:$F,2,0)</f>
        <v>71.989999999999995</v>
      </c>
      <c r="E449" s="31" t="str">
        <f>VLOOKUP($C449,[1]總學群!$D:$F,3,0)</f>
        <v>樣本不足</v>
      </c>
    </row>
    <row r="450" spans="1:5" x14ac:dyDescent="0.25">
      <c r="A450" s="19" t="s">
        <v>960</v>
      </c>
      <c r="B450" s="19" t="s">
        <v>3658</v>
      </c>
      <c r="C450" s="19" t="s">
        <v>3659</v>
      </c>
      <c r="D450" s="3">
        <f>VLOOKUP($C450,[1]總學群!$D:$F,2,0)</f>
        <v>63.7</v>
      </c>
      <c r="E450" s="31" t="str">
        <f>VLOOKUP($C450,[1]總學群!$D:$F,3,0)</f>
        <v>樣本不足</v>
      </c>
    </row>
    <row r="451" spans="1:5" x14ac:dyDescent="0.25">
      <c r="A451" s="19" t="s">
        <v>1501</v>
      </c>
      <c r="B451" s="19" t="s">
        <v>3649</v>
      </c>
      <c r="C451" s="19" t="s">
        <v>3650</v>
      </c>
      <c r="D451" s="3">
        <f>VLOOKUP($C451,[1]總學群!$D:$F,2,0)</f>
        <v>63.88</v>
      </c>
      <c r="E451" s="31" t="str">
        <f>VLOOKUP($C451,[1]總學群!$D:$F,3,0)</f>
        <v>樣本不足</v>
      </c>
    </row>
    <row r="452" spans="1:5" x14ac:dyDescent="0.25">
      <c r="A452" s="19" t="s">
        <v>102</v>
      </c>
      <c r="B452" s="19" t="s">
        <v>526</v>
      </c>
      <c r="C452" s="19" t="s">
        <v>3660</v>
      </c>
      <c r="D452" s="3">
        <f>VLOOKUP($C452,[1]總學群!$D:$F,2,0)</f>
        <v>29.79</v>
      </c>
      <c r="E452" s="31" t="str">
        <f>VLOOKUP($C452,[1]總學群!$D:$F,3,0)</f>
        <v>樣本不足</v>
      </c>
    </row>
    <row r="453" spans="1:5" x14ac:dyDescent="0.25">
      <c r="A453" s="19" t="s">
        <v>130</v>
      </c>
      <c r="B453" s="19" t="s">
        <v>3661</v>
      </c>
      <c r="C453" s="19" t="s">
        <v>3662</v>
      </c>
      <c r="D453" s="3">
        <f>VLOOKUP($C453,[1]總學群!$D:$F,2,0)</f>
        <v>42.31</v>
      </c>
      <c r="E453" s="31" t="str">
        <f>VLOOKUP($C453,[1]總學群!$D:$F,3,0)</f>
        <v>樣本不足</v>
      </c>
    </row>
    <row r="454" spans="1:5" x14ac:dyDescent="0.25">
      <c r="A454" s="19" t="s">
        <v>440</v>
      </c>
      <c r="B454" s="19" t="s">
        <v>3663</v>
      </c>
      <c r="C454" s="19" t="s">
        <v>3664</v>
      </c>
      <c r="D454" s="3">
        <f>VLOOKUP($C454,[1]總學群!$D:$F,2,0)</f>
        <v>22.44</v>
      </c>
      <c r="E454" s="31" t="str">
        <f>VLOOKUP($C454,[1]總學群!$D:$F,3,0)</f>
        <v>樣本不足</v>
      </c>
    </row>
    <row r="455" spans="1:5" x14ac:dyDescent="0.25">
      <c r="A455" s="19" t="s">
        <v>561</v>
      </c>
      <c r="B455" s="19" t="s">
        <v>279</v>
      </c>
      <c r="C455" s="19" t="s">
        <v>3667</v>
      </c>
      <c r="D455" s="3">
        <f>VLOOKUP($C455,[1]總學群!$D:$F,2,0)</f>
        <v>79.75</v>
      </c>
      <c r="E455" s="31" t="str">
        <f>VLOOKUP($C455,[1]總學群!$D:$F,3,0)</f>
        <v>樣本不足</v>
      </c>
    </row>
    <row r="456" spans="1:5" x14ac:dyDescent="0.25">
      <c r="A456" s="19" t="s">
        <v>537</v>
      </c>
      <c r="B456" s="19" t="s">
        <v>279</v>
      </c>
      <c r="C456" s="19" t="s">
        <v>3668</v>
      </c>
      <c r="D456" s="3">
        <f>VLOOKUP($C456,[1]總學群!$D:$F,2,0)</f>
        <v>72.92</v>
      </c>
      <c r="E456" s="31" t="str">
        <f>VLOOKUP($C456,[1]總學群!$D:$F,3,0)</f>
        <v>樣本不足</v>
      </c>
    </row>
    <row r="457" spans="1:5" x14ac:dyDescent="0.25">
      <c r="A457" s="19" t="s">
        <v>1234</v>
      </c>
      <c r="B457" s="19" t="s">
        <v>3669</v>
      </c>
      <c r="C457" s="19" t="s">
        <v>3670</v>
      </c>
      <c r="D457" s="3">
        <f>VLOOKUP($C457,[1]總學群!$D:$F,2,0)</f>
        <v>65.42</v>
      </c>
      <c r="E457" s="31" t="str">
        <f>VLOOKUP($C457,[1]總學群!$D:$F,3,0)</f>
        <v>樣本不足</v>
      </c>
    </row>
    <row r="458" spans="1:5" x14ac:dyDescent="0.25">
      <c r="A458" s="19" t="s">
        <v>261</v>
      </c>
      <c r="B458" s="19" t="s">
        <v>3671</v>
      </c>
      <c r="C458" s="19" t="s">
        <v>3672</v>
      </c>
      <c r="D458" s="3">
        <f>VLOOKUP($C458,[1]總學群!$D:$F,2,0)</f>
        <v>60.31</v>
      </c>
      <c r="E458" s="31" t="str">
        <f>VLOOKUP($C458,[1]總學群!$D:$F,3,0)</f>
        <v>樣本不足</v>
      </c>
    </row>
    <row r="459" spans="1:5" x14ac:dyDescent="0.25">
      <c r="A459" s="19" t="s">
        <v>1135</v>
      </c>
      <c r="B459" s="19" t="s">
        <v>279</v>
      </c>
      <c r="C459" s="19" t="s">
        <v>3673</v>
      </c>
      <c r="D459" s="3">
        <f>VLOOKUP($C459,[1]總學群!$D:$F,2,0)</f>
        <v>64.599999999999994</v>
      </c>
      <c r="E459" s="31" t="str">
        <f>VLOOKUP($C459,[1]總學群!$D:$F,3,0)</f>
        <v>樣本不足</v>
      </c>
    </row>
    <row r="460" spans="1:5" x14ac:dyDescent="0.25">
      <c r="A460" s="19" t="s">
        <v>434</v>
      </c>
      <c r="B460" s="19" t="s">
        <v>3674</v>
      </c>
      <c r="C460" s="19" t="s">
        <v>3675</v>
      </c>
      <c r="D460" s="3">
        <f>VLOOKUP($C460,[1]總學群!$D:$F,2,0)</f>
        <v>54.11</v>
      </c>
      <c r="E460" s="31" t="str">
        <f>VLOOKUP($C460,[1]總學群!$D:$F,3,0)</f>
        <v>樣本不足</v>
      </c>
    </row>
    <row r="461" spans="1:5" x14ac:dyDescent="0.25">
      <c r="A461" s="19" t="s">
        <v>510</v>
      </c>
      <c r="B461" s="19" t="s">
        <v>3676</v>
      </c>
      <c r="C461" s="19" t="s">
        <v>3677</v>
      </c>
      <c r="D461" s="3">
        <f>VLOOKUP($C461,[1]總學群!$D:$F,2,0)</f>
        <v>48.59</v>
      </c>
      <c r="E461" s="31" t="str">
        <f>VLOOKUP($C461,[1]總學群!$D:$F,3,0)</f>
        <v>樣本不足</v>
      </c>
    </row>
    <row r="462" spans="1:5" x14ac:dyDescent="0.25">
      <c r="A462" s="19" t="s">
        <v>168</v>
      </c>
      <c r="B462" s="19" t="s">
        <v>3678</v>
      </c>
      <c r="C462" s="19" t="s">
        <v>3679</v>
      </c>
      <c r="D462" s="3">
        <f>VLOOKUP($C462,[1]總學群!$D:$F,2,0)</f>
        <v>49.5</v>
      </c>
      <c r="E462" s="31" t="str">
        <f>VLOOKUP($C462,[1]總學群!$D:$F,3,0)</f>
        <v>樣本不足</v>
      </c>
    </row>
    <row r="463" spans="1:5" x14ac:dyDescent="0.25">
      <c r="A463" s="19" t="s">
        <v>188</v>
      </c>
      <c r="B463" s="19" t="s">
        <v>3680</v>
      </c>
      <c r="C463" s="19" t="s">
        <v>3681</v>
      </c>
      <c r="D463" s="3">
        <f>VLOOKUP($C463,[1]總學群!$D:$F,2,0)</f>
        <v>61.33</v>
      </c>
      <c r="E463" s="31" t="str">
        <f>VLOOKUP($C463,[1]總學群!$D:$F,3,0)</f>
        <v>樣本不足</v>
      </c>
    </row>
    <row r="464" spans="1:5" x14ac:dyDescent="0.25">
      <c r="A464" s="19" t="s">
        <v>440</v>
      </c>
      <c r="B464" s="19" t="s">
        <v>3442</v>
      </c>
      <c r="C464" s="19" t="s">
        <v>3443</v>
      </c>
      <c r="D464" s="3">
        <f>VLOOKUP($C464,[1]總學群!$D:$F,2,0)</f>
        <v>23.27</v>
      </c>
      <c r="E464" s="31" t="str">
        <f>VLOOKUP($C464,[1]總學群!$D:$F,3,0)</f>
        <v>樣本不足</v>
      </c>
    </row>
    <row r="465" spans="1:5" x14ac:dyDescent="0.25">
      <c r="A465" s="19" t="s">
        <v>962</v>
      </c>
      <c r="B465" s="19" t="s">
        <v>3682</v>
      </c>
      <c r="C465" s="19" t="s">
        <v>3683</v>
      </c>
      <c r="D465" s="3">
        <f>VLOOKUP($C465,[1]總學群!$D:$F,2,0)</f>
        <v>29.83</v>
      </c>
      <c r="E465" s="31" t="str">
        <f>VLOOKUP($C465,[1]總學群!$D:$F,3,0)</f>
        <v>樣本不足</v>
      </c>
    </row>
    <row r="466" spans="1:5" x14ac:dyDescent="0.25">
      <c r="A466" s="19" t="s">
        <v>1168</v>
      </c>
      <c r="B466" s="19" t="s">
        <v>361</v>
      </c>
      <c r="C466" s="19" t="s">
        <v>3684</v>
      </c>
      <c r="D466" s="3">
        <f>VLOOKUP($C466,[1]總學群!$D:$F,2,0)</f>
        <v>70.7</v>
      </c>
      <c r="E466" s="31" t="str">
        <f>VLOOKUP($C466,[1]總學群!$D:$F,3,0)</f>
        <v>樣本不足</v>
      </c>
    </row>
    <row r="467" spans="1:5" x14ac:dyDescent="0.25">
      <c r="A467" s="19" t="s">
        <v>3204</v>
      </c>
      <c r="B467" s="19" t="s">
        <v>3685</v>
      </c>
      <c r="C467" s="19" t="s">
        <v>3686</v>
      </c>
      <c r="D467" s="3">
        <f>VLOOKUP($C467,[1]總學群!$D:$F,2,0)</f>
        <v>74.680000000000007</v>
      </c>
      <c r="E467" s="31" t="str">
        <f>VLOOKUP($C467,[1]總學群!$D:$F,3,0)</f>
        <v>樣本不足</v>
      </c>
    </row>
    <row r="468" spans="1:5" x14ac:dyDescent="0.25">
      <c r="A468" s="19" t="s">
        <v>1135</v>
      </c>
      <c r="B468" s="19" t="s">
        <v>3687</v>
      </c>
      <c r="C468" s="19" t="s">
        <v>3688</v>
      </c>
      <c r="D468" s="3">
        <f>VLOOKUP($C468,[1]總學群!$D:$F,2,0)</f>
        <v>66.5</v>
      </c>
      <c r="E468" s="31" t="str">
        <f>VLOOKUP($C468,[1]總學群!$D:$F,3,0)</f>
        <v>樣本不足</v>
      </c>
    </row>
    <row r="469" spans="1:5" x14ac:dyDescent="0.25">
      <c r="A469" s="19" t="s">
        <v>434</v>
      </c>
      <c r="B469" s="19" t="s">
        <v>3689</v>
      </c>
      <c r="C469" s="19" t="s">
        <v>3690</v>
      </c>
      <c r="D469" s="3">
        <f>VLOOKUP($C469,[1]總學群!$D:$F,2,0)</f>
        <v>62.14</v>
      </c>
      <c r="E469" s="31" t="str">
        <f>VLOOKUP($C469,[1]總學群!$D:$F,3,0)</f>
        <v>樣本不足</v>
      </c>
    </row>
    <row r="470" spans="1:5" x14ac:dyDescent="0.25">
      <c r="A470" s="19" t="s">
        <v>141</v>
      </c>
      <c r="B470" s="19" t="s">
        <v>1592</v>
      </c>
      <c r="C470" s="19" t="s">
        <v>3691</v>
      </c>
      <c r="D470" s="3">
        <f>VLOOKUP($C470,[1]總學群!$D:$F,2,0)</f>
        <v>56.75</v>
      </c>
      <c r="E470" s="31" t="str">
        <f>VLOOKUP($C470,[1]總學群!$D:$F,3,0)</f>
        <v>樣本不足</v>
      </c>
    </row>
    <row r="471" spans="1:5" x14ac:dyDescent="0.25">
      <c r="A471" s="19" t="s">
        <v>231</v>
      </c>
      <c r="B471" s="19" t="s">
        <v>3692</v>
      </c>
      <c r="C471" s="19" t="s">
        <v>3693</v>
      </c>
      <c r="D471" s="3">
        <f>VLOOKUP($C471,[1]總學群!$D:$F,2,0)</f>
        <v>42.34</v>
      </c>
      <c r="E471" s="31" t="str">
        <f>VLOOKUP($C471,[1]總學群!$D:$F,3,0)</f>
        <v>樣本不足</v>
      </c>
    </row>
    <row r="472" spans="1:5" x14ac:dyDescent="0.25">
      <c r="A472" s="19" t="s">
        <v>440</v>
      </c>
      <c r="B472" s="19" t="s">
        <v>1592</v>
      </c>
      <c r="C472" s="19" t="s">
        <v>3694</v>
      </c>
      <c r="D472" s="3">
        <f>VLOOKUP($C472,[1]總學群!$D:$F,2,0)</f>
        <v>19.25</v>
      </c>
      <c r="E472" s="31" t="str">
        <f>VLOOKUP($C472,[1]總學群!$D:$F,3,0)</f>
        <v>樣本不足</v>
      </c>
    </row>
    <row r="473" spans="1:5" x14ac:dyDescent="0.25">
      <c r="A473" s="19" t="s">
        <v>440</v>
      </c>
      <c r="B473" s="19" t="s">
        <v>3245</v>
      </c>
      <c r="C473" s="19" t="s">
        <v>3246</v>
      </c>
      <c r="D473" s="3">
        <f>VLOOKUP($C473,[1]總學群!$D:$F,2,0)</f>
        <v>17.690000000000001</v>
      </c>
      <c r="E473" s="31" t="str">
        <f>VLOOKUP($C473,[1]總學群!$D:$F,3,0)</f>
        <v>樣本不足</v>
      </c>
    </row>
    <row r="474" spans="1:5" x14ac:dyDescent="0.25">
      <c r="A474" s="19" t="s">
        <v>547</v>
      </c>
      <c r="B474" s="19" t="s">
        <v>3367</v>
      </c>
      <c r="C474" s="19" t="s">
        <v>3368</v>
      </c>
      <c r="D474" s="3">
        <f>VLOOKUP($C474,[1]總學群!$D:$F,2,0)</f>
        <v>67.88</v>
      </c>
      <c r="E474" s="31" t="str">
        <f>VLOOKUP($C474,[1]總學群!$D:$F,3,0)</f>
        <v>樣本不足</v>
      </c>
    </row>
    <row r="475" spans="1:5" x14ac:dyDescent="0.25">
      <c r="A475" s="19" t="s">
        <v>1135</v>
      </c>
      <c r="B475" s="19" t="s">
        <v>3665</v>
      </c>
      <c r="C475" s="19" t="s">
        <v>3666</v>
      </c>
      <c r="D475" s="3">
        <f>VLOOKUP($C475,[1]總學群!$D:$F,2,0)</f>
        <v>60.93</v>
      </c>
      <c r="E475" s="31" t="str">
        <f>VLOOKUP($C475,[1]總學群!$D:$F,3,0)</f>
        <v>樣本不足</v>
      </c>
    </row>
    <row r="476" spans="1:5" x14ac:dyDescent="0.25">
      <c r="A476" s="19" t="s">
        <v>348</v>
      </c>
      <c r="B476" s="19" t="s">
        <v>3695</v>
      </c>
      <c r="C476" s="19" t="s">
        <v>3696</v>
      </c>
      <c r="D476" s="3">
        <f>VLOOKUP($C476,[1]總學群!$D:$F,2,0)</f>
        <v>67.11</v>
      </c>
      <c r="E476" s="31" t="str">
        <f>VLOOKUP($C476,[1]總學群!$D:$F,3,0)</f>
        <v>樣本不足</v>
      </c>
    </row>
    <row r="477" spans="1:5" x14ac:dyDescent="0.25">
      <c r="A477" s="19" t="s">
        <v>261</v>
      </c>
      <c r="B477" s="19" t="s">
        <v>3697</v>
      </c>
      <c r="C477" s="19" t="s">
        <v>3698</v>
      </c>
      <c r="D477" s="3">
        <f>VLOOKUP($C477,[1]總學群!$D:$F,2,0)</f>
        <v>53.03</v>
      </c>
      <c r="E477" s="31" t="str">
        <f>VLOOKUP($C477,[1]總學群!$D:$F,3,0)</f>
        <v>樣本不足</v>
      </c>
    </row>
    <row r="478" spans="1:5" x14ac:dyDescent="0.25">
      <c r="A478" s="19" t="s">
        <v>212</v>
      </c>
      <c r="B478" s="19" t="s">
        <v>3699</v>
      </c>
      <c r="C478" s="19" t="s">
        <v>3700</v>
      </c>
      <c r="D478" s="3">
        <f>VLOOKUP($C478,[1]總學群!$D:$F,2,0)</f>
        <v>51.89</v>
      </c>
      <c r="E478" s="31" t="str">
        <f>VLOOKUP($C478,[1]總學群!$D:$F,3,0)</f>
        <v>樣本不足</v>
      </c>
    </row>
    <row r="479" spans="1:5" x14ac:dyDescent="0.25">
      <c r="A479" s="19" t="s">
        <v>1501</v>
      </c>
      <c r="B479" s="19" t="s">
        <v>880</v>
      </c>
      <c r="C479" s="19" t="s">
        <v>3701</v>
      </c>
      <c r="D479" s="3">
        <f>VLOOKUP($C479,[1]總學群!$D:$F,2,0)</f>
        <v>45.6</v>
      </c>
      <c r="E479" s="31" t="str">
        <f>VLOOKUP($C479,[1]總學群!$D:$F,3,0)</f>
        <v>樣本不足</v>
      </c>
    </row>
    <row r="480" spans="1:5" x14ac:dyDescent="0.25">
      <c r="A480" s="19" t="s">
        <v>110</v>
      </c>
      <c r="B480" s="19" t="s">
        <v>3702</v>
      </c>
      <c r="C480" s="19" t="s">
        <v>3703</v>
      </c>
      <c r="D480" s="3">
        <f>VLOOKUP($C480,[1]總學群!$D:$F,2,0)</f>
        <v>39.479999999999997</v>
      </c>
      <c r="E480" s="31" t="str">
        <f>VLOOKUP($C480,[1]總學群!$D:$F,3,0)</f>
        <v>樣本不足</v>
      </c>
    </row>
    <row r="481" spans="1:5" x14ac:dyDescent="0.25">
      <c r="A481" s="19" t="s">
        <v>3204</v>
      </c>
      <c r="B481" s="19" t="s">
        <v>1694</v>
      </c>
      <c r="C481" s="19" t="s">
        <v>3704</v>
      </c>
      <c r="D481" s="3">
        <f>VLOOKUP($C481,[1]總學群!$D:$F,2,0)</f>
        <v>57.44</v>
      </c>
      <c r="E481" s="31" t="str">
        <f>VLOOKUP($C481,[1]總學群!$D:$F,3,0)</f>
        <v>樣本不足</v>
      </c>
    </row>
    <row r="482" spans="1:5" x14ac:dyDescent="0.25">
      <c r="A482" s="19" t="s">
        <v>960</v>
      </c>
      <c r="B482" s="19" t="s">
        <v>3705</v>
      </c>
      <c r="C482" s="19" t="s">
        <v>3706</v>
      </c>
      <c r="D482" s="3">
        <f>VLOOKUP($C482,[1]總學群!$D:$F,2,0)</f>
        <v>31.18</v>
      </c>
      <c r="E482" s="31" t="str">
        <f>VLOOKUP($C482,[1]總學群!$D:$F,3,0)</f>
        <v>樣本不足</v>
      </c>
    </row>
    <row r="483" spans="1:5" x14ac:dyDescent="0.25">
      <c r="A483" s="19" t="s">
        <v>510</v>
      </c>
      <c r="B483" s="19" t="s">
        <v>3707</v>
      </c>
      <c r="C483" s="19" t="s">
        <v>3708</v>
      </c>
      <c r="D483" s="3">
        <f>VLOOKUP($C483,[1]總學群!$D:$F,2,0)</f>
        <v>56.35</v>
      </c>
      <c r="E483" s="31" t="str">
        <f>VLOOKUP($C483,[1]總學群!$D:$F,3,0)</f>
        <v>樣本不足</v>
      </c>
    </row>
    <row r="484" spans="1:5" x14ac:dyDescent="0.25">
      <c r="A484" s="19" t="s">
        <v>1501</v>
      </c>
      <c r="B484" s="19" t="s">
        <v>3709</v>
      </c>
      <c r="C484" s="19" t="s">
        <v>3710</v>
      </c>
      <c r="D484" s="3">
        <f>VLOOKUP($C484,[1]總學群!$D:$F,2,0)</f>
        <v>39.21</v>
      </c>
      <c r="E484" s="31" t="str">
        <f>VLOOKUP($C484,[1]總學群!$D:$F,3,0)</f>
        <v>樣本不足</v>
      </c>
    </row>
    <row r="485" spans="1:5" x14ac:dyDescent="0.25">
      <c r="A485" s="19" t="s">
        <v>99</v>
      </c>
      <c r="B485" s="19" t="s">
        <v>3711</v>
      </c>
      <c r="C485" s="19" t="s">
        <v>3712</v>
      </c>
      <c r="D485" s="3">
        <f>VLOOKUP($C485,[1]總學群!$D:$F,2,0)</f>
        <v>31</v>
      </c>
      <c r="E485" s="31" t="str">
        <f>VLOOKUP($C485,[1]總學群!$D:$F,3,0)</f>
        <v>樣本不足</v>
      </c>
    </row>
    <row r="486" spans="1:5" x14ac:dyDescent="0.25">
      <c r="A486" s="19" t="s">
        <v>99</v>
      </c>
      <c r="B486" s="19" t="s">
        <v>3713</v>
      </c>
      <c r="C486" s="19" t="s">
        <v>3714</v>
      </c>
      <c r="D486" s="3">
        <f>VLOOKUP($C486,[1]總學群!$D:$F,2,0)</f>
        <v>47.27</v>
      </c>
      <c r="E486" s="31" t="str">
        <f>VLOOKUP($C486,[1]總學群!$D:$F,3,0)</f>
        <v>樣本不足</v>
      </c>
    </row>
    <row r="487" spans="1:5" x14ac:dyDescent="0.25">
      <c r="A487" s="19" t="s">
        <v>99</v>
      </c>
      <c r="B487" s="19" t="s">
        <v>3715</v>
      </c>
      <c r="C487" s="19" t="s">
        <v>3716</v>
      </c>
      <c r="D487" s="3">
        <f>VLOOKUP($C487,[1]總學群!$D:$F,2,0)</f>
        <v>29.27</v>
      </c>
      <c r="E487" s="31" t="str">
        <f>VLOOKUP($C487,[1]總學群!$D:$F,3,0)</f>
        <v>樣本不足</v>
      </c>
    </row>
    <row r="488" spans="1:5" x14ac:dyDescent="0.25">
      <c r="A488" s="19" t="s">
        <v>630</v>
      </c>
      <c r="B488" s="19" t="s">
        <v>940</v>
      </c>
      <c r="C488" s="19" t="s">
        <v>3717</v>
      </c>
      <c r="D488" s="3">
        <f>VLOOKUP($C488,[1]總學群!$D:$F,2,0)</f>
        <v>36.69</v>
      </c>
      <c r="E488" s="31" t="str">
        <f>VLOOKUP($C488,[1]總學群!$D:$F,3,0)</f>
        <v>樣本不足</v>
      </c>
    </row>
    <row r="489" spans="1:5" x14ac:dyDescent="0.25">
      <c r="A489" s="19" t="s">
        <v>449</v>
      </c>
      <c r="B489" s="19" t="s">
        <v>3718</v>
      </c>
      <c r="C489" s="19" t="s">
        <v>3719</v>
      </c>
      <c r="D489" s="3">
        <f>VLOOKUP($C489,[1]總學群!$D:$F,2,0)</f>
        <v>60.23</v>
      </c>
      <c r="E489" s="31" t="str">
        <f>VLOOKUP($C489,[1]總學群!$D:$F,3,0)</f>
        <v>樣本不足</v>
      </c>
    </row>
    <row r="490" spans="1:5" x14ac:dyDescent="0.25">
      <c r="A490" s="19" t="s">
        <v>1135</v>
      </c>
      <c r="B490" s="19" t="s">
        <v>3720</v>
      </c>
      <c r="C490" s="19" t="s">
        <v>3721</v>
      </c>
      <c r="D490" s="3">
        <f>VLOOKUP($C490,[1]總學群!$D:$F,2,0)</f>
        <v>58.36</v>
      </c>
      <c r="E490" s="31" t="str">
        <f>VLOOKUP($C490,[1]總學群!$D:$F,3,0)</f>
        <v>樣本不足</v>
      </c>
    </row>
    <row r="491" spans="1:5" x14ac:dyDescent="0.25">
      <c r="A491" s="19" t="s">
        <v>289</v>
      </c>
      <c r="B491" s="19" t="s">
        <v>3458</v>
      </c>
      <c r="C491" s="19" t="s">
        <v>3459</v>
      </c>
      <c r="D491" s="3">
        <f>VLOOKUP($C491,[1]總學群!$D:$F,2,0)</f>
        <v>56.34</v>
      </c>
      <c r="E491" s="31" t="str">
        <f>VLOOKUP($C491,[1]總學群!$D:$F,3,0)</f>
        <v>樣本不足</v>
      </c>
    </row>
    <row r="492" spans="1:5" x14ac:dyDescent="0.25">
      <c r="A492" s="19" t="s">
        <v>99</v>
      </c>
      <c r="B492" s="19" t="s">
        <v>3722</v>
      </c>
      <c r="C492" s="19" t="s">
        <v>3723</v>
      </c>
      <c r="D492" s="3">
        <f>VLOOKUP($C492,[1]總學群!$D:$F,2,0)</f>
        <v>33.409999999999997</v>
      </c>
      <c r="E492" s="31" t="str">
        <f>VLOOKUP($C492,[1]總學群!$D:$F,3,0)</f>
        <v>樣本不足</v>
      </c>
    </row>
    <row r="493" spans="1:5" x14ac:dyDescent="0.25">
      <c r="A493" s="19" t="s">
        <v>130</v>
      </c>
      <c r="B493" s="19" t="s">
        <v>3722</v>
      </c>
      <c r="C493" s="19" t="s">
        <v>3724</v>
      </c>
      <c r="D493" s="3">
        <f>VLOOKUP($C493,[1]總學群!$D:$F,2,0)</f>
        <v>42.36</v>
      </c>
      <c r="E493" s="31" t="str">
        <f>VLOOKUP($C493,[1]總學群!$D:$F,3,0)</f>
        <v>樣本不足</v>
      </c>
    </row>
    <row r="494" spans="1:5" x14ac:dyDescent="0.25">
      <c r="A494" s="19" t="s">
        <v>231</v>
      </c>
      <c r="B494" s="19" t="s">
        <v>3725</v>
      </c>
      <c r="C494" s="19" t="s">
        <v>3726</v>
      </c>
      <c r="D494" s="3">
        <f>VLOOKUP($C494,[1]總學群!$D:$F,2,0)</f>
        <v>29.05</v>
      </c>
      <c r="E494" s="31" t="str">
        <f>VLOOKUP($C494,[1]總學群!$D:$F,3,0)</f>
        <v>樣本不足</v>
      </c>
    </row>
    <row r="495" spans="1:5" x14ac:dyDescent="0.25">
      <c r="A495" s="19" t="s">
        <v>440</v>
      </c>
      <c r="B495" s="19" t="s">
        <v>3722</v>
      </c>
      <c r="C495" s="19" t="s">
        <v>3727</v>
      </c>
      <c r="D495" s="3">
        <f>VLOOKUP($C495,[1]總學群!$D:$F,2,0)</f>
        <v>19.27</v>
      </c>
      <c r="E495" s="31" t="str">
        <f>VLOOKUP($C495,[1]總學群!$D:$F,3,0)</f>
        <v>樣本不足</v>
      </c>
    </row>
    <row r="496" spans="1:5" x14ac:dyDescent="0.25">
      <c r="A496" s="19" t="s">
        <v>415</v>
      </c>
      <c r="B496" s="19" t="s">
        <v>3728</v>
      </c>
      <c r="C496" s="19" t="s">
        <v>3729</v>
      </c>
      <c r="D496" s="3">
        <f>VLOOKUP($C496,[1]總學群!$D:$F,2,0)</f>
        <v>18.57</v>
      </c>
      <c r="E496" s="31" t="str">
        <f>VLOOKUP($C496,[1]總學群!$D:$F,3,0)</f>
        <v>樣本不足</v>
      </c>
    </row>
    <row r="497" spans="1:5" x14ac:dyDescent="0.25">
      <c r="A497" s="19" t="s">
        <v>932</v>
      </c>
      <c r="B497" s="19" t="s">
        <v>330</v>
      </c>
      <c r="C497" s="19" t="s">
        <v>3405</v>
      </c>
      <c r="D497" s="3">
        <f>VLOOKUP($C497,[1]總學群!$D:$F,2,0)</f>
        <v>77.73</v>
      </c>
      <c r="E497" s="31" t="str">
        <f>VLOOKUP($C497,[1]總學群!$D:$F,3,0)</f>
        <v>樣本不足</v>
      </c>
    </row>
    <row r="498" spans="1:5" x14ac:dyDescent="0.25">
      <c r="A498" s="19" t="s">
        <v>160</v>
      </c>
      <c r="B498" s="19" t="s">
        <v>3406</v>
      </c>
      <c r="C498" s="19" t="s">
        <v>3407</v>
      </c>
      <c r="D498" s="3">
        <f>VLOOKUP($C498,[1]總學群!$D:$F,2,0)</f>
        <v>71.150000000000006</v>
      </c>
      <c r="E498" s="31" t="str">
        <f>VLOOKUP($C498,[1]總學群!$D:$F,3,0)</f>
        <v>樣本不足</v>
      </c>
    </row>
    <row r="499" spans="1:5" x14ac:dyDescent="0.25">
      <c r="A499" s="19" t="s">
        <v>1135</v>
      </c>
      <c r="B499" s="19" t="s">
        <v>242</v>
      </c>
      <c r="C499" s="19" t="s">
        <v>3730</v>
      </c>
      <c r="D499" s="3">
        <f>VLOOKUP($C499,[1]總學群!$D:$F,2,0)</f>
        <v>71.16</v>
      </c>
      <c r="E499" s="31" t="str">
        <f>VLOOKUP($C499,[1]總學群!$D:$F,3,0)</f>
        <v>樣本不足</v>
      </c>
    </row>
    <row r="500" spans="1:5" x14ac:dyDescent="0.25">
      <c r="A500" s="19" t="s">
        <v>168</v>
      </c>
      <c r="B500" s="19" t="s">
        <v>3678</v>
      </c>
      <c r="C500" s="19" t="s">
        <v>3679</v>
      </c>
      <c r="D500" s="3">
        <f>VLOOKUP($C500,[1]總學群!$D:$F,2,0)</f>
        <v>49.5</v>
      </c>
      <c r="E500" s="31" t="str">
        <f>VLOOKUP($C500,[1]總學群!$D:$F,3,0)</f>
        <v>樣本不足</v>
      </c>
    </row>
    <row r="501" spans="1:5" x14ac:dyDescent="0.25">
      <c r="A501" s="19" t="s">
        <v>731</v>
      </c>
      <c r="B501" s="19" t="s">
        <v>3731</v>
      </c>
      <c r="C501" s="19" t="s">
        <v>3732</v>
      </c>
      <c r="D501" s="3">
        <f>VLOOKUP($C501,[1]總學群!$D:$F,2,0)</f>
        <v>73.89</v>
      </c>
      <c r="E501" s="31" t="str">
        <f>VLOOKUP($C501,[1]總學群!$D:$F,3,0)</f>
        <v>樣本不足</v>
      </c>
    </row>
    <row r="502" spans="1:5" x14ac:dyDescent="0.25">
      <c r="A502" s="19" t="s">
        <v>702</v>
      </c>
      <c r="B502" s="19" t="s">
        <v>3251</v>
      </c>
      <c r="C502" s="19" t="s">
        <v>3252</v>
      </c>
      <c r="D502" s="3">
        <f>VLOOKUP($C502,[1]總學群!$D:$F,2,0)</f>
        <v>76.98</v>
      </c>
      <c r="E502" s="31" t="str">
        <f>VLOOKUP($C502,[1]總學群!$D:$F,3,0)</f>
        <v>樣本不足</v>
      </c>
    </row>
    <row r="503" spans="1:5" x14ac:dyDescent="0.25">
      <c r="A503" s="19" t="s">
        <v>455</v>
      </c>
      <c r="B503" s="19" t="s">
        <v>323</v>
      </c>
      <c r="C503" s="19" t="s">
        <v>3733</v>
      </c>
      <c r="D503" s="3">
        <f>VLOOKUP($C503,[1]總學群!$D:$F,2,0)</f>
        <v>79.3</v>
      </c>
      <c r="E503" s="31" t="str">
        <f>VLOOKUP($C503,[1]總學群!$D:$F,3,0)</f>
        <v>樣本不足</v>
      </c>
    </row>
    <row r="504" spans="1:5" x14ac:dyDescent="0.25">
      <c r="A504" s="19" t="s">
        <v>261</v>
      </c>
      <c r="B504" s="19" t="s">
        <v>305</v>
      </c>
      <c r="C504" s="19" t="s">
        <v>3734</v>
      </c>
      <c r="D504" s="3">
        <f>VLOOKUP($C504,[1]總學群!$D:$F,2,0)</f>
        <v>61.39</v>
      </c>
      <c r="E504" s="31" t="str">
        <f>VLOOKUP($C504,[1]總學群!$D:$F,3,0)</f>
        <v>樣本不足</v>
      </c>
    </row>
    <row r="505" spans="1:5" x14ac:dyDescent="0.25">
      <c r="A505" s="19" t="s">
        <v>1135</v>
      </c>
      <c r="B505" s="19" t="s">
        <v>305</v>
      </c>
      <c r="C505" s="19" t="s">
        <v>3735</v>
      </c>
      <c r="D505" s="3">
        <f>VLOOKUP($C505,[1]總學群!$D:$F,2,0)</f>
        <v>68.12</v>
      </c>
      <c r="E505" s="31" t="str">
        <f>VLOOKUP($C505,[1]總學群!$D:$F,3,0)</f>
        <v>樣本不足</v>
      </c>
    </row>
    <row r="506" spans="1:5" x14ac:dyDescent="0.25">
      <c r="A506" s="19" t="s">
        <v>1315</v>
      </c>
      <c r="B506" s="19" t="s">
        <v>305</v>
      </c>
      <c r="C506" s="19" t="s">
        <v>3736</v>
      </c>
      <c r="D506" s="3">
        <f>VLOOKUP($C506,[1]總學群!$D:$F,2,0)</f>
        <v>66.92</v>
      </c>
      <c r="E506" s="31" t="str">
        <f>VLOOKUP($C506,[1]總學群!$D:$F,3,0)</f>
        <v>樣本不足</v>
      </c>
    </row>
    <row r="507" spans="1:5" x14ac:dyDescent="0.25">
      <c r="A507" s="19" t="s">
        <v>434</v>
      </c>
      <c r="B507" s="19" t="s">
        <v>305</v>
      </c>
      <c r="C507" s="19" t="s">
        <v>3737</v>
      </c>
      <c r="D507" s="3">
        <f>VLOOKUP($C507,[1]總學群!$D:$F,2,0)</f>
        <v>68.78</v>
      </c>
      <c r="E507" s="31" t="str">
        <f>VLOOKUP($C507,[1]總學群!$D:$F,3,0)</f>
        <v>樣本不足</v>
      </c>
    </row>
    <row r="508" spans="1:5" x14ac:dyDescent="0.25">
      <c r="A508" s="19" t="s">
        <v>510</v>
      </c>
      <c r="B508" s="19" t="s">
        <v>265</v>
      </c>
      <c r="C508" s="19" t="s">
        <v>3738</v>
      </c>
      <c r="D508" s="3">
        <f>VLOOKUP($C508,[1]總學群!$D:$F,2,0)</f>
        <v>72.239999999999995</v>
      </c>
      <c r="E508" s="31" t="str">
        <f>VLOOKUP($C508,[1]總學群!$D:$F,3,0)</f>
        <v>樣本不足</v>
      </c>
    </row>
    <row r="509" spans="1:5" x14ac:dyDescent="0.25">
      <c r="A509" s="19" t="s">
        <v>212</v>
      </c>
      <c r="B509" s="19" t="s">
        <v>305</v>
      </c>
      <c r="C509" s="19" t="s">
        <v>3739</v>
      </c>
      <c r="D509" s="3">
        <f>VLOOKUP($C509,[1]總學群!$D:$F,2,0)</f>
        <v>54.67</v>
      </c>
      <c r="E509" s="31" t="str">
        <f>VLOOKUP($C509,[1]總學群!$D:$F,3,0)</f>
        <v>樣本不足</v>
      </c>
    </row>
    <row r="510" spans="1:5" x14ac:dyDescent="0.25">
      <c r="A510" s="19" t="s">
        <v>110</v>
      </c>
      <c r="B510" s="19" t="s">
        <v>3740</v>
      </c>
      <c r="C510" s="19" t="s">
        <v>3741</v>
      </c>
      <c r="D510" s="3">
        <f>VLOOKUP($C510,[1]總學群!$D:$F,2,0)</f>
        <v>68.52</v>
      </c>
      <c r="E510" s="31" t="str">
        <f>VLOOKUP($C510,[1]總學群!$D:$F,3,0)</f>
        <v>樣本不足</v>
      </c>
    </row>
    <row r="511" spans="1:5" x14ac:dyDescent="0.25">
      <c r="A511" s="19" t="s">
        <v>99</v>
      </c>
      <c r="B511" s="19" t="s">
        <v>305</v>
      </c>
      <c r="C511" s="19" t="s">
        <v>3742</v>
      </c>
      <c r="D511" s="3">
        <f>VLOOKUP($C511,[1]總學群!$D:$F,2,0)</f>
        <v>34.51</v>
      </c>
      <c r="E511" s="31" t="str">
        <f>VLOOKUP($C511,[1]總學群!$D:$F,3,0)</f>
        <v>樣本不足</v>
      </c>
    </row>
    <row r="512" spans="1:5" x14ac:dyDescent="0.25">
      <c r="A512" s="19" t="s">
        <v>231</v>
      </c>
      <c r="B512" s="19" t="s">
        <v>3743</v>
      </c>
      <c r="C512" s="19" t="s">
        <v>3744</v>
      </c>
      <c r="D512" s="3">
        <f>VLOOKUP($C512,[1]總學群!$D:$F,2,0)</f>
        <v>31.98</v>
      </c>
      <c r="E512" s="31" t="str">
        <f>VLOOKUP($C512,[1]總學群!$D:$F,3,0)</f>
        <v>樣本不足</v>
      </c>
    </row>
    <row r="513" spans="1:5" x14ac:dyDescent="0.25">
      <c r="A513" s="19" t="s">
        <v>344</v>
      </c>
      <c r="B513" s="19" t="s">
        <v>305</v>
      </c>
      <c r="C513" s="19" t="s">
        <v>3745</v>
      </c>
      <c r="D513" s="3">
        <f>VLOOKUP($C513,[1]總學群!$D:$F,2,0)</f>
        <v>19.27</v>
      </c>
      <c r="E513" s="31" t="str">
        <f>VLOOKUP($C513,[1]總學群!$D:$F,3,0)</f>
        <v>樣本不足</v>
      </c>
    </row>
    <row r="514" spans="1:5" x14ac:dyDescent="0.25">
      <c r="A514" s="19" t="s">
        <v>962</v>
      </c>
      <c r="B514" s="19" t="s">
        <v>3682</v>
      </c>
      <c r="C514" s="19" t="s">
        <v>3683</v>
      </c>
      <c r="D514" s="3">
        <f>VLOOKUP($C514,[1]總學群!$D:$F,2,0)</f>
        <v>29.83</v>
      </c>
      <c r="E514" s="31" t="str">
        <f>VLOOKUP($C514,[1]總學群!$D:$F,3,0)</f>
        <v>樣本不足</v>
      </c>
    </row>
    <row r="515" spans="1:5" x14ac:dyDescent="0.25">
      <c r="A515" s="19" t="s">
        <v>900</v>
      </c>
      <c r="B515" s="19" t="s">
        <v>374</v>
      </c>
      <c r="C515" s="19" t="s">
        <v>3746</v>
      </c>
      <c r="D515" s="3">
        <f>VLOOKUP($C515,[1]總學群!$D:$F,2,0)</f>
        <v>66.52</v>
      </c>
      <c r="E515" s="31" t="str">
        <f>VLOOKUP($C515,[1]總學群!$D:$F,3,0)</f>
        <v>樣本不足</v>
      </c>
    </row>
    <row r="516" spans="1:5" x14ac:dyDescent="0.25">
      <c r="A516" s="19" t="s">
        <v>1135</v>
      </c>
      <c r="B516" s="19" t="s">
        <v>271</v>
      </c>
      <c r="C516" s="19" t="s">
        <v>3747</v>
      </c>
      <c r="D516" s="3">
        <f>VLOOKUP($C516,[1]總學群!$D:$F,2,0)</f>
        <v>67.28</v>
      </c>
      <c r="E516" s="31" t="str">
        <f>VLOOKUP($C516,[1]總學群!$D:$F,3,0)</f>
        <v>樣本不足</v>
      </c>
    </row>
    <row r="517" spans="1:5" x14ac:dyDescent="0.25">
      <c r="A517" s="19" t="s">
        <v>1315</v>
      </c>
      <c r="B517" s="19" t="s">
        <v>374</v>
      </c>
      <c r="C517" s="19" t="s">
        <v>3748</v>
      </c>
      <c r="D517" s="3">
        <f>VLOOKUP($C517,[1]總學群!$D:$F,2,0)</f>
        <v>61.91</v>
      </c>
      <c r="E517" s="31" t="str">
        <f>VLOOKUP($C517,[1]總學群!$D:$F,3,0)</f>
        <v>樣本不足</v>
      </c>
    </row>
    <row r="518" spans="1:5" x14ac:dyDescent="0.25">
      <c r="A518" s="19" t="s">
        <v>151</v>
      </c>
      <c r="B518" s="19" t="s">
        <v>3749</v>
      </c>
      <c r="C518" s="19" t="s">
        <v>3750</v>
      </c>
      <c r="D518" s="3">
        <f>VLOOKUP($C518,[1]總學群!$D:$F,2,0)</f>
        <v>65.22</v>
      </c>
      <c r="E518" s="31" t="str">
        <f>VLOOKUP($C518,[1]總學群!$D:$F,3,0)</f>
        <v>樣本不足</v>
      </c>
    </row>
    <row r="519" spans="1:5" x14ac:dyDescent="0.25">
      <c r="A519" s="19" t="s">
        <v>610</v>
      </c>
      <c r="B519" s="19" t="s">
        <v>1594</v>
      </c>
      <c r="C519" s="19" t="s">
        <v>3751</v>
      </c>
      <c r="D519" s="3">
        <f>VLOOKUP($C519,[1]總學群!$D:$F,2,0)</f>
        <v>82.9</v>
      </c>
      <c r="E519" s="31" t="str">
        <f>VLOOKUP($C519,[1]總學群!$D:$F,3,0)</f>
        <v>樣本不足</v>
      </c>
    </row>
    <row r="520" spans="1:5" x14ac:dyDescent="0.25">
      <c r="A520" s="19" t="s">
        <v>510</v>
      </c>
      <c r="B520" s="19" t="s">
        <v>501</v>
      </c>
      <c r="C520" s="19" t="s">
        <v>3752</v>
      </c>
      <c r="D520" s="3">
        <f>VLOOKUP($C520,[1]總學群!$D:$F,2,0)</f>
        <v>69.53</v>
      </c>
      <c r="E520" s="31" t="str">
        <f>VLOOKUP($C520,[1]總學群!$D:$F,3,0)</f>
        <v>樣本不足</v>
      </c>
    </row>
    <row r="521" spans="1:5" x14ac:dyDescent="0.25">
      <c r="A521" s="19" t="s">
        <v>289</v>
      </c>
      <c r="B521" s="19" t="s">
        <v>3753</v>
      </c>
      <c r="C521" s="19" t="s">
        <v>3754</v>
      </c>
      <c r="D521" s="3">
        <f>VLOOKUP($C521,[1]總學群!$D:$F,2,0)</f>
        <v>60.36</v>
      </c>
      <c r="E521" s="31" t="str">
        <f>VLOOKUP($C521,[1]總學群!$D:$F,3,0)</f>
        <v>樣本不足</v>
      </c>
    </row>
    <row r="522" spans="1:5" x14ac:dyDescent="0.25">
      <c r="A522" s="19" t="s">
        <v>434</v>
      </c>
      <c r="B522" s="19" t="s">
        <v>3456</v>
      </c>
      <c r="C522" s="19" t="s">
        <v>3457</v>
      </c>
      <c r="D522" s="3">
        <f>VLOOKUP($C522,[1]總學群!$D:$F,2,0)</f>
        <v>38.89</v>
      </c>
      <c r="E522" s="31" t="str">
        <f>VLOOKUP($C522,[1]總學群!$D:$F,3,0)</f>
        <v>樣本不足</v>
      </c>
    </row>
    <row r="523" spans="1:5" x14ac:dyDescent="0.25">
      <c r="A523" s="19" t="s">
        <v>289</v>
      </c>
      <c r="B523" s="19" t="s">
        <v>3458</v>
      </c>
      <c r="C523" s="19" t="s">
        <v>3459</v>
      </c>
      <c r="D523" s="3">
        <f>VLOOKUP($C523,[1]總學群!$D:$F,2,0)</f>
        <v>56.34</v>
      </c>
      <c r="E523" s="31" t="str">
        <f>VLOOKUP($C523,[1]總學群!$D:$F,3,0)</f>
        <v>樣本不足</v>
      </c>
    </row>
    <row r="524" spans="1:5" x14ac:dyDescent="0.25">
      <c r="A524" s="19" t="s">
        <v>261</v>
      </c>
      <c r="B524" s="19" t="s">
        <v>3755</v>
      </c>
      <c r="C524" s="19" t="s">
        <v>3756</v>
      </c>
      <c r="D524" s="3">
        <f>VLOOKUP($C524,[1]總學群!$D:$F,2,0)</f>
        <v>49.3</v>
      </c>
      <c r="E524" s="31" t="str">
        <f>VLOOKUP($C524,[1]總學群!$D:$F,3,0)</f>
        <v>樣本不足</v>
      </c>
    </row>
    <row r="525" spans="1:5" x14ac:dyDescent="0.25">
      <c r="A525" s="19" t="s">
        <v>3204</v>
      </c>
      <c r="B525" s="19" t="s">
        <v>1039</v>
      </c>
      <c r="C525" s="19" t="s">
        <v>3757</v>
      </c>
      <c r="D525" s="3">
        <f>VLOOKUP($C525,[1]總學群!$D:$F,2,0)</f>
        <v>54.86</v>
      </c>
      <c r="E525" s="31" t="str">
        <f>VLOOKUP($C525,[1]總學群!$D:$F,3,0)</f>
        <v>樣本不足</v>
      </c>
    </row>
    <row r="526" spans="1:5" x14ac:dyDescent="0.25">
      <c r="A526" s="19" t="s">
        <v>3204</v>
      </c>
      <c r="B526" s="19" t="s">
        <v>807</v>
      </c>
      <c r="C526" s="19" t="s">
        <v>3758</v>
      </c>
      <c r="D526" s="3">
        <f>VLOOKUP($C526,[1]總學群!$D:$F,2,0)</f>
        <v>51.04</v>
      </c>
      <c r="E526" s="31" t="str">
        <f>VLOOKUP($C526,[1]總學群!$D:$F,3,0)</f>
        <v>樣本不足</v>
      </c>
    </row>
    <row r="527" spans="1:5" x14ac:dyDescent="0.25">
      <c r="A527" s="19" t="s">
        <v>508</v>
      </c>
      <c r="B527" s="19" t="s">
        <v>1011</v>
      </c>
      <c r="C527" s="19" t="s">
        <v>3759</v>
      </c>
      <c r="D527" s="3">
        <f>VLOOKUP($C527,[1]總學群!$D:$F,2,0)</f>
        <v>37.07</v>
      </c>
      <c r="E527" s="31" t="str">
        <f>VLOOKUP($C527,[1]總學群!$D:$F,3,0)</f>
        <v>樣本不足</v>
      </c>
    </row>
    <row r="528" spans="1:5" x14ac:dyDescent="0.25">
      <c r="A528" s="19" t="s">
        <v>1038</v>
      </c>
      <c r="B528" s="19" t="s">
        <v>807</v>
      </c>
      <c r="C528" s="19" t="s">
        <v>3760</v>
      </c>
      <c r="D528" s="3">
        <f>VLOOKUP($C528,[1]總學群!$D:$F,2,0)</f>
        <v>50.24</v>
      </c>
      <c r="E528" s="31" t="str">
        <f>VLOOKUP($C528,[1]總學群!$D:$F,3,0)</f>
        <v>樣本不足</v>
      </c>
    </row>
    <row r="529" spans="1:5" x14ac:dyDescent="0.25">
      <c r="A529" s="19" t="s">
        <v>348</v>
      </c>
      <c r="B529" s="19" t="s">
        <v>3695</v>
      </c>
      <c r="C529" s="19" t="s">
        <v>3696</v>
      </c>
      <c r="D529" s="3">
        <f>VLOOKUP($C529,[1]總學群!$D:$F,2,0)</f>
        <v>67.11</v>
      </c>
      <c r="E529" s="31" t="str">
        <f>VLOOKUP($C529,[1]總學群!$D:$F,3,0)</f>
        <v>樣本不足</v>
      </c>
    </row>
    <row r="530" spans="1:5" x14ac:dyDescent="0.25">
      <c r="A530" s="19" t="s">
        <v>261</v>
      </c>
      <c r="B530" s="19" t="s">
        <v>3697</v>
      </c>
      <c r="C530" s="19" t="s">
        <v>3698</v>
      </c>
      <c r="D530" s="3">
        <f>VLOOKUP($C530,[1]總學群!$D:$F,2,0)</f>
        <v>53.03</v>
      </c>
      <c r="E530" s="31" t="str">
        <f>VLOOKUP($C530,[1]總學群!$D:$F,3,0)</f>
        <v>樣本不足</v>
      </c>
    </row>
    <row r="531" spans="1:5" x14ac:dyDescent="0.25">
      <c r="A531" s="19" t="s">
        <v>212</v>
      </c>
      <c r="B531" s="19" t="s">
        <v>3699</v>
      </c>
      <c r="C531" s="19" t="s">
        <v>3700</v>
      </c>
      <c r="D531" s="3">
        <f>VLOOKUP($C531,[1]總學群!$D:$F,2,0)</f>
        <v>51.89</v>
      </c>
      <c r="E531" s="31" t="str">
        <f>VLOOKUP($C531,[1]總學群!$D:$F,3,0)</f>
        <v>樣本不足</v>
      </c>
    </row>
    <row r="532" spans="1:5" x14ac:dyDescent="0.25">
      <c r="A532" s="19" t="s">
        <v>1501</v>
      </c>
      <c r="B532" s="19" t="s">
        <v>880</v>
      </c>
      <c r="C532" s="19" t="s">
        <v>3701</v>
      </c>
      <c r="D532" s="3">
        <f>VLOOKUP($C532,[1]總學群!$D:$F,2,0)</f>
        <v>45.6</v>
      </c>
      <c r="E532" s="31" t="str">
        <f>VLOOKUP($C532,[1]總學群!$D:$F,3,0)</f>
        <v>樣本不足</v>
      </c>
    </row>
    <row r="533" spans="1:5" x14ac:dyDescent="0.25">
      <c r="A533" s="19" t="s">
        <v>110</v>
      </c>
      <c r="B533" s="19" t="s">
        <v>3702</v>
      </c>
      <c r="C533" s="19" t="s">
        <v>3703</v>
      </c>
      <c r="D533" s="3">
        <f>VLOOKUP($C533,[1]總學群!$D:$F,2,0)</f>
        <v>39.479999999999997</v>
      </c>
      <c r="E533" s="31" t="str">
        <f>VLOOKUP($C533,[1]總學群!$D:$F,3,0)</f>
        <v>樣本不足</v>
      </c>
    </row>
    <row r="534" spans="1:5" x14ac:dyDescent="0.25">
      <c r="A534" s="19" t="s">
        <v>3204</v>
      </c>
      <c r="B534" s="19" t="s">
        <v>1694</v>
      </c>
      <c r="C534" s="19" t="s">
        <v>3704</v>
      </c>
      <c r="D534" s="3">
        <f>VLOOKUP($C534,[1]總學群!$D:$F,2,0)</f>
        <v>57.44</v>
      </c>
      <c r="E534" s="31" t="str">
        <f>VLOOKUP($C534,[1]總學群!$D:$F,3,0)</f>
        <v>樣本不足</v>
      </c>
    </row>
    <row r="535" spans="1:5" x14ac:dyDescent="0.25">
      <c r="A535" s="19" t="s">
        <v>960</v>
      </c>
      <c r="B535" s="19" t="s">
        <v>3705</v>
      </c>
      <c r="C535" s="19" t="s">
        <v>3706</v>
      </c>
      <c r="D535" s="3">
        <f>VLOOKUP($C535,[1]總學群!$D:$F,2,0)</f>
        <v>31.18</v>
      </c>
      <c r="E535" s="31" t="str">
        <f>VLOOKUP($C535,[1]總學群!$D:$F,3,0)</f>
        <v>樣本不足</v>
      </c>
    </row>
    <row r="536" spans="1:5" x14ac:dyDescent="0.25">
      <c r="A536" s="19" t="s">
        <v>510</v>
      </c>
      <c r="B536" s="19" t="s">
        <v>3707</v>
      </c>
      <c r="C536" s="19" t="s">
        <v>3708</v>
      </c>
      <c r="D536" s="3">
        <f>VLOOKUP($C536,[1]總學群!$D:$F,2,0)</f>
        <v>56.35</v>
      </c>
      <c r="E536" s="31" t="str">
        <f>VLOOKUP($C536,[1]總學群!$D:$F,3,0)</f>
        <v>樣本不足</v>
      </c>
    </row>
    <row r="537" spans="1:5" x14ac:dyDescent="0.25">
      <c r="A537" s="19" t="s">
        <v>1501</v>
      </c>
      <c r="B537" s="19" t="s">
        <v>3709</v>
      </c>
      <c r="C537" s="19" t="s">
        <v>3710</v>
      </c>
      <c r="D537" s="3">
        <f>VLOOKUP($C537,[1]總學群!$D:$F,2,0)</f>
        <v>39.21</v>
      </c>
      <c r="E537" s="31" t="str">
        <f>VLOOKUP($C537,[1]總學群!$D:$F,3,0)</f>
        <v>樣本不足</v>
      </c>
    </row>
    <row r="538" spans="1:5" x14ac:dyDescent="0.25">
      <c r="A538" s="19" t="s">
        <v>99</v>
      </c>
      <c r="B538" s="19" t="s">
        <v>3711</v>
      </c>
      <c r="C538" s="19" t="s">
        <v>3712</v>
      </c>
      <c r="D538" s="3">
        <f>VLOOKUP($C538,[1]總學群!$D:$F,2,0)</f>
        <v>31</v>
      </c>
      <c r="E538" s="31" t="str">
        <f>VLOOKUP($C538,[1]總學群!$D:$F,3,0)</f>
        <v>樣本不足</v>
      </c>
    </row>
    <row r="539" spans="1:5" x14ac:dyDescent="0.25">
      <c r="A539" s="19" t="s">
        <v>99</v>
      </c>
      <c r="B539" s="19" t="s">
        <v>3715</v>
      </c>
      <c r="C539" s="19" t="s">
        <v>3716</v>
      </c>
      <c r="D539" s="3">
        <f>VLOOKUP($C539,[1]總學群!$D:$F,2,0)</f>
        <v>29.27</v>
      </c>
      <c r="E539" s="31" t="str">
        <f>VLOOKUP($C539,[1]總學群!$D:$F,3,0)</f>
        <v>樣本不足</v>
      </c>
    </row>
    <row r="540" spans="1:5" x14ac:dyDescent="0.25">
      <c r="A540" s="19" t="s">
        <v>99</v>
      </c>
      <c r="B540" s="19" t="s">
        <v>3713</v>
      </c>
      <c r="C540" s="19" t="s">
        <v>3714</v>
      </c>
      <c r="D540" s="3">
        <f>VLOOKUP($C540,[1]總學群!$D:$F,2,0)</f>
        <v>47.27</v>
      </c>
      <c r="E540" s="31" t="str">
        <f>VLOOKUP($C540,[1]總學群!$D:$F,3,0)</f>
        <v>樣本不足</v>
      </c>
    </row>
    <row r="541" spans="1:5" x14ac:dyDescent="0.25">
      <c r="A541" s="19" t="s">
        <v>630</v>
      </c>
      <c r="B541" s="19" t="s">
        <v>940</v>
      </c>
      <c r="C541" s="19" t="s">
        <v>3717</v>
      </c>
      <c r="D541" s="3">
        <f>VLOOKUP($C541,[1]總學群!$D:$F,2,0)</f>
        <v>36.69</v>
      </c>
      <c r="E541" s="31" t="str">
        <f>VLOOKUP($C541,[1]總學群!$D:$F,3,0)</f>
        <v>樣本不足</v>
      </c>
    </row>
    <row r="542" spans="1:5" x14ac:dyDescent="0.25">
      <c r="A542" s="19" t="s">
        <v>449</v>
      </c>
      <c r="B542" s="19" t="s">
        <v>3718</v>
      </c>
      <c r="C542" s="19" t="s">
        <v>3719</v>
      </c>
      <c r="D542" s="3">
        <f>VLOOKUP($C542,[1]總學群!$D:$F,2,0)</f>
        <v>60.23</v>
      </c>
      <c r="E542" s="31" t="str">
        <f>VLOOKUP($C542,[1]總學群!$D:$F,3,0)</f>
        <v>樣本不足</v>
      </c>
    </row>
    <row r="543" spans="1:5" x14ac:dyDescent="0.25">
      <c r="A543" s="19" t="s">
        <v>1135</v>
      </c>
      <c r="B543" s="19" t="s">
        <v>3720</v>
      </c>
      <c r="C543" s="19" t="s">
        <v>3721</v>
      </c>
      <c r="D543" s="3">
        <f>VLOOKUP($C543,[1]總學群!$D:$F,2,0)</f>
        <v>58.36</v>
      </c>
      <c r="E543" s="31" t="str">
        <f>VLOOKUP($C543,[1]總學群!$D:$F,3,0)</f>
        <v>樣本不足</v>
      </c>
    </row>
    <row r="544" spans="1:5" x14ac:dyDescent="0.25">
      <c r="A544" s="19" t="s">
        <v>960</v>
      </c>
      <c r="B544" s="19" t="s">
        <v>3607</v>
      </c>
      <c r="C544" s="19" t="s">
        <v>3608</v>
      </c>
      <c r="D544" s="3">
        <f>VLOOKUP($C544,[1]總學群!$D:$F,2,0)</f>
        <v>50.39</v>
      </c>
      <c r="E544" s="31" t="str">
        <f>VLOOKUP($C544,[1]總學群!$D:$F,3,0)</f>
        <v>樣本不足</v>
      </c>
    </row>
    <row r="545" spans="1:5" x14ac:dyDescent="0.25">
      <c r="A545" s="19" t="s">
        <v>99</v>
      </c>
      <c r="B545" s="19" t="s">
        <v>3722</v>
      </c>
      <c r="C545" s="19" t="s">
        <v>3723</v>
      </c>
      <c r="D545" s="3">
        <f>VLOOKUP($C545,[1]總學群!$D:$F,2,0)</f>
        <v>33.409999999999997</v>
      </c>
      <c r="E545" s="31" t="str">
        <f>VLOOKUP($C545,[1]總學群!$D:$F,3,0)</f>
        <v>樣本不足</v>
      </c>
    </row>
    <row r="546" spans="1:5" x14ac:dyDescent="0.25">
      <c r="A546" s="19" t="s">
        <v>130</v>
      </c>
      <c r="B546" s="19" t="s">
        <v>3722</v>
      </c>
      <c r="C546" s="19" t="s">
        <v>3724</v>
      </c>
      <c r="D546" s="3">
        <f>VLOOKUP($C546,[1]總學群!$D:$F,2,0)</f>
        <v>42.36</v>
      </c>
      <c r="E546" s="31" t="str">
        <f>VLOOKUP($C546,[1]總學群!$D:$F,3,0)</f>
        <v>樣本不足</v>
      </c>
    </row>
    <row r="547" spans="1:5" x14ac:dyDescent="0.25">
      <c r="A547" s="19" t="s">
        <v>231</v>
      </c>
      <c r="B547" s="19" t="s">
        <v>3725</v>
      </c>
      <c r="C547" s="19" t="s">
        <v>3726</v>
      </c>
      <c r="D547" s="3">
        <f>VLOOKUP($C547,[1]總學群!$D:$F,2,0)</f>
        <v>29.05</v>
      </c>
      <c r="E547" s="31" t="str">
        <f>VLOOKUP($C547,[1]總學群!$D:$F,3,0)</f>
        <v>樣本不足</v>
      </c>
    </row>
    <row r="548" spans="1:5" x14ac:dyDescent="0.25">
      <c r="A548" s="19" t="s">
        <v>440</v>
      </c>
      <c r="B548" s="19" t="s">
        <v>3722</v>
      </c>
      <c r="C548" s="19" t="s">
        <v>3727</v>
      </c>
      <c r="D548" s="3">
        <f>VLOOKUP($C548,[1]總學群!$D:$F,2,0)</f>
        <v>19.27</v>
      </c>
      <c r="E548" s="31" t="str">
        <f>VLOOKUP($C548,[1]總學群!$D:$F,3,0)</f>
        <v>樣本不足</v>
      </c>
    </row>
    <row r="549" spans="1:5" x14ac:dyDescent="0.25">
      <c r="A549" s="19" t="s">
        <v>415</v>
      </c>
      <c r="B549" s="19" t="s">
        <v>3728</v>
      </c>
      <c r="C549" s="19" t="s">
        <v>3729</v>
      </c>
      <c r="D549" s="3">
        <f>VLOOKUP($C549,[1]總學群!$D:$F,2,0)</f>
        <v>18.57</v>
      </c>
      <c r="E549" s="31" t="str">
        <f>VLOOKUP($C549,[1]總學群!$D:$F,3,0)</f>
        <v>樣本不足</v>
      </c>
    </row>
    <row r="550" spans="1:5" x14ac:dyDescent="0.25">
      <c r="A550" s="19" t="s">
        <v>547</v>
      </c>
      <c r="B550" s="19" t="s">
        <v>3761</v>
      </c>
      <c r="C550" s="19" t="s">
        <v>3762</v>
      </c>
      <c r="D550" s="3">
        <f>VLOOKUP($C550,[1]總學群!$D:$F,2,0)</f>
        <v>76.400000000000006</v>
      </c>
      <c r="E550" s="31" t="str">
        <f>VLOOKUP($C550,[1]總學群!$D:$F,3,0)</f>
        <v>樣本不足</v>
      </c>
    </row>
    <row r="551" spans="1:5" x14ac:dyDescent="0.25">
      <c r="A551" s="19" t="s">
        <v>989</v>
      </c>
      <c r="B551" s="19" t="s">
        <v>3763</v>
      </c>
      <c r="C551" s="19" t="s">
        <v>3764</v>
      </c>
      <c r="D551" s="3">
        <f>VLOOKUP($C551,[1]總學群!$D:$F,2,0)</f>
        <v>78.2</v>
      </c>
      <c r="E551" s="31" t="str">
        <f>VLOOKUP($C551,[1]總學群!$D:$F,3,0)</f>
        <v>樣本不足</v>
      </c>
    </row>
    <row r="552" spans="1:5" x14ac:dyDescent="0.25">
      <c r="A552" s="19" t="s">
        <v>173</v>
      </c>
      <c r="B552" s="19" t="s">
        <v>3765</v>
      </c>
      <c r="C552" s="19" t="s">
        <v>3766</v>
      </c>
      <c r="D552" s="3">
        <f>VLOOKUP($C552,[1]總學群!$D:$F,2,0)</f>
        <v>52.69</v>
      </c>
      <c r="E552" s="31" t="str">
        <f>VLOOKUP($C552,[1]總學群!$D:$F,3,0)</f>
        <v>樣本不足</v>
      </c>
    </row>
    <row r="553" spans="1:5" x14ac:dyDescent="0.25">
      <c r="A553" s="19" t="s">
        <v>1022</v>
      </c>
      <c r="B553" s="19" t="s">
        <v>3767</v>
      </c>
      <c r="C553" s="19" t="s">
        <v>3768</v>
      </c>
      <c r="D553" s="3">
        <f>VLOOKUP($C553,[1]總學群!$D:$F,2,0)</f>
        <v>56.77</v>
      </c>
      <c r="E553" s="31" t="str">
        <f>VLOOKUP($C553,[1]總學群!$D:$F,3,0)</f>
        <v>樣本不足</v>
      </c>
    </row>
  </sheetData>
  <autoFilter ref="A1:E553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6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21875" bestFit="1" customWidth="1"/>
    <col min="2" max="2" width="30" bestFit="1" customWidth="1"/>
    <col min="3" max="3" width="42.77734375" bestFit="1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15" t="s">
        <v>92</v>
      </c>
      <c r="B1" s="15" t="s">
        <v>93</v>
      </c>
      <c r="C1" s="15" t="s">
        <v>94</v>
      </c>
      <c r="D1" s="16" t="s">
        <v>95</v>
      </c>
      <c r="E1" s="17" t="s">
        <v>26</v>
      </c>
      <c r="F1" s="18" t="s">
        <v>27</v>
      </c>
      <c r="G1" s="18" t="s">
        <v>28</v>
      </c>
      <c r="H1" s="5" t="s">
        <v>29</v>
      </c>
    </row>
    <row r="2" spans="1:8" ht="16.5" x14ac:dyDescent="0.25">
      <c r="A2" s="19" t="s">
        <v>96</v>
      </c>
      <c r="B2" s="19" t="s">
        <v>97</v>
      </c>
      <c r="C2" s="19" t="s">
        <v>98</v>
      </c>
      <c r="D2" s="15">
        <v>15.56</v>
      </c>
      <c r="E2" s="15">
        <v>55.47</v>
      </c>
      <c r="F2" s="15">
        <f>ROUND(IF(((COUNT($E:$E)-RANK(D2,D$2:D$1116)+1)/COUNT($E:$E))*100=0,100,((COUNT($E:$E)-RANK(D2,D$2:D$1116)+1)/COUNT($E:$E))*100),2)</f>
        <v>0.18</v>
      </c>
      <c r="G2" s="15">
        <f>ROUND(IF(((COUNT($E:$E)-RANK(E2,E$2:E$1116)+1)/COUNT($E:$E))*100=0,100,((COUNT($E:$E)-RANK(E2,E$2:E$1116)+1)/COUNT($E:$E))*100),2)</f>
        <v>93.9</v>
      </c>
      <c r="H2" s="13">
        <f>G2-F2</f>
        <v>93.72</v>
      </c>
    </row>
    <row r="3" spans="1:8" ht="16.5" x14ac:dyDescent="0.25">
      <c r="A3" s="19" t="s">
        <v>99</v>
      </c>
      <c r="B3" s="19" t="s">
        <v>100</v>
      </c>
      <c r="C3" s="19" t="s">
        <v>101</v>
      </c>
      <c r="D3" s="15">
        <v>16.77</v>
      </c>
      <c r="E3" s="15">
        <v>54.72</v>
      </c>
      <c r="F3" s="15">
        <f>ROUND(IF(((COUNT($E:$E)-RANK(D3,D$2:D$1116)+1)/COUNT($E:$E))*100=0,100,((COUNT($E:$E)-RANK(D3,D$2:D$1116)+1)/COUNT($E:$E))*100),2)</f>
        <v>0.45</v>
      </c>
      <c r="G3" s="15">
        <f>ROUND(IF(((COUNT($E:$E)-RANK(E3,E$2:E$1116)+1)/COUNT($E:$E))*100=0,100,((COUNT($E:$E)-RANK(E3,E$2:E$1116)+1)/COUNT($E:$E))*100),2)</f>
        <v>92.47</v>
      </c>
      <c r="H3" s="13">
        <f>G3-F3</f>
        <v>92.02</v>
      </c>
    </row>
    <row r="4" spans="1:8" ht="16.5" x14ac:dyDescent="0.25">
      <c r="A4" s="19" t="s">
        <v>102</v>
      </c>
      <c r="B4" s="19" t="s">
        <v>103</v>
      </c>
      <c r="C4" s="19" t="s">
        <v>104</v>
      </c>
      <c r="D4" s="15">
        <v>20.89</v>
      </c>
      <c r="E4" s="15">
        <v>56.57</v>
      </c>
      <c r="F4" s="15">
        <f>ROUND(IF(((COUNT($E:$E)-RANK(D4,D$2:D$1116)+1)/COUNT($E:$E))*100=0,100,((COUNT($E:$E)-RANK(D4,D$2:D$1116)+1)/COUNT($E:$E))*100),2)</f>
        <v>3.5</v>
      </c>
      <c r="G4" s="15">
        <f>ROUND(IF(((COUNT($E:$E)-RANK(E4,E$2:E$1116)+1)/COUNT($E:$E))*100=0,100,((COUNT($E:$E)-RANK(E4,E$2:E$1116)+1)/COUNT($E:$E))*100),2)</f>
        <v>95.16</v>
      </c>
      <c r="H4" s="13">
        <f>G4-F4</f>
        <v>91.66</v>
      </c>
    </row>
    <row r="5" spans="1:8" ht="16.5" x14ac:dyDescent="0.25">
      <c r="A5" s="19" t="s">
        <v>105</v>
      </c>
      <c r="B5" s="19" t="s">
        <v>106</v>
      </c>
      <c r="C5" s="19" t="s">
        <v>107</v>
      </c>
      <c r="D5" s="15">
        <v>16.8</v>
      </c>
      <c r="E5" s="15">
        <v>53.72</v>
      </c>
      <c r="F5" s="15">
        <f>ROUND(IF(((COUNT($E:$E)-RANK(D5,D$2:D$1116)+1)/COUNT($E:$E))*100=0,100,((COUNT($E:$E)-RANK(D5,D$2:D$1116)+1)/COUNT($E:$E))*100),2)</f>
        <v>0.54</v>
      </c>
      <c r="G5" s="15">
        <f>ROUND(IF(((COUNT($E:$E)-RANK(E5,E$2:E$1116)+1)/COUNT($E:$E))*100=0,100,((COUNT($E:$E)-RANK(E5,E$2:E$1116)+1)/COUNT($E:$E))*100),2)</f>
        <v>91.3</v>
      </c>
      <c r="H5" s="13">
        <f>G5-F5</f>
        <v>90.759999999999991</v>
      </c>
    </row>
    <row r="6" spans="1:8" ht="16.5" x14ac:dyDescent="0.25">
      <c r="A6" s="19" t="s">
        <v>102</v>
      </c>
      <c r="B6" s="19" t="s">
        <v>100</v>
      </c>
      <c r="C6" s="19" t="s">
        <v>108</v>
      </c>
      <c r="D6" s="15">
        <v>18.16</v>
      </c>
      <c r="E6" s="15">
        <v>54.21</v>
      </c>
      <c r="F6" s="15">
        <f>ROUND(IF(((COUNT($E:$E)-RANK(D6,D$2:D$1116)+1)/COUNT($E:$E))*100=0,100,((COUNT($E:$E)-RANK(D6,D$2:D$1116)+1)/COUNT($E:$E))*100),2)</f>
        <v>1.61</v>
      </c>
      <c r="G6" s="15">
        <f>ROUND(IF(((COUNT($E:$E)-RANK(E6,E$2:E$1116)+1)/COUNT($E:$E))*100=0,100,((COUNT($E:$E)-RANK(E6,E$2:E$1116)+1)/COUNT($E:$E))*100),2)</f>
        <v>92.02</v>
      </c>
      <c r="H6" s="13">
        <f>G6-F6</f>
        <v>90.41</v>
      </c>
    </row>
    <row r="7" spans="1:8" ht="16.5" x14ac:dyDescent="0.25">
      <c r="A7" s="19" t="s">
        <v>96</v>
      </c>
      <c r="B7" s="19" t="s">
        <v>100</v>
      </c>
      <c r="C7" s="19" t="s">
        <v>109</v>
      </c>
      <c r="D7" s="15">
        <v>25.58</v>
      </c>
      <c r="E7" s="15">
        <v>55.47</v>
      </c>
      <c r="F7" s="15">
        <f>ROUND(IF(((COUNT($E:$E)-RANK(D7,D$2:D$1116)+1)/COUNT($E:$E))*100=0,100,((COUNT($E:$E)-RANK(D7,D$2:D$1116)+1)/COUNT($E:$E))*100),2)</f>
        <v>5.92</v>
      </c>
      <c r="G7" s="15">
        <f>ROUND(IF(((COUNT($E:$E)-RANK(E7,E$2:E$1116)+1)/COUNT($E:$E))*100=0,100,((COUNT($E:$E)-RANK(E7,E$2:E$1116)+1)/COUNT($E:$E))*100),2)</f>
        <v>93.9</v>
      </c>
      <c r="H7" s="13">
        <f>G7-F7</f>
        <v>87.98</v>
      </c>
    </row>
    <row r="8" spans="1:8" ht="16.5" x14ac:dyDescent="0.25">
      <c r="A8" s="19" t="s">
        <v>110</v>
      </c>
      <c r="B8" s="19" t="s">
        <v>111</v>
      </c>
      <c r="C8" s="19" t="s">
        <v>112</v>
      </c>
      <c r="D8" s="15">
        <v>26.22</v>
      </c>
      <c r="E8" s="15">
        <v>55.76</v>
      </c>
      <c r="F8" s="15">
        <f>ROUND(IF(((COUNT($E:$E)-RANK(D8,D$2:D$1116)+1)/COUNT($E:$E))*100=0,100,((COUNT($E:$E)-RANK(D8,D$2:D$1116)+1)/COUNT($E:$E))*100),2)</f>
        <v>6.37</v>
      </c>
      <c r="G8" s="15">
        <f>ROUND(IF(((COUNT($E:$E)-RANK(E8,E$2:E$1116)+1)/COUNT($E:$E))*100=0,100,((COUNT($E:$E)-RANK(E8,E$2:E$1116)+1)/COUNT($E:$E))*100),2)</f>
        <v>94.26</v>
      </c>
      <c r="H8" s="13">
        <f>G8-F8</f>
        <v>87.89</v>
      </c>
    </row>
    <row r="9" spans="1:8" ht="16.5" x14ac:dyDescent="0.25">
      <c r="A9" s="19" t="s">
        <v>96</v>
      </c>
      <c r="B9" s="19" t="s">
        <v>103</v>
      </c>
      <c r="C9" s="19" t="s">
        <v>113</v>
      </c>
      <c r="D9" s="15">
        <v>20.49</v>
      </c>
      <c r="E9" s="15">
        <v>53.42</v>
      </c>
      <c r="F9" s="15">
        <f>ROUND(IF(((COUNT($E:$E)-RANK(D9,D$2:D$1116)+1)/COUNT($E:$E))*100=0,100,((COUNT($E:$E)-RANK(D9,D$2:D$1116)+1)/COUNT($E:$E))*100),2)</f>
        <v>3.05</v>
      </c>
      <c r="G9" s="15">
        <f>ROUND(IF(((COUNT($E:$E)-RANK(E9,E$2:E$1116)+1)/COUNT($E:$E))*100=0,100,((COUNT($E:$E)-RANK(E9,E$2:E$1116)+1)/COUNT($E:$E))*100),2)</f>
        <v>90.67</v>
      </c>
      <c r="H9" s="13">
        <f>G9-F9</f>
        <v>87.62</v>
      </c>
    </row>
    <row r="10" spans="1:8" ht="16.5" x14ac:dyDescent="0.25">
      <c r="A10" s="19" t="s">
        <v>105</v>
      </c>
      <c r="B10" s="19" t="s">
        <v>114</v>
      </c>
      <c r="C10" s="19" t="s">
        <v>115</v>
      </c>
      <c r="D10" s="15">
        <v>19.850000000000001</v>
      </c>
      <c r="E10" s="15">
        <v>52.73</v>
      </c>
      <c r="F10" s="15">
        <f>ROUND(IF(((COUNT($E:$E)-RANK(D10,D$2:D$1116)+1)/COUNT($E:$E))*100=0,100,((COUNT($E:$E)-RANK(D10,D$2:D$1116)+1)/COUNT($E:$E))*100),2)</f>
        <v>2.69</v>
      </c>
      <c r="G10" s="15">
        <f>ROUND(IF(((COUNT($E:$E)-RANK(E10,E$2:E$1116)+1)/COUNT($E:$E))*100=0,100,((COUNT($E:$E)-RANK(E10,E$2:E$1116)+1)/COUNT($E:$E))*100),2)</f>
        <v>89.96</v>
      </c>
      <c r="H10" s="13">
        <f>G10-F10</f>
        <v>87.27</v>
      </c>
    </row>
    <row r="11" spans="1:8" ht="16.5" x14ac:dyDescent="0.25">
      <c r="A11" s="19" t="s">
        <v>102</v>
      </c>
      <c r="B11" s="19" t="s">
        <v>116</v>
      </c>
      <c r="C11" s="19" t="s">
        <v>117</v>
      </c>
      <c r="D11" s="15">
        <v>27.63</v>
      </c>
      <c r="E11" s="15">
        <v>56.57</v>
      </c>
      <c r="F11" s="15">
        <f>ROUND(IF(((COUNT($E:$E)-RANK(D11,D$2:D$1116)+1)/COUNT($E:$E))*100=0,100,((COUNT($E:$E)-RANK(D11,D$2:D$1116)+1)/COUNT($E:$E))*100),2)</f>
        <v>7.98</v>
      </c>
      <c r="G11" s="15">
        <f>ROUND(IF(((COUNT($E:$E)-RANK(E11,E$2:E$1116)+1)/COUNT($E:$E))*100=0,100,((COUNT($E:$E)-RANK(E11,E$2:E$1116)+1)/COUNT($E:$E))*100),2)</f>
        <v>95.16</v>
      </c>
      <c r="H11" s="13">
        <f>G11-F11</f>
        <v>87.179999999999993</v>
      </c>
    </row>
    <row r="12" spans="1:8" ht="16.5" x14ac:dyDescent="0.25">
      <c r="A12" s="19" t="s">
        <v>102</v>
      </c>
      <c r="B12" s="19" t="s">
        <v>118</v>
      </c>
      <c r="C12" s="19" t="s">
        <v>119</v>
      </c>
      <c r="D12" s="15">
        <v>20.66</v>
      </c>
      <c r="E12" s="15">
        <v>52</v>
      </c>
      <c r="F12" s="15">
        <f>ROUND(IF(((COUNT($E:$E)-RANK(D12,D$2:D$1116)+1)/COUNT($E:$E))*100=0,100,((COUNT($E:$E)-RANK(D12,D$2:D$1116)+1)/COUNT($E:$E))*100),2)</f>
        <v>3.23</v>
      </c>
      <c r="G12" s="15">
        <f>ROUND(IF(((COUNT($E:$E)-RANK(E12,E$2:E$1116)+1)/COUNT($E:$E))*100=0,100,((COUNT($E:$E)-RANK(E12,E$2:E$1116)+1)/COUNT($E:$E))*100),2)</f>
        <v>88.43</v>
      </c>
      <c r="H12" s="13">
        <f>G12-F12</f>
        <v>85.2</v>
      </c>
    </row>
    <row r="13" spans="1:8" ht="16.5" x14ac:dyDescent="0.25">
      <c r="A13" s="19" t="s">
        <v>102</v>
      </c>
      <c r="B13" s="19" t="s">
        <v>120</v>
      </c>
      <c r="C13" s="19" t="s">
        <v>121</v>
      </c>
      <c r="D13" s="15">
        <v>17.36</v>
      </c>
      <c r="E13" s="15">
        <v>50.86</v>
      </c>
      <c r="F13" s="15">
        <f>ROUND(IF(((COUNT($E:$E)-RANK(D13,D$2:D$1116)+1)/COUNT($E:$E))*100=0,100,((COUNT($E:$E)-RANK(D13,D$2:D$1116)+1)/COUNT($E:$E))*100),2)</f>
        <v>0.99</v>
      </c>
      <c r="G13" s="15">
        <f>ROUND(IF(((COUNT($E:$E)-RANK(E13,E$2:E$1116)+1)/COUNT($E:$E))*100=0,100,((COUNT($E:$E)-RANK(E13,E$2:E$1116)+1)/COUNT($E:$E))*100),2)</f>
        <v>84.57</v>
      </c>
      <c r="H13" s="13">
        <f>G13-F13</f>
        <v>83.58</v>
      </c>
    </row>
    <row r="14" spans="1:8" ht="16.5" x14ac:dyDescent="0.25">
      <c r="A14" s="19" t="s">
        <v>102</v>
      </c>
      <c r="B14" s="19" t="s">
        <v>122</v>
      </c>
      <c r="C14" s="19" t="s">
        <v>123</v>
      </c>
      <c r="D14" s="15">
        <v>21.87</v>
      </c>
      <c r="E14" s="15">
        <v>51.63</v>
      </c>
      <c r="F14" s="15">
        <f>ROUND(IF(((COUNT($E:$E)-RANK(D14,D$2:D$1116)+1)/COUNT($E:$E))*100=0,100,((COUNT($E:$E)-RANK(D14,D$2:D$1116)+1)/COUNT($E:$E))*100),2)</f>
        <v>4.13</v>
      </c>
      <c r="G14" s="15">
        <f>ROUND(IF(((COUNT($E:$E)-RANK(E14,E$2:E$1116)+1)/COUNT($E:$E))*100=0,100,((COUNT($E:$E)-RANK(E14,E$2:E$1116)+1)/COUNT($E:$E))*100),2)</f>
        <v>86.46</v>
      </c>
      <c r="H14" s="13">
        <f>G14-F14</f>
        <v>82.33</v>
      </c>
    </row>
    <row r="15" spans="1:8" ht="16.5" x14ac:dyDescent="0.25">
      <c r="A15" s="19" t="s">
        <v>99</v>
      </c>
      <c r="B15" s="19" t="s">
        <v>124</v>
      </c>
      <c r="C15" s="19" t="s">
        <v>125</v>
      </c>
      <c r="D15" s="15">
        <v>19.25</v>
      </c>
      <c r="E15" s="15">
        <v>50.73</v>
      </c>
      <c r="F15" s="15">
        <f>ROUND(IF(((COUNT($E:$E)-RANK(D15,D$2:D$1116)+1)/COUNT($E:$E))*100=0,100,((COUNT($E:$E)-RANK(D15,D$2:D$1116)+1)/COUNT($E:$E))*100),2)</f>
        <v>2.2400000000000002</v>
      </c>
      <c r="G15" s="15">
        <f>ROUND(IF(((COUNT($E:$E)-RANK(E15,E$2:E$1116)+1)/COUNT($E:$E))*100=0,100,((COUNT($E:$E)-RANK(E15,E$2:E$1116)+1)/COUNT($E:$E))*100),2)</f>
        <v>84.48</v>
      </c>
      <c r="H15" s="13">
        <f>G15-F15</f>
        <v>82.240000000000009</v>
      </c>
    </row>
    <row r="16" spans="1:8" ht="16.5" x14ac:dyDescent="0.25">
      <c r="A16" s="19" t="s">
        <v>96</v>
      </c>
      <c r="B16" s="19" t="s">
        <v>126</v>
      </c>
      <c r="C16" s="19" t="s">
        <v>127</v>
      </c>
      <c r="D16" s="15">
        <v>15.08</v>
      </c>
      <c r="E16" s="15">
        <v>49.58</v>
      </c>
      <c r="F16" s="15">
        <f>ROUND(IF(((COUNT($E:$E)-RANK(D16,D$2:D$1116)+1)/COUNT($E:$E))*100=0,100,((COUNT($E:$E)-RANK(D16,D$2:D$1116)+1)/COUNT($E:$E))*100),2)</f>
        <v>0.09</v>
      </c>
      <c r="G16" s="15">
        <f>ROUND(IF(((COUNT($E:$E)-RANK(E16,E$2:E$1116)+1)/COUNT($E:$E))*100=0,100,((COUNT($E:$E)-RANK(E16,E$2:E$1116)+1)/COUNT($E:$E))*100),2)</f>
        <v>82.24</v>
      </c>
      <c r="H16" s="13">
        <f>G16-F16</f>
        <v>82.149999999999991</v>
      </c>
    </row>
    <row r="17" spans="1:8" ht="16.5" x14ac:dyDescent="0.25">
      <c r="A17" s="19" t="s">
        <v>128</v>
      </c>
      <c r="B17" s="19" t="s">
        <v>122</v>
      </c>
      <c r="C17" s="19" t="s">
        <v>129</v>
      </c>
      <c r="D17" s="15">
        <v>17.14</v>
      </c>
      <c r="E17" s="15">
        <v>49.48</v>
      </c>
      <c r="F17" s="15">
        <f>ROUND(IF(((COUNT($E:$E)-RANK(D17,D$2:D$1116)+1)/COUNT($E:$E))*100=0,100,((COUNT($E:$E)-RANK(D17,D$2:D$1116)+1)/COUNT($E:$E))*100),2)</f>
        <v>0.81</v>
      </c>
      <c r="G17" s="15">
        <f>ROUND(IF(((COUNT($E:$E)-RANK(E17,E$2:E$1116)+1)/COUNT($E:$E))*100=0,100,((COUNT($E:$E)-RANK(E17,E$2:E$1116)+1)/COUNT($E:$E))*100),2)</f>
        <v>82.06</v>
      </c>
      <c r="H17" s="13">
        <f>G17-F17</f>
        <v>81.25</v>
      </c>
    </row>
    <row r="18" spans="1:8" ht="16.5" x14ac:dyDescent="0.25">
      <c r="A18" s="19" t="s">
        <v>130</v>
      </c>
      <c r="B18" s="19" t="s">
        <v>114</v>
      </c>
      <c r="C18" s="19" t="s">
        <v>131</v>
      </c>
      <c r="D18" s="15">
        <v>20.11</v>
      </c>
      <c r="E18" s="15">
        <v>50.62</v>
      </c>
      <c r="F18" s="15">
        <f>ROUND(IF(((COUNT($E:$E)-RANK(D18,D$2:D$1116)+1)/COUNT($E:$E))*100=0,100,((COUNT($E:$E)-RANK(D18,D$2:D$1116)+1)/COUNT($E:$E))*100),2)</f>
        <v>2.87</v>
      </c>
      <c r="G18" s="15">
        <f>ROUND(IF(((COUNT($E:$E)-RANK(E18,E$2:E$1116)+1)/COUNT($E:$E))*100=0,100,((COUNT($E:$E)-RANK(E18,E$2:E$1116)+1)/COUNT($E:$E))*100),2)</f>
        <v>83.95</v>
      </c>
      <c r="H18" s="13">
        <f>G18-F18</f>
        <v>81.08</v>
      </c>
    </row>
    <row r="19" spans="1:8" ht="16.5" x14ac:dyDescent="0.25">
      <c r="A19" s="19" t="s">
        <v>130</v>
      </c>
      <c r="B19" s="19" t="s">
        <v>124</v>
      </c>
      <c r="C19" s="19" t="s">
        <v>132</v>
      </c>
      <c r="D19" s="15">
        <v>17.489999999999998</v>
      </c>
      <c r="E19" s="15">
        <v>49.45</v>
      </c>
      <c r="F19" s="15">
        <f>ROUND(IF(((COUNT($E:$E)-RANK(D19,D$2:D$1116)+1)/COUNT($E:$E))*100=0,100,((COUNT($E:$E)-RANK(D19,D$2:D$1116)+1)/COUNT($E:$E))*100),2)</f>
        <v>1.17</v>
      </c>
      <c r="G19" s="15">
        <f>ROUND(IF(((COUNT($E:$E)-RANK(E19,E$2:E$1116)+1)/COUNT($E:$E))*100=0,100,((COUNT($E:$E)-RANK(E19,E$2:E$1116)+1)/COUNT($E:$E))*100),2)</f>
        <v>81.97</v>
      </c>
      <c r="H19" s="13">
        <f>G19-F19</f>
        <v>80.8</v>
      </c>
    </row>
    <row r="20" spans="1:8" ht="16.5" x14ac:dyDescent="0.25">
      <c r="A20" s="19" t="s">
        <v>130</v>
      </c>
      <c r="B20" s="19" t="s">
        <v>133</v>
      </c>
      <c r="C20" s="19" t="s">
        <v>134</v>
      </c>
      <c r="D20" s="15">
        <v>21.2</v>
      </c>
      <c r="E20" s="15">
        <v>50.62</v>
      </c>
      <c r="F20" s="15">
        <f>ROUND(IF(((COUNT($E:$E)-RANK(D20,D$2:D$1116)+1)/COUNT($E:$E))*100=0,100,((COUNT($E:$E)-RANK(D20,D$2:D$1116)+1)/COUNT($E:$E))*100),2)</f>
        <v>3.77</v>
      </c>
      <c r="G20" s="15">
        <f>ROUND(IF(((COUNT($E:$E)-RANK(E20,E$2:E$1116)+1)/COUNT($E:$E))*100=0,100,((COUNT($E:$E)-RANK(E20,E$2:E$1116)+1)/COUNT($E:$E))*100),2)</f>
        <v>83.95</v>
      </c>
      <c r="H20" s="13">
        <f>G20-F20</f>
        <v>80.180000000000007</v>
      </c>
    </row>
    <row r="21" spans="1:8" ht="16.5" x14ac:dyDescent="0.25">
      <c r="A21" s="19" t="s">
        <v>135</v>
      </c>
      <c r="B21" s="19" t="s">
        <v>100</v>
      </c>
      <c r="C21" s="19" t="s">
        <v>136</v>
      </c>
      <c r="D21" s="15">
        <v>31.1</v>
      </c>
      <c r="E21" s="15">
        <v>54.64</v>
      </c>
      <c r="F21" s="15">
        <f>ROUND(IF(((COUNT($E:$E)-RANK(D21,D$2:D$1116)+1)/COUNT($E:$E))*100=0,100,((COUNT($E:$E)-RANK(D21,D$2:D$1116)+1)/COUNT($E:$E))*100),2)</f>
        <v>12.74</v>
      </c>
      <c r="G21" s="15">
        <f>ROUND(IF(((COUNT($E:$E)-RANK(E21,E$2:E$1116)+1)/COUNT($E:$E))*100=0,100,((COUNT($E:$E)-RANK(E21,E$2:E$1116)+1)/COUNT($E:$E))*100),2)</f>
        <v>92.38</v>
      </c>
      <c r="H21" s="13">
        <f>G21-F21</f>
        <v>79.64</v>
      </c>
    </row>
    <row r="22" spans="1:8" ht="16.5" x14ac:dyDescent="0.25">
      <c r="A22" s="19" t="s">
        <v>96</v>
      </c>
      <c r="B22" s="19" t="s">
        <v>122</v>
      </c>
      <c r="C22" s="19" t="s">
        <v>137</v>
      </c>
      <c r="D22" s="15">
        <v>29.85</v>
      </c>
      <c r="E22" s="15">
        <v>53.07</v>
      </c>
      <c r="F22" s="15">
        <f>ROUND(IF(((COUNT($E:$E)-RANK(D22,D$2:D$1116)+1)/COUNT($E:$E))*100=0,100,((COUNT($E:$E)-RANK(D22,D$2:D$1116)+1)/COUNT($E:$E))*100),2)</f>
        <v>10.85</v>
      </c>
      <c r="G22" s="15">
        <f>ROUND(IF(((COUNT($E:$E)-RANK(E22,E$2:E$1116)+1)/COUNT($E:$E))*100=0,100,((COUNT($E:$E)-RANK(E22,E$2:E$1116)+1)/COUNT($E:$E))*100),2)</f>
        <v>90.4</v>
      </c>
      <c r="H22" s="13">
        <f>G22-F22</f>
        <v>79.550000000000011</v>
      </c>
    </row>
    <row r="23" spans="1:8" ht="16.5" x14ac:dyDescent="0.25">
      <c r="A23" s="19" t="s">
        <v>110</v>
      </c>
      <c r="B23" s="19" t="s">
        <v>138</v>
      </c>
      <c r="C23" s="19" t="s">
        <v>139</v>
      </c>
      <c r="D23" s="15">
        <v>35.090000000000003</v>
      </c>
      <c r="E23" s="15">
        <v>58.59</v>
      </c>
      <c r="F23" s="15">
        <f>ROUND(IF(((COUNT($E:$E)-RANK(D23,D$2:D$1116)+1)/COUNT($E:$E))*100=0,100,((COUNT($E:$E)-RANK(D23,D$2:D$1116)+1)/COUNT($E:$E))*100),2)</f>
        <v>19.100000000000001</v>
      </c>
      <c r="G23" s="15">
        <f>ROUND(IF(((COUNT($E:$E)-RANK(E23,E$2:E$1116)+1)/COUNT($E:$E))*100=0,100,((COUNT($E:$E)-RANK(E23,E$2:E$1116)+1)/COUNT($E:$E))*100),2)</f>
        <v>97.04</v>
      </c>
      <c r="H23" s="13">
        <f>G23-F23</f>
        <v>77.94</v>
      </c>
    </row>
    <row r="24" spans="1:8" ht="16.5" x14ac:dyDescent="0.25">
      <c r="A24" s="19" t="s">
        <v>130</v>
      </c>
      <c r="B24" s="19" t="s">
        <v>100</v>
      </c>
      <c r="C24" s="19" t="s">
        <v>140</v>
      </c>
      <c r="D24" s="15">
        <v>26.97</v>
      </c>
      <c r="E24" s="15">
        <v>50.62</v>
      </c>
      <c r="F24" s="15">
        <f>ROUND(IF(((COUNT($E:$E)-RANK(D24,D$2:D$1116)+1)/COUNT($E:$E))*100=0,100,((COUNT($E:$E)-RANK(D24,D$2:D$1116)+1)/COUNT($E:$E))*100),2)</f>
        <v>7.44</v>
      </c>
      <c r="G24" s="15">
        <f>ROUND(IF(((COUNT($E:$E)-RANK(E24,E$2:E$1116)+1)/COUNT($E:$E))*100=0,100,((COUNT($E:$E)-RANK(E24,E$2:E$1116)+1)/COUNT($E:$E))*100),2)</f>
        <v>83.95</v>
      </c>
      <c r="H24" s="13">
        <f>G24-F24</f>
        <v>76.510000000000005</v>
      </c>
    </row>
    <row r="25" spans="1:8" ht="16.5" x14ac:dyDescent="0.25">
      <c r="A25" s="19" t="s">
        <v>141</v>
      </c>
      <c r="B25" s="19" t="s">
        <v>142</v>
      </c>
      <c r="C25" s="19" t="s">
        <v>143</v>
      </c>
      <c r="D25" s="15">
        <v>34.85</v>
      </c>
      <c r="E25" s="15">
        <v>56.13</v>
      </c>
      <c r="F25" s="15">
        <f>ROUND(IF(((COUNT($E:$E)-RANK(D25,D$2:D$1116)+1)/COUNT($E:$E))*100=0,100,((COUNT($E:$E)-RANK(D25,D$2:D$1116)+1)/COUNT($E:$E))*100),2)</f>
        <v>18.649999999999999</v>
      </c>
      <c r="G25" s="15">
        <f>ROUND(IF(((COUNT($E:$E)-RANK(E25,E$2:E$1116)+1)/COUNT($E:$E))*100=0,100,((COUNT($E:$E)-RANK(E25,E$2:E$1116)+1)/COUNT($E:$E))*100),2)</f>
        <v>94.98</v>
      </c>
      <c r="H25" s="13">
        <f>G25-F25</f>
        <v>76.330000000000013</v>
      </c>
    </row>
    <row r="26" spans="1:8" ht="16.5" x14ac:dyDescent="0.25">
      <c r="A26" s="19" t="s">
        <v>110</v>
      </c>
      <c r="B26" s="19" t="s">
        <v>144</v>
      </c>
      <c r="C26" s="19" t="s">
        <v>145</v>
      </c>
      <c r="D26" s="15">
        <v>26.38</v>
      </c>
      <c r="E26" s="15">
        <v>49.78</v>
      </c>
      <c r="F26" s="15">
        <f>ROUND(IF(((COUNT($E:$E)-RANK(D26,D$2:D$1116)+1)/COUNT($E:$E))*100=0,100,((COUNT($E:$E)-RANK(D26,D$2:D$1116)+1)/COUNT($E:$E))*100),2)</f>
        <v>6.55</v>
      </c>
      <c r="G26" s="15">
        <f>ROUND(IF(((COUNT($E:$E)-RANK(E26,E$2:E$1116)+1)/COUNT($E:$E))*100=0,100,((COUNT($E:$E)-RANK(E26,E$2:E$1116)+1)/COUNT($E:$E))*100),2)</f>
        <v>82.51</v>
      </c>
      <c r="H26" s="13">
        <f>G26-F26</f>
        <v>75.960000000000008</v>
      </c>
    </row>
    <row r="27" spans="1:8" ht="16.5" x14ac:dyDescent="0.25">
      <c r="A27" s="19" t="s">
        <v>135</v>
      </c>
      <c r="B27" s="19" t="s">
        <v>103</v>
      </c>
      <c r="C27" s="19" t="s">
        <v>146</v>
      </c>
      <c r="D27" s="15">
        <v>29.95</v>
      </c>
      <c r="E27" s="15">
        <v>51.71</v>
      </c>
      <c r="F27" s="15">
        <f>ROUND(IF(((COUNT($E:$E)-RANK(D27,D$2:D$1116)+1)/COUNT($E:$E))*100=0,100,((COUNT($E:$E)-RANK(D27,D$2:D$1116)+1)/COUNT($E:$E))*100),2)</f>
        <v>11.03</v>
      </c>
      <c r="G27" s="15">
        <f>ROUND(IF(((COUNT($E:$E)-RANK(E27,E$2:E$1116)+1)/COUNT($E:$E))*100=0,100,((COUNT($E:$E)-RANK(E27,E$2:E$1116)+1)/COUNT($E:$E))*100),2)</f>
        <v>86.82</v>
      </c>
      <c r="H27" s="13">
        <f>G27-F27</f>
        <v>75.789999999999992</v>
      </c>
    </row>
    <row r="28" spans="1:8" ht="16.5" x14ac:dyDescent="0.25">
      <c r="A28" s="19" t="s">
        <v>130</v>
      </c>
      <c r="B28" s="19" t="s">
        <v>122</v>
      </c>
      <c r="C28" s="19" t="s">
        <v>147</v>
      </c>
      <c r="D28" s="15">
        <v>26.73</v>
      </c>
      <c r="E28" s="15">
        <v>49.68</v>
      </c>
      <c r="F28" s="15">
        <f>ROUND(IF(((COUNT($E:$E)-RANK(D28,D$2:D$1116)+1)/COUNT($E:$E))*100=0,100,((COUNT($E:$E)-RANK(D28,D$2:D$1116)+1)/COUNT($E:$E))*100),2)</f>
        <v>7</v>
      </c>
      <c r="G28" s="15">
        <f>ROUND(IF(((COUNT($E:$E)-RANK(E28,E$2:E$1116)+1)/COUNT($E:$E))*100=0,100,((COUNT($E:$E)-RANK(E28,E$2:E$1116)+1)/COUNT($E:$E))*100),2)</f>
        <v>82.33</v>
      </c>
      <c r="H28" s="13">
        <f>G28-F28</f>
        <v>75.33</v>
      </c>
    </row>
    <row r="29" spans="1:8" ht="16.5" x14ac:dyDescent="0.25">
      <c r="A29" s="19" t="s">
        <v>99</v>
      </c>
      <c r="B29" s="19" t="s">
        <v>122</v>
      </c>
      <c r="C29" s="19" t="s">
        <v>148</v>
      </c>
      <c r="D29" s="15">
        <v>20.79</v>
      </c>
      <c r="E29" s="15">
        <v>47.83</v>
      </c>
      <c r="F29" s="15">
        <f>ROUND(IF(((COUNT($E:$E)-RANK(D29,D$2:D$1116)+1)/COUNT($E:$E))*100=0,100,((COUNT($E:$E)-RANK(D29,D$2:D$1116)+1)/COUNT($E:$E))*100),2)</f>
        <v>3.32</v>
      </c>
      <c r="G29" s="15">
        <f>ROUND(IF(((COUNT($E:$E)-RANK(E29,E$2:E$1116)+1)/COUNT($E:$E))*100=0,100,((COUNT($E:$E)-RANK(E29,E$2:E$1116)+1)/COUNT($E:$E))*100),2)</f>
        <v>78.48</v>
      </c>
      <c r="H29" s="13">
        <f>G29-F29</f>
        <v>75.160000000000011</v>
      </c>
    </row>
    <row r="30" spans="1:8" ht="16.5" x14ac:dyDescent="0.25">
      <c r="A30" s="19" t="s">
        <v>99</v>
      </c>
      <c r="B30" s="19" t="s">
        <v>120</v>
      </c>
      <c r="C30" s="19" t="s">
        <v>149</v>
      </c>
      <c r="D30" s="15">
        <v>23.32</v>
      </c>
      <c r="E30" s="15">
        <v>48.23</v>
      </c>
      <c r="F30" s="15">
        <f>ROUND(IF(((COUNT($E:$E)-RANK(D30,D$2:D$1116)+1)/COUNT($E:$E))*100=0,100,((COUNT($E:$E)-RANK(D30,D$2:D$1116)+1)/COUNT($E:$E))*100),2)</f>
        <v>4.75</v>
      </c>
      <c r="G30" s="15">
        <f>ROUND(IF(((COUNT($E:$E)-RANK(E30,E$2:E$1116)+1)/COUNT($E:$E))*100=0,100,((COUNT($E:$E)-RANK(E30,E$2:E$1116)+1)/COUNT($E:$E))*100),2)</f>
        <v>79.64</v>
      </c>
      <c r="H30" s="13">
        <f>G30-F30</f>
        <v>74.89</v>
      </c>
    </row>
    <row r="31" spans="1:8" ht="16.5" x14ac:dyDescent="0.25">
      <c r="A31" s="19" t="s">
        <v>110</v>
      </c>
      <c r="B31" s="19" t="s">
        <v>118</v>
      </c>
      <c r="C31" s="19" t="s">
        <v>150</v>
      </c>
      <c r="D31" s="15">
        <v>31.4</v>
      </c>
      <c r="E31" s="15">
        <v>51.85</v>
      </c>
      <c r="F31" s="15">
        <f>ROUND(IF(((COUNT($E:$E)-RANK(D31,D$2:D$1116)+1)/COUNT($E:$E))*100=0,100,((COUNT($E:$E)-RANK(D31,D$2:D$1116)+1)/COUNT($E:$E))*100),2)</f>
        <v>13.27</v>
      </c>
      <c r="G31" s="15">
        <f>ROUND(IF(((COUNT($E:$E)-RANK(E31,E$2:E$1116)+1)/COUNT($E:$E))*100=0,100,((COUNT($E:$E)-RANK(E31,E$2:E$1116)+1)/COUNT($E:$E))*100),2)</f>
        <v>87.8</v>
      </c>
      <c r="H31" s="13">
        <f>G31-F31</f>
        <v>74.53</v>
      </c>
    </row>
    <row r="32" spans="1:8" ht="16.5" x14ac:dyDescent="0.25">
      <c r="A32" s="19" t="s">
        <v>151</v>
      </c>
      <c r="B32" s="19" t="s">
        <v>152</v>
      </c>
      <c r="C32" s="19" t="s">
        <v>153</v>
      </c>
      <c r="D32" s="15">
        <v>33.770000000000003</v>
      </c>
      <c r="E32" s="15">
        <v>53.6</v>
      </c>
      <c r="F32" s="15">
        <f>ROUND(IF(((COUNT($E:$E)-RANK(D32,D$2:D$1116)+1)/COUNT($E:$E))*100=0,100,((COUNT($E:$E)-RANK(D32,D$2:D$1116)+1)/COUNT($E:$E))*100),2)</f>
        <v>16.59</v>
      </c>
      <c r="G32" s="15">
        <f>ROUND(IF(((COUNT($E:$E)-RANK(E32,E$2:E$1116)+1)/COUNT($E:$E))*100=0,100,((COUNT($E:$E)-RANK(E32,E$2:E$1116)+1)/COUNT($E:$E))*100),2)</f>
        <v>90.94</v>
      </c>
      <c r="H32" s="13">
        <f>G32-F32</f>
        <v>74.349999999999994</v>
      </c>
    </row>
    <row r="33" spans="1:8" ht="16.5" x14ac:dyDescent="0.25">
      <c r="A33" s="19" t="s">
        <v>130</v>
      </c>
      <c r="B33" s="19" t="s">
        <v>154</v>
      </c>
      <c r="C33" s="19" t="s">
        <v>155</v>
      </c>
      <c r="D33" s="15">
        <v>22.5</v>
      </c>
      <c r="E33" s="15">
        <v>47.87</v>
      </c>
      <c r="F33" s="15">
        <f>ROUND(IF(((COUNT($E:$E)-RANK(D33,D$2:D$1116)+1)/COUNT($E:$E))*100=0,100,((COUNT($E:$E)-RANK(D33,D$2:D$1116)+1)/COUNT($E:$E))*100),2)</f>
        <v>4.4800000000000004</v>
      </c>
      <c r="G33" s="15">
        <f>ROUND(IF(((COUNT($E:$E)-RANK(E33,E$2:E$1116)+1)/COUNT($E:$E))*100=0,100,((COUNT($E:$E)-RANK(E33,E$2:E$1116)+1)/COUNT($E:$E))*100),2)</f>
        <v>78.650000000000006</v>
      </c>
      <c r="H33" s="13">
        <f>G33-F33</f>
        <v>74.17</v>
      </c>
    </row>
    <row r="34" spans="1:8" ht="16.5" x14ac:dyDescent="0.25">
      <c r="A34" s="19" t="s">
        <v>128</v>
      </c>
      <c r="B34" s="19" t="s">
        <v>120</v>
      </c>
      <c r="C34" s="19" t="s">
        <v>156</v>
      </c>
      <c r="D34" s="15">
        <v>26.8</v>
      </c>
      <c r="E34" s="15">
        <v>48.74</v>
      </c>
      <c r="F34" s="15">
        <f>ROUND(IF(((COUNT($E:$E)-RANK(D34,D$2:D$1116)+1)/COUNT($E:$E))*100=0,100,((COUNT($E:$E)-RANK(D34,D$2:D$1116)+1)/COUNT($E:$E))*100),2)</f>
        <v>7.17</v>
      </c>
      <c r="G34" s="15">
        <f>ROUND(IF(((COUNT($E:$E)-RANK(E34,E$2:E$1116)+1)/COUNT($E:$E))*100=0,100,((COUNT($E:$E)-RANK(E34,E$2:E$1116)+1)/COUNT($E:$E))*100),2)</f>
        <v>81.260000000000005</v>
      </c>
      <c r="H34" s="13">
        <f>G34-F34</f>
        <v>74.09</v>
      </c>
    </row>
    <row r="35" spans="1:8" ht="16.5" x14ac:dyDescent="0.25">
      <c r="A35" s="19" t="s">
        <v>110</v>
      </c>
      <c r="B35" s="19" t="s">
        <v>157</v>
      </c>
      <c r="C35" s="19" t="s">
        <v>158</v>
      </c>
      <c r="D35" s="15">
        <v>38.21</v>
      </c>
      <c r="E35" s="15">
        <v>58.59</v>
      </c>
      <c r="F35" s="15">
        <f>ROUND(IF(((COUNT($E:$E)-RANK(D35,D$2:D$1116)+1)/COUNT($E:$E))*100=0,100,((COUNT($E:$E)-RANK(D35,D$2:D$1116)+1)/COUNT($E:$E))*100),2)</f>
        <v>23.86</v>
      </c>
      <c r="G35" s="15">
        <f>ROUND(IF(((COUNT($E:$E)-RANK(E35,E$2:E$1116)+1)/COUNT($E:$E))*100=0,100,((COUNT($E:$E)-RANK(E35,E$2:E$1116)+1)/COUNT($E:$E))*100),2)</f>
        <v>97.04</v>
      </c>
      <c r="H35" s="13">
        <f>G35-F35</f>
        <v>73.180000000000007</v>
      </c>
    </row>
    <row r="36" spans="1:8" ht="16.5" x14ac:dyDescent="0.25">
      <c r="A36" s="19" t="s">
        <v>141</v>
      </c>
      <c r="B36" s="19" t="s">
        <v>133</v>
      </c>
      <c r="C36" s="19" t="s">
        <v>159</v>
      </c>
      <c r="D36" s="15">
        <v>37.36</v>
      </c>
      <c r="E36" s="15">
        <v>56.13</v>
      </c>
      <c r="F36" s="15">
        <f>ROUND(IF(((COUNT($E:$E)-RANK(D36,D$2:D$1116)+1)/COUNT($E:$E))*100=0,100,((COUNT($E:$E)-RANK(D36,D$2:D$1116)+1)/COUNT($E:$E))*100),2)</f>
        <v>22.06</v>
      </c>
      <c r="G36" s="15">
        <f>ROUND(IF(((COUNT($E:$E)-RANK(E36,E$2:E$1116)+1)/COUNT($E:$E))*100=0,100,((COUNT($E:$E)-RANK(E36,E$2:E$1116)+1)/COUNT($E:$E))*100),2)</f>
        <v>94.98</v>
      </c>
      <c r="H36" s="13">
        <f>G36-F36</f>
        <v>72.92</v>
      </c>
    </row>
    <row r="37" spans="1:8" ht="16.5" x14ac:dyDescent="0.25">
      <c r="A37" s="19" t="s">
        <v>160</v>
      </c>
      <c r="B37" s="19" t="s">
        <v>161</v>
      </c>
      <c r="C37" s="19" t="s">
        <v>162</v>
      </c>
      <c r="D37" s="15">
        <v>34.53</v>
      </c>
      <c r="E37" s="15">
        <v>53.16</v>
      </c>
      <c r="F37" s="15">
        <f>ROUND(IF(((COUNT($E:$E)-RANK(D37,D$2:D$1116)+1)/COUNT($E:$E))*100=0,100,((COUNT($E:$E)-RANK(D37,D$2:D$1116)+1)/COUNT($E:$E))*100),2)</f>
        <v>18.03</v>
      </c>
      <c r="G37" s="15">
        <f>ROUND(IF(((COUNT($E:$E)-RANK(E37,E$2:E$1116)+1)/COUNT($E:$E))*100=0,100,((COUNT($E:$E)-RANK(E37,E$2:E$1116)+1)/COUNT($E:$E))*100),2)</f>
        <v>90.58</v>
      </c>
      <c r="H37" s="13">
        <f>G37-F37</f>
        <v>72.55</v>
      </c>
    </row>
    <row r="38" spans="1:8" ht="16.5" x14ac:dyDescent="0.25">
      <c r="A38" s="19" t="s">
        <v>110</v>
      </c>
      <c r="B38" s="19" t="s">
        <v>163</v>
      </c>
      <c r="C38" s="19" t="s">
        <v>164</v>
      </c>
      <c r="D38" s="15">
        <v>31.04</v>
      </c>
      <c r="E38" s="15">
        <v>51.04</v>
      </c>
      <c r="F38" s="15">
        <f>ROUND(IF(((COUNT($E:$E)-RANK(D38,D$2:D$1116)+1)/COUNT($E:$E))*100=0,100,((COUNT($E:$E)-RANK(D38,D$2:D$1116)+1)/COUNT($E:$E))*100),2)</f>
        <v>12.56</v>
      </c>
      <c r="G38" s="15">
        <f>ROUND(IF(((COUNT($E:$E)-RANK(E38,E$2:E$1116)+1)/COUNT($E:$E))*100=0,100,((COUNT($E:$E)-RANK(E38,E$2:E$1116)+1)/COUNT($E:$E))*100),2)</f>
        <v>84.84</v>
      </c>
      <c r="H38" s="13">
        <f>G38-F38</f>
        <v>72.28</v>
      </c>
    </row>
    <row r="39" spans="1:8" ht="16.5" x14ac:dyDescent="0.25">
      <c r="A39" s="19" t="s">
        <v>102</v>
      </c>
      <c r="B39" s="19" t="s">
        <v>114</v>
      </c>
      <c r="C39" s="19" t="s">
        <v>165</v>
      </c>
      <c r="D39" s="15">
        <v>36.28</v>
      </c>
      <c r="E39" s="15">
        <v>54.21</v>
      </c>
      <c r="F39" s="15">
        <f>ROUND(IF(((COUNT($E:$E)-RANK(D39,D$2:D$1116)+1)/COUNT($E:$E))*100=0,100,((COUNT($E:$E)-RANK(D39,D$2:D$1116)+1)/COUNT($E:$E))*100),2)</f>
        <v>20.45</v>
      </c>
      <c r="G39" s="15">
        <f>ROUND(IF(((COUNT($E:$E)-RANK(E39,E$2:E$1116)+1)/COUNT($E:$E))*100=0,100,((COUNT($E:$E)-RANK(E39,E$2:E$1116)+1)/COUNT($E:$E))*100),2)</f>
        <v>92.02</v>
      </c>
      <c r="H39" s="13">
        <f>G39-F39</f>
        <v>71.569999999999993</v>
      </c>
    </row>
    <row r="40" spans="1:8" ht="16.5" x14ac:dyDescent="0.25">
      <c r="A40" s="19" t="s">
        <v>99</v>
      </c>
      <c r="B40" s="19" t="s">
        <v>166</v>
      </c>
      <c r="C40" s="19" t="s">
        <v>167</v>
      </c>
      <c r="D40" s="15">
        <v>26.78</v>
      </c>
      <c r="E40" s="15">
        <v>47.83</v>
      </c>
      <c r="F40" s="15">
        <f>ROUND(IF(((COUNT($E:$E)-RANK(D40,D$2:D$1116)+1)/COUNT($E:$E))*100=0,100,((COUNT($E:$E)-RANK(D40,D$2:D$1116)+1)/COUNT($E:$E))*100),2)</f>
        <v>7.09</v>
      </c>
      <c r="G40" s="15">
        <f>ROUND(IF(((COUNT($E:$E)-RANK(E40,E$2:E$1116)+1)/COUNT($E:$E))*100=0,100,((COUNT($E:$E)-RANK(E40,E$2:E$1116)+1)/COUNT($E:$E))*100),2)</f>
        <v>78.48</v>
      </c>
      <c r="H40" s="13">
        <f>G40-F40</f>
        <v>71.39</v>
      </c>
    </row>
    <row r="41" spans="1:8" ht="16.5" x14ac:dyDescent="0.25">
      <c r="A41" s="19" t="s">
        <v>168</v>
      </c>
      <c r="B41" s="19" t="s">
        <v>169</v>
      </c>
      <c r="C41" s="19" t="s">
        <v>170</v>
      </c>
      <c r="D41" s="15">
        <v>37.25</v>
      </c>
      <c r="E41" s="15">
        <v>54.91</v>
      </c>
      <c r="F41" s="15">
        <f>ROUND(IF(((COUNT($E:$E)-RANK(D41,D$2:D$1116)+1)/COUNT($E:$E))*100=0,100,((COUNT($E:$E)-RANK(D41,D$2:D$1116)+1)/COUNT($E:$E))*100),2)</f>
        <v>21.7</v>
      </c>
      <c r="G41" s="15">
        <f>ROUND(IF(((COUNT($E:$E)-RANK(E41,E$2:E$1116)+1)/COUNT($E:$E))*100=0,100,((COUNT($E:$E)-RANK(E41,E$2:E$1116)+1)/COUNT($E:$E))*100),2)</f>
        <v>93</v>
      </c>
      <c r="H41" s="13">
        <f>G41-F41</f>
        <v>71.3</v>
      </c>
    </row>
    <row r="42" spans="1:8" ht="16.5" x14ac:dyDescent="0.25">
      <c r="A42" s="19" t="s">
        <v>141</v>
      </c>
      <c r="B42" s="19" t="s">
        <v>171</v>
      </c>
      <c r="C42" s="19" t="s">
        <v>172</v>
      </c>
      <c r="D42" s="15">
        <v>38.18</v>
      </c>
      <c r="E42" s="15">
        <v>56.13</v>
      </c>
      <c r="F42" s="15">
        <f>ROUND(IF(((COUNT($E:$E)-RANK(D42,D$2:D$1116)+1)/COUNT($E:$E))*100=0,100,((COUNT($E:$E)-RANK(D42,D$2:D$1116)+1)/COUNT($E:$E))*100),2)</f>
        <v>23.77</v>
      </c>
      <c r="G42" s="15">
        <f>ROUND(IF(((COUNT($E:$E)-RANK(E42,E$2:E$1116)+1)/COUNT($E:$E))*100=0,100,((COUNT($E:$E)-RANK(E42,E$2:E$1116)+1)/COUNT($E:$E))*100),2)</f>
        <v>94.98</v>
      </c>
      <c r="H42" s="13">
        <f>G42-F42</f>
        <v>71.210000000000008</v>
      </c>
    </row>
    <row r="43" spans="1:8" ht="16.5" x14ac:dyDescent="0.25">
      <c r="A43" s="19" t="s">
        <v>173</v>
      </c>
      <c r="B43" s="19" t="s">
        <v>118</v>
      </c>
      <c r="C43" s="19" t="s">
        <v>174</v>
      </c>
      <c r="D43" s="15">
        <v>37.78</v>
      </c>
      <c r="E43" s="15">
        <v>55.54</v>
      </c>
      <c r="F43" s="15">
        <f>ROUND(IF(((COUNT($E:$E)-RANK(D43,D$2:D$1116)+1)/COUNT($E:$E))*100=0,100,((COUNT($E:$E)-RANK(D43,D$2:D$1116)+1)/COUNT($E:$E))*100),2)</f>
        <v>22.96</v>
      </c>
      <c r="G43" s="15">
        <f>ROUND(IF(((COUNT($E:$E)-RANK(E43,E$2:E$1116)+1)/COUNT($E:$E))*100=0,100,((COUNT($E:$E)-RANK(E43,E$2:E$1116)+1)/COUNT($E:$E))*100),2)</f>
        <v>93.99</v>
      </c>
      <c r="H43" s="13">
        <f>G43-F43</f>
        <v>71.03</v>
      </c>
    </row>
    <row r="44" spans="1:8" ht="16.5" x14ac:dyDescent="0.25">
      <c r="A44" s="19" t="s">
        <v>168</v>
      </c>
      <c r="B44" s="19" t="s">
        <v>175</v>
      </c>
      <c r="C44" s="19" t="s">
        <v>176</v>
      </c>
      <c r="D44" s="15">
        <v>39.770000000000003</v>
      </c>
      <c r="E44" s="15">
        <v>57.98</v>
      </c>
      <c r="F44" s="15">
        <f>ROUND(IF(((COUNT($E:$E)-RANK(D44,D$2:D$1116)+1)/COUNT($E:$E))*100=0,100,((COUNT($E:$E)-RANK(D44,D$2:D$1116)+1)/COUNT($E:$E))*100),2)</f>
        <v>26.37</v>
      </c>
      <c r="G44" s="15">
        <f>ROUND(IF(((COUNT($E:$E)-RANK(E44,E$2:E$1116)+1)/COUNT($E:$E))*100=0,100,((COUNT($E:$E)-RANK(E44,E$2:E$1116)+1)/COUNT($E:$E))*100),2)</f>
        <v>96.41</v>
      </c>
      <c r="H44" s="13">
        <f>G44-F44</f>
        <v>70.039999999999992</v>
      </c>
    </row>
    <row r="45" spans="1:8" ht="16.5" x14ac:dyDescent="0.25">
      <c r="A45" s="19" t="s">
        <v>110</v>
      </c>
      <c r="B45" s="19" t="s">
        <v>177</v>
      </c>
      <c r="C45" s="19" t="s">
        <v>178</v>
      </c>
      <c r="D45" s="15">
        <v>32.56</v>
      </c>
      <c r="E45" s="15">
        <v>51.04</v>
      </c>
      <c r="F45" s="15">
        <f>ROUND(IF(((COUNT($E:$E)-RANK(D45,D$2:D$1116)+1)/COUNT($E:$E))*100=0,100,((COUNT($E:$E)-RANK(D45,D$2:D$1116)+1)/COUNT($E:$E))*100),2)</f>
        <v>15.25</v>
      </c>
      <c r="G45" s="15">
        <f>ROUND(IF(((COUNT($E:$E)-RANK(E45,E$2:E$1116)+1)/COUNT($E:$E))*100=0,100,((COUNT($E:$E)-RANK(E45,E$2:E$1116)+1)/COUNT($E:$E))*100),2)</f>
        <v>84.84</v>
      </c>
      <c r="H45" s="13">
        <f>G45-F45</f>
        <v>69.59</v>
      </c>
    </row>
    <row r="46" spans="1:8" ht="16.5" x14ac:dyDescent="0.25">
      <c r="A46" s="19" t="s">
        <v>141</v>
      </c>
      <c r="B46" s="19" t="s">
        <v>179</v>
      </c>
      <c r="C46" s="19" t="s">
        <v>180</v>
      </c>
      <c r="D46" s="15">
        <v>34.270000000000003</v>
      </c>
      <c r="E46" s="15">
        <v>51.41</v>
      </c>
      <c r="F46" s="15">
        <f>ROUND(IF(((COUNT($E:$E)-RANK(D46,D$2:D$1116)+1)/COUNT($E:$E))*100=0,100,((COUNT($E:$E)-RANK(D46,D$2:D$1116)+1)/COUNT($E:$E))*100),2)</f>
        <v>17.670000000000002</v>
      </c>
      <c r="G46" s="15">
        <f>ROUND(IF(((COUNT($E:$E)-RANK(E46,E$2:E$1116)+1)/COUNT($E:$E))*100=0,100,((COUNT($E:$E)-RANK(E46,E$2:E$1116)+1)/COUNT($E:$E))*100),2)</f>
        <v>86.28</v>
      </c>
      <c r="H46" s="13">
        <f>G46-F46</f>
        <v>68.61</v>
      </c>
    </row>
    <row r="47" spans="1:8" ht="16.5" x14ac:dyDescent="0.25">
      <c r="A47" s="19" t="s">
        <v>141</v>
      </c>
      <c r="B47" s="19" t="s">
        <v>181</v>
      </c>
      <c r="C47" s="19" t="s">
        <v>182</v>
      </c>
      <c r="D47" s="15">
        <v>31.19</v>
      </c>
      <c r="E47" s="15">
        <v>48.61</v>
      </c>
      <c r="F47" s="15">
        <f>ROUND(IF(((COUNT($E:$E)-RANK(D47,D$2:D$1116)+1)/COUNT($E:$E))*100=0,100,((COUNT($E:$E)-RANK(D47,D$2:D$1116)+1)/COUNT($E:$E))*100),2)</f>
        <v>12.83</v>
      </c>
      <c r="G47" s="15">
        <f>ROUND(IF(((COUNT($E:$E)-RANK(E47,E$2:E$1116)+1)/COUNT($E:$E))*100=0,100,((COUNT($E:$E)-RANK(E47,E$2:E$1116)+1)/COUNT($E:$E))*100),2)</f>
        <v>80.900000000000006</v>
      </c>
      <c r="H47" s="13">
        <f>G47-F47</f>
        <v>68.070000000000007</v>
      </c>
    </row>
    <row r="48" spans="1:8" ht="16.5" x14ac:dyDescent="0.25">
      <c r="A48" s="19" t="s">
        <v>99</v>
      </c>
      <c r="B48" s="19" t="s">
        <v>169</v>
      </c>
      <c r="C48" s="19" t="s">
        <v>183</v>
      </c>
      <c r="D48" s="15">
        <v>35.6</v>
      </c>
      <c r="E48" s="15">
        <v>51.89</v>
      </c>
      <c r="F48" s="15">
        <f>ROUND(IF(((COUNT($E:$E)-RANK(D48,D$2:D$1116)+1)/COUNT($E:$E))*100=0,100,((COUNT($E:$E)-RANK(D48,D$2:D$1116)+1)/COUNT($E:$E))*100),2)</f>
        <v>19.82</v>
      </c>
      <c r="G48" s="15">
        <f>ROUND(IF(((COUNT($E:$E)-RANK(E48,E$2:E$1116)+1)/COUNT($E:$E))*100=0,100,((COUNT($E:$E)-RANK(E48,E$2:E$1116)+1)/COUNT($E:$E))*100),2)</f>
        <v>87.89</v>
      </c>
      <c r="H48" s="13">
        <f>G48-F48</f>
        <v>68.069999999999993</v>
      </c>
    </row>
    <row r="49" spans="1:8" ht="16.5" x14ac:dyDescent="0.25">
      <c r="A49" s="19" t="s">
        <v>168</v>
      </c>
      <c r="B49" s="19" t="s">
        <v>133</v>
      </c>
      <c r="C49" s="19" t="s">
        <v>184</v>
      </c>
      <c r="D49" s="15">
        <v>42.05</v>
      </c>
      <c r="E49" s="15">
        <v>57.98</v>
      </c>
      <c r="F49" s="15">
        <f>ROUND(IF(((COUNT($E:$E)-RANK(D49,D$2:D$1116)+1)/COUNT($E:$E))*100=0,100,((COUNT($E:$E)-RANK(D49,D$2:D$1116)+1)/COUNT($E:$E))*100),2)</f>
        <v>28.79</v>
      </c>
      <c r="G49" s="15">
        <f>ROUND(IF(((COUNT($E:$E)-RANK(E49,E$2:E$1116)+1)/COUNT($E:$E))*100=0,100,((COUNT($E:$E)-RANK(E49,E$2:E$1116)+1)/COUNT($E:$E))*100),2)</f>
        <v>96.41</v>
      </c>
      <c r="H49" s="13">
        <f>G49-F49</f>
        <v>67.62</v>
      </c>
    </row>
    <row r="50" spans="1:8" ht="16.5" x14ac:dyDescent="0.25">
      <c r="A50" s="19" t="s">
        <v>173</v>
      </c>
      <c r="B50" s="19" t="s">
        <v>185</v>
      </c>
      <c r="C50" s="19" t="s">
        <v>186</v>
      </c>
      <c r="D50" s="15">
        <v>36.86</v>
      </c>
      <c r="E50" s="15">
        <v>52.18</v>
      </c>
      <c r="F50" s="15">
        <f>ROUND(IF(((COUNT($E:$E)-RANK(D50,D$2:D$1116)+1)/COUNT($E:$E))*100=0,100,((COUNT($E:$E)-RANK(D50,D$2:D$1116)+1)/COUNT($E:$E))*100),2)</f>
        <v>21.08</v>
      </c>
      <c r="G50" s="15">
        <f>ROUND(IF(((COUNT($E:$E)-RANK(E50,E$2:E$1116)+1)/COUNT($E:$E))*100=0,100,((COUNT($E:$E)-RANK(E50,E$2:E$1116)+1)/COUNT($E:$E))*100),2)</f>
        <v>88.7</v>
      </c>
      <c r="H50" s="13">
        <f>G50-F50</f>
        <v>67.62</v>
      </c>
    </row>
    <row r="51" spans="1:8" ht="16.5" x14ac:dyDescent="0.25">
      <c r="A51" s="19" t="s">
        <v>173</v>
      </c>
      <c r="B51" s="19" t="s">
        <v>114</v>
      </c>
      <c r="C51" s="19" t="s">
        <v>187</v>
      </c>
      <c r="D51" s="15">
        <v>42.76</v>
      </c>
      <c r="E51" s="15">
        <v>58.36</v>
      </c>
      <c r="F51" s="15">
        <f>ROUND(IF(((COUNT($E:$E)-RANK(D51,D$2:D$1116)+1)/COUNT($E:$E))*100=0,100,((COUNT($E:$E)-RANK(D51,D$2:D$1116)+1)/COUNT($E:$E))*100),2)</f>
        <v>29.96</v>
      </c>
      <c r="G51" s="15">
        <f>ROUND(IF(((COUNT($E:$E)-RANK(E51,E$2:E$1116)+1)/COUNT($E:$E))*100=0,100,((COUNT($E:$E)-RANK(E51,E$2:E$1116)+1)/COUNT($E:$E))*100),2)</f>
        <v>96.77</v>
      </c>
      <c r="H51" s="13">
        <f>G51-F51</f>
        <v>66.81</v>
      </c>
    </row>
    <row r="52" spans="1:8" ht="16.5" x14ac:dyDescent="0.25">
      <c r="A52" s="19" t="s">
        <v>188</v>
      </c>
      <c r="B52" s="19" t="s">
        <v>120</v>
      </c>
      <c r="C52" s="19" t="s">
        <v>189</v>
      </c>
      <c r="D52" s="15">
        <v>17.579999999999998</v>
      </c>
      <c r="E52" s="15">
        <v>44.64</v>
      </c>
      <c r="F52" s="15">
        <f>ROUND(IF(((COUNT($E:$E)-RANK(D52,D$2:D$1116)+1)/COUNT($E:$E))*100=0,100,((COUNT($E:$E)-RANK(D52,D$2:D$1116)+1)/COUNT($E:$E))*100),2)</f>
        <v>1.35</v>
      </c>
      <c r="G52" s="15">
        <f>ROUND(IF(((COUNT($E:$E)-RANK(E52,E$2:E$1116)+1)/COUNT($E:$E))*100=0,100,((COUNT($E:$E)-RANK(E52,E$2:E$1116)+1)/COUNT($E:$E))*100),2)</f>
        <v>67.349999999999994</v>
      </c>
      <c r="H52" s="13">
        <f>G52-F52</f>
        <v>66</v>
      </c>
    </row>
    <row r="53" spans="1:8" ht="16.5" x14ac:dyDescent="0.25">
      <c r="A53" s="19" t="s">
        <v>168</v>
      </c>
      <c r="B53" s="19" t="s">
        <v>103</v>
      </c>
      <c r="C53" s="19" t="s">
        <v>190</v>
      </c>
      <c r="D53" s="15">
        <v>38.92</v>
      </c>
      <c r="E53" s="15">
        <v>53.71</v>
      </c>
      <c r="F53" s="15">
        <f>ROUND(IF(((COUNT($E:$E)-RANK(D53,D$2:D$1116)+1)/COUNT($E:$E))*100=0,100,((COUNT($E:$E)-RANK(D53,D$2:D$1116)+1)/COUNT($E:$E))*100),2)</f>
        <v>25.29</v>
      </c>
      <c r="G53" s="15">
        <f>ROUND(IF(((COUNT($E:$E)-RANK(E53,E$2:E$1116)+1)/COUNT($E:$E))*100=0,100,((COUNT($E:$E)-RANK(E53,E$2:E$1116)+1)/COUNT($E:$E))*100),2)</f>
        <v>91.21</v>
      </c>
      <c r="H53" s="13">
        <f>G53-F53</f>
        <v>65.919999999999987</v>
      </c>
    </row>
    <row r="54" spans="1:8" ht="16.5" x14ac:dyDescent="0.25">
      <c r="A54" s="19" t="s">
        <v>135</v>
      </c>
      <c r="B54" s="19" t="s">
        <v>122</v>
      </c>
      <c r="C54" s="19" t="s">
        <v>191</v>
      </c>
      <c r="D54" s="15">
        <v>38.630000000000003</v>
      </c>
      <c r="E54" s="15">
        <v>53.03</v>
      </c>
      <c r="F54" s="15">
        <f>ROUND(IF(((COUNT($E:$E)-RANK(D54,D$2:D$1116)+1)/COUNT($E:$E))*100=0,100,((COUNT($E:$E)-RANK(D54,D$2:D$1116)+1)/COUNT($E:$E))*100),2)</f>
        <v>24.57</v>
      </c>
      <c r="G54" s="15">
        <f>ROUND(IF(((COUNT($E:$E)-RANK(E54,E$2:E$1116)+1)/COUNT($E:$E))*100=0,100,((COUNT($E:$E)-RANK(E54,E$2:E$1116)+1)/COUNT($E:$E))*100),2)</f>
        <v>90.22</v>
      </c>
      <c r="H54" s="13">
        <f>G54-F54</f>
        <v>65.650000000000006</v>
      </c>
    </row>
    <row r="55" spans="1:8" ht="16.5" x14ac:dyDescent="0.25">
      <c r="A55" s="19" t="s">
        <v>192</v>
      </c>
      <c r="B55" s="19" t="s">
        <v>100</v>
      </c>
      <c r="C55" s="19" t="s">
        <v>193</v>
      </c>
      <c r="D55" s="15">
        <v>43.98</v>
      </c>
      <c r="E55" s="15">
        <v>58.11</v>
      </c>
      <c r="F55" s="15">
        <f>ROUND(IF(((COUNT($E:$E)-RANK(D55,D$2:D$1116)+1)/COUNT($E:$E))*100=0,100,((COUNT($E:$E)-RANK(D55,D$2:D$1116)+1)/COUNT($E:$E))*100),2)</f>
        <v>31.84</v>
      </c>
      <c r="G55" s="15">
        <f>ROUND(IF(((COUNT($E:$E)-RANK(E55,E$2:E$1116)+1)/COUNT($E:$E))*100=0,100,((COUNT($E:$E)-RANK(E55,E$2:E$1116)+1)/COUNT($E:$E))*100),2)</f>
        <v>96.5</v>
      </c>
      <c r="H55" s="13">
        <f>G55-F55</f>
        <v>64.66</v>
      </c>
    </row>
    <row r="56" spans="1:8" ht="16.5" x14ac:dyDescent="0.25">
      <c r="A56" s="19" t="s">
        <v>141</v>
      </c>
      <c r="B56" s="19" t="s">
        <v>118</v>
      </c>
      <c r="C56" s="19" t="s">
        <v>194</v>
      </c>
      <c r="D56" s="15">
        <v>37.15</v>
      </c>
      <c r="E56" s="15">
        <v>51.24</v>
      </c>
      <c r="F56" s="15">
        <f>ROUND(IF(((COUNT($E:$E)-RANK(D56,D$2:D$1116)+1)/COUNT($E:$E))*100=0,100,((COUNT($E:$E)-RANK(D56,D$2:D$1116)+1)/COUNT($E:$E))*100),2)</f>
        <v>21.61</v>
      </c>
      <c r="G56" s="15">
        <f>ROUND(IF(((COUNT($E:$E)-RANK(E56,E$2:E$1116)+1)/COUNT($E:$E))*100=0,100,((COUNT($E:$E)-RANK(E56,E$2:E$1116)+1)/COUNT($E:$E))*100),2)</f>
        <v>85.92</v>
      </c>
      <c r="H56" s="13">
        <f>G56-F56</f>
        <v>64.31</v>
      </c>
    </row>
    <row r="57" spans="1:8" ht="16.5" x14ac:dyDescent="0.25">
      <c r="A57" s="19" t="s">
        <v>110</v>
      </c>
      <c r="B57" s="19" t="s">
        <v>122</v>
      </c>
      <c r="C57" s="19" t="s">
        <v>195</v>
      </c>
      <c r="D57" s="15">
        <v>42.96</v>
      </c>
      <c r="E57" s="15">
        <v>55.76</v>
      </c>
      <c r="F57" s="15">
        <f>ROUND(IF(((COUNT($E:$E)-RANK(D57,D$2:D$1116)+1)/COUNT($E:$E))*100=0,100,((COUNT($E:$E)-RANK(D57,D$2:D$1116)+1)/COUNT($E:$E))*100),2)</f>
        <v>30.13</v>
      </c>
      <c r="G57" s="15">
        <f>ROUND(IF(((COUNT($E:$E)-RANK(E57,E$2:E$1116)+1)/COUNT($E:$E))*100=0,100,((COUNT($E:$E)-RANK(E57,E$2:E$1116)+1)/COUNT($E:$E))*100),2)</f>
        <v>94.26</v>
      </c>
      <c r="H57" s="13">
        <f>G57-F57</f>
        <v>64.13000000000001</v>
      </c>
    </row>
    <row r="58" spans="1:8" ht="16.5" x14ac:dyDescent="0.25">
      <c r="A58" s="19" t="s">
        <v>196</v>
      </c>
      <c r="B58" s="19" t="s">
        <v>120</v>
      </c>
      <c r="C58" s="19" t="s">
        <v>197</v>
      </c>
      <c r="D58" s="15">
        <v>37.369999999999997</v>
      </c>
      <c r="E58" s="15">
        <v>51.25</v>
      </c>
      <c r="F58" s="15">
        <f>ROUND(IF(((COUNT($E:$E)-RANK(D58,D$2:D$1116)+1)/COUNT($E:$E))*100=0,100,((COUNT($E:$E)-RANK(D58,D$2:D$1116)+1)/COUNT($E:$E))*100),2)</f>
        <v>22.15</v>
      </c>
      <c r="G58" s="15">
        <f>ROUND(IF(((COUNT($E:$E)-RANK(E58,E$2:E$1116)+1)/COUNT($E:$E))*100=0,100,((COUNT($E:$E)-RANK(E58,E$2:E$1116)+1)/COUNT($E:$E))*100),2)</f>
        <v>86.01</v>
      </c>
      <c r="H58" s="13">
        <f>G58-F58</f>
        <v>63.860000000000007</v>
      </c>
    </row>
    <row r="59" spans="1:8" ht="16.5" x14ac:dyDescent="0.25">
      <c r="A59" s="19" t="s">
        <v>141</v>
      </c>
      <c r="B59" s="19" t="s">
        <v>198</v>
      </c>
      <c r="C59" s="19" t="s">
        <v>199</v>
      </c>
      <c r="D59" s="15">
        <v>37.69</v>
      </c>
      <c r="E59" s="15">
        <v>51.41</v>
      </c>
      <c r="F59" s="15">
        <f>ROUND(IF(((COUNT($E:$E)-RANK(D59,D$2:D$1116)+1)/COUNT($E:$E))*100=0,100,((COUNT($E:$E)-RANK(D59,D$2:D$1116)+1)/COUNT($E:$E))*100),2)</f>
        <v>22.69</v>
      </c>
      <c r="G59" s="15">
        <f>ROUND(IF(((COUNT($E:$E)-RANK(E59,E$2:E$1116)+1)/COUNT($E:$E))*100=0,100,((COUNT($E:$E)-RANK(E59,E$2:E$1116)+1)/COUNT($E:$E))*100),2)</f>
        <v>86.28</v>
      </c>
      <c r="H59" s="13">
        <f>G59-F59</f>
        <v>63.59</v>
      </c>
    </row>
    <row r="60" spans="1:8" ht="16.5" x14ac:dyDescent="0.25">
      <c r="A60" s="19" t="s">
        <v>151</v>
      </c>
      <c r="B60" s="19" t="s">
        <v>122</v>
      </c>
      <c r="C60" s="19" t="s">
        <v>200</v>
      </c>
      <c r="D60" s="15">
        <v>39.82</v>
      </c>
      <c r="E60" s="15">
        <v>53.02</v>
      </c>
      <c r="F60" s="15">
        <f>ROUND(IF(((COUNT($E:$E)-RANK(D60,D$2:D$1116)+1)/COUNT($E:$E))*100=0,100,((COUNT($E:$E)-RANK(D60,D$2:D$1116)+1)/COUNT($E:$E))*100),2)</f>
        <v>26.55</v>
      </c>
      <c r="G60" s="15">
        <f>ROUND(IF(((COUNT($E:$E)-RANK(E60,E$2:E$1116)+1)/COUNT($E:$E))*100=0,100,((COUNT($E:$E)-RANK(E60,E$2:E$1116)+1)/COUNT($E:$E))*100),2)</f>
        <v>90.13</v>
      </c>
      <c r="H60" s="13">
        <f>G60-F60</f>
        <v>63.58</v>
      </c>
    </row>
    <row r="61" spans="1:8" ht="16.5" x14ac:dyDescent="0.25">
      <c r="A61" s="19" t="s">
        <v>110</v>
      </c>
      <c r="B61" s="19" t="s">
        <v>100</v>
      </c>
      <c r="C61" s="19" t="s">
        <v>201</v>
      </c>
      <c r="D61" s="15">
        <v>43.67</v>
      </c>
      <c r="E61" s="15">
        <v>55.97</v>
      </c>
      <c r="F61" s="15">
        <f>ROUND(IF(((COUNT($E:$E)-RANK(D61,D$2:D$1116)+1)/COUNT($E:$E))*100=0,100,((COUNT($E:$E)-RANK(D61,D$2:D$1116)+1)/COUNT($E:$E))*100),2)</f>
        <v>31.12</v>
      </c>
      <c r="G61" s="15">
        <f>ROUND(IF(((COUNT($E:$E)-RANK(E61,E$2:E$1116)+1)/COUNT($E:$E))*100=0,100,((COUNT($E:$E)-RANK(E61,E$2:E$1116)+1)/COUNT($E:$E))*100),2)</f>
        <v>94.53</v>
      </c>
      <c r="H61" s="13">
        <f>G61-F61</f>
        <v>63.41</v>
      </c>
    </row>
    <row r="62" spans="1:8" ht="16.5" x14ac:dyDescent="0.25">
      <c r="A62" s="19" t="s">
        <v>110</v>
      </c>
      <c r="B62" s="19" t="s">
        <v>202</v>
      </c>
      <c r="C62" s="19" t="s">
        <v>203</v>
      </c>
      <c r="D62" s="15">
        <v>33.57</v>
      </c>
      <c r="E62" s="15">
        <v>48.17</v>
      </c>
      <c r="F62" s="15">
        <f>ROUND(IF(((COUNT($E:$E)-RANK(D62,D$2:D$1116)+1)/COUNT($E:$E))*100=0,100,((COUNT($E:$E)-RANK(D62,D$2:D$1116)+1)/COUNT($E:$E))*100),2)</f>
        <v>16.23</v>
      </c>
      <c r="G62" s="15">
        <f>ROUND(IF(((COUNT($E:$E)-RANK(E62,E$2:E$1116)+1)/COUNT($E:$E))*100=0,100,((COUNT($E:$E)-RANK(E62,E$2:E$1116)+1)/COUNT($E:$E))*100),2)</f>
        <v>79.459999999999994</v>
      </c>
      <c r="H62" s="13">
        <f>G62-F62</f>
        <v>63.22999999999999</v>
      </c>
    </row>
    <row r="63" spans="1:8" ht="16.5" x14ac:dyDescent="0.25">
      <c r="A63" s="19" t="s">
        <v>141</v>
      </c>
      <c r="B63" s="19" t="s">
        <v>204</v>
      </c>
      <c r="C63" s="19" t="s">
        <v>205</v>
      </c>
      <c r="D63" s="15">
        <v>37.119999999999997</v>
      </c>
      <c r="E63" s="15">
        <v>50.91</v>
      </c>
      <c r="F63" s="15">
        <f>ROUND(IF(((COUNT($E:$E)-RANK(D63,D$2:D$1116)+1)/COUNT($E:$E))*100=0,100,((COUNT($E:$E)-RANK(D63,D$2:D$1116)+1)/COUNT($E:$E))*100),2)</f>
        <v>21.52</v>
      </c>
      <c r="G63" s="15">
        <f>ROUND(IF(((COUNT($E:$E)-RANK(E63,E$2:E$1116)+1)/COUNT($E:$E))*100=0,100,((COUNT($E:$E)-RANK(E63,E$2:E$1116)+1)/COUNT($E:$E))*100),2)</f>
        <v>84.66</v>
      </c>
      <c r="H63" s="13">
        <f>G63-F63</f>
        <v>63.14</v>
      </c>
    </row>
    <row r="64" spans="1:8" ht="16.5" x14ac:dyDescent="0.25">
      <c r="A64" s="19" t="s">
        <v>96</v>
      </c>
      <c r="B64" s="19" t="s">
        <v>202</v>
      </c>
      <c r="C64" s="19" t="s">
        <v>206</v>
      </c>
      <c r="D64" s="15">
        <v>21.09</v>
      </c>
      <c r="E64" s="15">
        <v>44.21</v>
      </c>
      <c r="F64" s="15">
        <f>ROUND(IF(((COUNT($E:$E)-RANK(D64,D$2:D$1116)+1)/COUNT($E:$E))*100=0,100,((COUNT($E:$E)-RANK(D64,D$2:D$1116)+1)/COUNT($E:$E))*100),2)</f>
        <v>3.68</v>
      </c>
      <c r="G64" s="15">
        <f>ROUND(IF(((COUNT($E:$E)-RANK(E64,E$2:E$1116)+1)/COUNT($E:$E))*100=0,100,((COUNT($E:$E)-RANK(E64,E$2:E$1116)+1)/COUNT($E:$E))*100),2)</f>
        <v>66.37</v>
      </c>
      <c r="H64" s="13">
        <f>G64-F64</f>
        <v>62.690000000000005</v>
      </c>
    </row>
    <row r="65" spans="1:8" ht="16.5" x14ac:dyDescent="0.25">
      <c r="A65" s="19" t="s">
        <v>130</v>
      </c>
      <c r="B65" s="19" t="s">
        <v>207</v>
      </c>
      <c r="C65" s="19" t="s">
        <v>208</v>
      </c>
      <c r="D65" s="15">
        <v>21.83</v>
      </c>
      <c r="E65" s="15">
        <v>44.25</v>
      </c>
      <c r="F65" s="15">
        <f>ROUND(IF(((COUNT($E:$E)-RANK(D65,D$2:D$1116)+1)/COUNT($E:$E))*100=0,100,((COUNT($E:$E)-RANK(D65,D$2:D$1116)+1)/COUNT($E:$E))*100),2)</f>
        <v>3.95</v>
      </c>
      <c r="G65" s="15">
        <f>ROUND(IF(((COUNT($E:$E)-RANK(E65,E$2:E$1116)+1)/COUNT($E:$E))*100=0,100,((COUNT($E:$E)-RANK(E65,E$2:E$1116)+1)/COUNT($E:$E))*100),2)</f>
        <v>66.55</v>
      </c>
      <c r="H65" s="13">
        <f>G65-F65</f>
        <v>62.599999999999994</v>
      </c>
    </row>
    <row r="66" spans="1:8" ht="16.5" x14ac:dyDescent="0.25">
      <c r="A66" s="19" t="s">
        <v>173</v>
      </c>
      <c r="B66" s="19" t="s">
        <v>177</v>
      </c>
      <c r="C66" s="19" t="s">
        <v>209</v>
      </c>
      <c r="D66" s="15">
        <v>37.07</v>
      </c>
      <c r="E66" s="15">
        <v>50.4</v>
      </c>
      <c r="F66" s="15">
        <f>ROUND(IF(((COUNT($E:$E)-RANK(D66,D$2:D$1116)+1)/COUNT($E:$E))*100=0,100,((COUNT($E:$E)-RANK(D66,D$2:D$1116)+1)/COUNT($E:$E))*100),2)</f>
        <v>21.43</v>
      </c>
      <c r="G66" s="15">
        <f>ROUND(IF(((COUNT($E:$E)-RANK(E66,E$2:E$1116)+1)/COUNT($E:$E))*100=0,100,((COUNT($E:$E)-RANK(E66,E$2:E$1116)+1)/COUNT($E:$E))*100),2)</f>
        <v>83.68</v>
      </c>
      <c r="H66" s="13">
        <f>G66-F66</f>
        <v>62.250000000000007</v>
      </c>
    </row>
    <row r="67" spans="1:8" ht="16.5" x14ac:dyDescent="0.25">
      <c r="A67" s="19" t="s">
        <v>130</v>
      </c>
      <c r="B67" s="19" t="s">
        <v>120</v>
      </c>
      <c r="C67" s="19" t="s">
        <v>210</v>
      </c>
      <c r="D67" s="15">
        <v>28.48</v>
      </c>
      <c r="E67" s="15">
        <v>45.45</v>
      </c>
      <c r="F67" s="15">
        <f>ROUND(IF(((COUNT($E:$E)-RANK(D67,D$2:D$1116)+1)/COUNT($E:$E))*100=0,100,((COUNT($E:$E)-RANK(D67,D$2:D$1116)+1)/COUNT($E:$E))*100),2)</f>
        <v>9.15</v>
      </c>
      <c r="G67" s="15">
        <f>ROUND(IF(((COUNT($E:$E)-RANK(E67,E$2:E$1116)+1)/COUNT($E:$E))*100=0,100,((COUNT($E:$E)-RANK(E67,E$2:E$1116)+1)/COUNT($E:$E))*100),2)</f>
        <v>71.03</v>
      </c>
      <c r="H67" s="13">
        <f>G67-F67</f>
        <v>61.88</v>
      </c>
    </row>
    <row r="68" spans="1:8" ht="16.5" x14ac:dyDescent="0.25">
      <c r="A68" s="19" t="s">
        <v>151</v>
      </c>
      <c r="B68" s="19" t="s">
        <v>202</v>
      </c>
      <c r="C68" s="19" t="s">
        <v>211</v>
      </c>
      <c r="D68" s="15">
        <v>32.409999999999997</v>
      </c>
      <c r="E68" s="15">
        <v>47.2</v>
      </c>
      <c r="F68" s="15">
        <f>ROUND(IF(((COUNT($E:$E)-RANK(D68,D$2:D$1116)+1)/COUNT($E:$E))*100=0,100,((COUNT($E:$E)-RANK(D68,D$2:D$1116)+1)/COUNT($E:$E))*100),2)</f>
        <v>14.98</v>
      </c>
      <c r="G68" s="15">
        <f>ROUND(IF(((COUNT($E:$E)-RANK(E68,E$2:E$1116)+1)/COUNT($E:$E))*100=0,100,((COUNT($E:$E)-RANK(E68,E$2:E$1116)+1)/COUNT($E:$E))*100),2)</f>
        <v>76.86</v>
      </c>
      <c r="H68" s="13">
        <f>G68-F68</f>
        <v>61.879999999999995</v>
      </c>
    </row>
    <row r="69" spans="1:8" ht="16.5" x14ac:dyDescent="0.25">
      <c r="A69" s="19" t="s">
        <v>212</v>
      </c>
      <c r="B69" s="19" t="s">
        <v>175</v>
      </c>
      <c r="C69" s="19" t="s">
        <v>213</v>
      </c>
      <c r="D69" s="15">
        <v>34.909999999999997</v>
      </c>
      <c r="E69" s="15">
        <v>48.35</v>
      </c>
      <c r="F69" s="15">
        <f>ROUND(IF(((COUNT($E:$E)-RANK(D69,D$2:D$1116)+1)/COUNT($E:$E))*100=0,100,((COUNT($E:$E)-RANK(D69,D$2:D$1116)+1)/COUNT($E:$E))*100),2)</f>
        <v>18.829999999999998</v>
      </c>
      <c r="G69" s="15">
        <f>ROUND(IF(((COUNT($E:$E)-RANK(E69,E$2:E$1116)+1)/COUNT($E:$E))*100=0,100,((COUNT($E:$E)-RANK(E69,E$2:E$1116)+1)/COUNT($E:$E))*100),2)</f>
        <v>80.27</v>
      </c>
      <c r="H69" s="13">
        <f>G69-F69</f>
        <v>61.44</v>
      </c>
    </row>
    <row r="70" spans="1:8" ht="16.5" x14ac:dyDescent="0.25">
      <c r="A70" s="19" t="s">
        <v>96</v>
      </c>
      <c r="B70" s="19" t="s">
        <v>214</v>
      </c>
      <c r="C70" s="19" t="s">
        <v>215</v>
      </c>
      <c r="D70" s="15">
        <v>15.64</v>
      </c>
      <c r="E70" s="15">
        <v>43.43</v>
      </c>
      <c r="F70" s="15">
        <f>ROUND(IF(((COUNT($E:$E)-RANK(D70,D$2:D$1116)+1)/COUNT($E:$E))*100=0,100,((COUNT($E:$E)-RANK(D70,D$2:D$1116)+1)/COUNT($E:$E))*100),2)</f>
        <v>0.27</v>
      </c>
      <c r="G70" s="15">
        <f>ROUND(IF(((COUNT($E:$E)-RANK(E70,E$2:E$1116)+1)/COUNT($E:$E))*100=0,100,((COUNT($E:$E)-RANK(E70,E$2:E$1116)+1)/COUNT($E:$E))*100),2)</f>
        <v>61.43</v>
      </c>
      <c r="H70" s="13">
        <f>G70-F70</f>
        <v>61.16</v>
      </c>
    </row>
    <row r="71" spans="1:8" ht="16.5" x14ac:dyDescent="0.25">
      <c r="A71" s="19" t="s">
        <v>173</v>
      </c>
      <c r="B71" s="19" t="s">
        <v>126</v>
      </c>
      <c r="C71" s="19" t="s">
        <v>216</v>
      </c>
      <c r="D71" s="15">
        <v>35.22</v>
      </c>
      <c r="E71" s="15">
        <v>48.33</v>
      </c>
      <c r="F71" s="15">
        <f>ROUND(IF(((COUNT($E:$E)-RANK(D71,D$2:D$1116)+1)/COUNT($E:$E))*100=0,100,((COUNT($E:$E)-RANK(D71,D$2:D$1116)+1)/COUNT($E:$E))*100),2)</f>
        <v>19.37</v>
      </c>
      <c r="G71" s="15">
        <f>ROUND(IF(((COUNT($E:$E)-RANK(E71,E$2:E$1116)+1)/COUNT($E:$E))*100=0,100,((COUNT($E:$E)-RANK(E71,E$2:E$1116)+1)/COUNT($E:$E))*100),2)</f>
        <v>80</v>
      </c>
      <c r="H71" s="13">
        <f>G71-F71</f>
        <v>60.629999999999995</v>
      </c>
    </row>
    <row r="72" spans="1:8" ht="16.5" x14ac:dyDescent="0.25">
      <c r="A72" s="19" t="s">
        <v>212</v>
      </c>
      <c r="B72" s="19" t="s">
        <v>114</v>
      </c>
      <c r="C72" s="19" t="s">
        <v>217</v>
      </c>
      <c r="D72" s="15">
        <v>35.54</v>
      </c>
      <c r="E72" s="15">
        <v>48.35</v>
      </c>
      <c r="F72" s="15">
        <f>ROUND(IF(((COUNT($E:$E)-RANK(D72,D$2:D$1116)+1)/COUNT($E:$E))*100=0,100,((COUNT($E:$E)-RANK(D72,D$2:D$1116)+1)/COUNT($E:$E))*100),2)</f>
        <v>19.73</v>
      </c>
      <c r="G72" s="15">
        <f>ROUND(IF(((COUNT($E:$E)-RANK(E72,E$2:E$1116)+1)/COUNT($E:$E))*100=0,100,((COUNT($E:$E)-RANK(E72,E$2:E$1116)+1)/COUNT($E:$E))*100),2)</f>
        <v>80.27</v>
      </c>
      <c r="H72" s="13">
        <f>G72-F72</f>
        <v>60.539999999999992</v>
      </c>
    </row>
    <row r="73" spans="1:8" ht="16.5" x14ac:dyDescent="0.25">
      <c r="A73" s="19" t="s">
        <v>173</v>
      </c>
      <c r="B73" s="19" t="s">
        <v>103</v>
      </c>
      <c r="C73" s="19" t="s">
        <v>218</v>
      </c>
      <c r="D73" s="15">
        <v>46.06</v>
      </c>
      <c r="E73" s="15">
        <v>56.83</v>
      </c>
      <c r="F73" s="15">
        <f>ROUND(IF(((COUNT($E:$E)-RANK(D73,D$2:D$1116)+1)/COUNT($E:$E))*100=0,100,((COUNT($E:$E)-RANK(D73,D$2:D$1116)+1)/COUNT($E:$E))*100),2)</f>
        <v>35.159999999999997</v>
      </c>
      <c r="G73" s="15">
        <f>ROUND(IF(((COUNT($E:$E)-RANK(E73,E$2:E$1116)+1)/COUNT($E:$E))*100=0,100,((COUNT($E:$E)-RANK(E73,E$2:E$1116)+1)/COUNT($E:$E))*100),2)</f>
        <v>95.43</v>
      </c>
      <c r="H73" s="13">
        <f>G73-F73</f>
        <v>60.27000000000001</v>
      </c>
    </row>
    <row r="74" spans="1:8" ht="16.5" x14ac:dyDescent="0.25">
      <c r="A74" s="19" t="s">
        <v>141</v>
      </c>
      <c r="B74" s="19" t="s">
        <v>114</v>
      </c>
      <c r="C74" s="19" t="s">
        <v>219</v>
      </c>
      <c r="D74" s="15">
        <v>45.85</v>
      </c>
      <c r="E74" s="15">
        <v>56.13</v>
      </c>
      <c r="F74" s="15">
        <f>ROUND(IF(((COUNT($E:$E)-RANK(D74,D$2:D$1116)+1)/COUNT($E:$E))*100=0,100,((COUNT($E:$E)-RANK(D74,D$2:D$1116)+1)/COUNT($E:$E))*100),2)</f>
        <v>34.979999999999997</v>
      </c>
      <c r="G74" s="15">
        <f>ROUND(IF(((COUNT($E:$E)-RANK(E74,E$2:E$1116)+1)/COUNT($E:$E))*100=0,100,((COUNT($E:$E)-RANK(E74,E$2:E$1116)+1)/COUNT($E:$E))*100),2)</f>
        <v>94.98</v>
      </c>
      <c r="H74" s="13">
        <f>G74-F74</f>
        <v>60.000000000000007</v>
      </c>
    </row>
    <row r="75" spans="1:8" ht="16.5" x14ac:dyDescent="0.25">
      <c r="A75" s="19" t="s">
        <v>192</v>
      </c>
      <c r="B75" s="19" t="s">
        <v>161</v>
      </c>
      <c r="C75" s="19" t="s">
        <v>220</v>
      </c>
      <c r="D75" s="15">
        <v>36.1</v>
      </c>
      <c r="E75" s="15">
        <v>48.25</v>
      </c>
      <c r="F75" s="15">
        <f>ROUND(IF(((COUNT($E:$E)-RANK(D75,D$2:D$1116)+1)/COUNT($E:$E))*100=0,100,((COUNT($E:$E)-RANK(D75,D$2:D$1116)+1)/COUNT($E:$E))*100),2)</f>
        <v>20.27</v>
      </c>
      <c r="G75" s="15">
        <f>ROUND(IF(((COUNT($E:$E)-RANK(E75,E$2:E$1116)+1)/COUNT($E:$E))*100=0,100,((COUNT($E:$E)-RANK(E75,E$2:E$1116)+1)/COUNT($E:$E))*100),2)</f>
        <v>79.819999999999993</v>
      </c>
      <c r="H75" s="13">
        <f>G75-F75</f>
        <v>59.55</v>
      </c>
    </row>
    <row r="76" spans="1:8" ht="16.5" x14ac:dyDescent="0.25">
      <c r="A76" s="19" t="s">
        <v>96</v>
      </c>
      <c r="B76" s="19" t="s">
        <v>120</v>
      </c>
      <c r="C76" s="19" t="s">
        <v>221</v>
      </c>
      <c r="D76" s="15">
        <v>37.96</v>
      </c>
      <c r="E76" s="15">
        <v>49.58</v>
      </c>
      <c r="F76" s="15">
        <f>ROUND(IF(((COUNT($E:$E)-RANK(D76,D$2:D$1116)+1)/COUNT($E:$E))*100=0,100,((COUNT($E:$E)-RANK(D76,D$2:D$1116)+1)/COUNT($E:$E))*100),2)</f>
        <v>23.14</v>
      </c>
      <c r="G76" s="15">
        <f>ROUND(IF(((COUNT($E:$E)-RANK(E76,E$2:E$1116)+1)/COUNT($E:$E))*100=0,100,((COUNT($E:$E)-RANK(E76,E$2:E$1116)+1)/COUNT($E:$E))*100),2)</f>
        <v>82.24</v>
      </c>
      <c r="H76" s="13">
        <f>G76-F76</f>
        <v>59.099999999999994</v>
      </c>
    </row>
    <row r="77" spans="1:8" ht="16.5" x14ac:dyDescent="0.25">
      <c r="A77" s="19" t="s">
        <v>222</v>
      </c>
      <c r="B77" s="19" t="s">
        <v>223</v>
      </c>
      <c r="C77" s="19" t="s">
        <v>224</v>
      </c>
      <c r="D77" s="15">
        <v>37.36</v>
      </c>
      <c r="E77" s="15">
        <v>48.71</v>
      </c>
      <c r="F77" s="15">
        <f>ROUND(IF(((COUNT($E:$E)-RANK(D77,D$2:D$1116)+1)/COUNT($E:$E))*100=0,100,((COUNT($E:$E)-RANK(D77,D$2:D$1116)+1)/COUNT($E:$E))*100),2)</f>
        <v>22.06</v>
      </c>
      <c r="G77" s="15">
        <f>ROUND(IF(((COUNT($E:$E)-RANK(E77,E$2:E$1116)+1)/COUNT($E:$E))*100=0,100,((COUNT($E:$E)-RANK(E77,E$2:E$1116)+1)/COUNT($E:$E))*100),2)</f>
        <v>81.08</v>
      </c>
      <c r="H77" s="13">
        <f>G77-F77</f>
        <v>59.019999999999996</v>
      </c>
    </row>
    <row r="78" spans="1:8" ht="16.5" x14ac:dyDescent="0.25">
      <c r="A78" s="19" t="s">
        <v>173</v>
      </c>
      <c r="B78" s="19" t="s">
        <v>225</v>
      </c>
      <c r="C78" s="19" t="s">
        <v>226</v>
      </c>
      <c r="D78" s="15">
        <v>36.96</v>
      </c>
      <c r="E78" s="15">
        <v>48.33</v>
      </c>
      <c r="F78" s="15">
        <f>ROUND(IF(((COUNT($E:$E)-RANK(D78,D$2:D$1116)+1)/COUNT($E:$E))*100=0,100,((COUNT($E:$E)-RANK(D78,D$2:D$1116)+1)/COUNT($E:$E))*100),2)</f>
        <v>21.17</v>
      </c>
      <c r="G78" s="15">
        <f>ROUND(IF(((COUNT($E:$E)-RANK(E78,E$2:E$1116)+1)/COUNT($E:$E))*100=0,100,((COUNT($E:$E)-RANK(E78,E$2:E$1116)+1)/COUNT($E:$E))*100),2)</f>
        <v>80</v>
      </c>
      <c r="H78" s="13">
        <f>G78-F78</f>
        <v>58.83</v>
      </c>
    </row>
    <row r="79" spans="1:8" ht="16.5" x14ac:dyDescent="0.25">
      <c r="A79" s="19" t="s">
        <v>96</v>
      </c>
      <c r="B79" s="19" t="s">
        <v>227</v>
      </c>
      <c r="C79" s="19" t="s">
        <v>228</v>
      </c>
      <c r="D79" s="15">
        <v>19.440000000000001</v>
      </c>
      <c r="E79" s="15">
        <v>43.43</v>
      </c>
      <c r="F79" s="15">
        <f>ROUND(IF(((COUNT($E:$E)-RANK(D79,D$2:D$1116)+1)/COUNT($E:$E))*100=0,100,((COUNT($E:$E)-RANK(D79,D$2:D$1116)+1)/COUNT($E:$E))*100),2)</f>
        <v>2.6</v>
      </c>
      <c r="G79" s="15">
        <f>ROUND(IF(((COUNT($E:$E)-RANK(E79,E$2:E$1116)+1)/COUNT($E:$E))*100=0,100,((COUNT($E:$E)-RANK(E79,E$2:E$1116)+1)/COUNT($E:$E))*100),2)</f>
        <v>61.43</v>
      </c>
      <c r="H79" s="13">
        <f>G79-F79</f>
        <v>58.83</v>
      </c>
    </row>
    <row r="80" spans="1:8" ht="16.5" x14ac:dyDescent="0.25">
      <c r="A80" s="19" t="s">
        <v>96</v>
      </c>
      <c r="B80" s="19" t="s">
        <v>229</v>
      </c>
      <c r="C80" s="19" t="s">
        <v>230</v>
      </c>
      <c r="D80" s="15">
        <v>34.93</v>
      </c>
      <c r="E80" s="15">
        <v>47</v>
      </c>
      <c r="F80" s="15">
        <f>ROUND(IF(((COUNT($E:$E)-RANK(D80,D$2:D$1116)+1)/COUNT($E:$E))*100=0,100,((COUNT($E:$E)-RANK(D80,D$2:D$1116)+1)/COUNT($E:$E))*100),2)</f>
        <v>19.010000000000002</v>
      </c>
      <c r="G80" s="15">
        <f>ROUND(IF(((COUNT($E:$E)-RANK(E80,E$2:E$1116)+1)/COUNT($E:$E))*100=0,100,((COUNT($E:$E)-RANK(E80,E$2:E$1116)+1)/COUNT($E:$E))*100),2)</f>
        <v>76.5</v>
      </c>
      <c r="H80" s="13">
        <f>G80-F80</f>
        <v>57.489999999999995</v>
      </c>
    </row>
    <row r="81" spans="1:8" ht="16.5" x14ac:dyDescent="0.25">
      <c r="A81" s="19" t="s">
        <v>231</v>
      </c>
      <c r="B81" s="19" t="s">
        <v>120</v>
      </c>
      <c r="C81" s="19" t="s">
        <v>232</v>
      </c>
      <c r="D81" s="15">
        <v>24.63</v>
      </c>
      <c r="E81" s="15">
        <v>43.76</v>
      </c>
      <c r="F81" s="15">
        <f>ROUND(IF(((COUNT($E:$E)-RANK(D81,D$2:D$1116)+1)/COUNT($E:$E))*100=0,100,((COUNT($E:$E)-RANK(D81,D$2:D$1116)+1)/COUNT($E:$E))*100),2)</f>
        <v>5.47</v>
      </c>
      <c r="G81" s="15">
        <f>ROUND(IF(((COUNT($E:$E)-RANK(E81,E$2:E$1116)+1)/COUNT($E:$E))*100=0,100,((COUNT($E:$E)-RANK(E81,E$2:E$1116)+1)/COUNT($E:$E))*100),2)</f>
        <v>62.87</v>
      </c>
      <c r="H81" s="13">
        <f>G81-F81</f>
        <v>57.4</v>
      </c>
    </row>
    <row r="82" spans="1:8" ht="16.5" x14ac:dyDescent="0.25">
      <c r="A82" s="19" t="s">
        <v>212</v>
      </c>
      <c r="B82" s="19" t="s">
        <v>100</v>
      </c>
      <c r="C82" s="19" t="s">
        <v>233</v>
      </c>
      <c r="D82" s="15">
        <v>37.86</v>
      </c>
      <c r="E82" s="15">
        <v>48.35</v>
      </c>
      <c r="F82" s="15">
        <f>ROUND(IF(((COUNT($E:$E)-RANK(D82,D$2:D$1116)+1)/COUNT($E:$E))*100=0,100,((COUNT($E:$E)-RANK(D82,D$2:D$1116)+1)/COUNT($E:$E))*100),2)</f>
        <v>23.05</v>
      </c>
      <c r="G82" s="15">
        <f>ROUND(IF(((COUNT($E:$E)-RANK(E82,E$2:E$1116)+1)/COUNT($E:$E))*100=0,100,((COUNT($E:$E)-RANK(E82,E$2:E$1116)+1)/COUNT($E:$E))*100),2)</f>
        <v>80.27</v>
      </c>
      <c r="H82" s="13">
        <f>G82-F82</f>
        <v>57.22</v>
      </c>
    </row>
    <row r="83" spans="1:8" ht="16.5" x14ac:dyDescent="0.25">
      <c r="A83" s="19" t="s">
        <v>234</v>
      </c>
      <c r="B83" s="19" t="s">
        <v>120</v>
      </c>
      <c r="C83" s="19" t="s">
        <v>235</v>
      </c>
      <c r="D83" s="15">
        <v>38.57</v>
      </c>
      <c r="E83" s="15">
        <v>48.99</v>
      </c>
      <c r="F83" s="15">
        <f>ROUND(IF(((COUNT($E:$E)-RANK(D83,D$2:D$1116)+1)/COUNT($E:$E))*100=0,100,((COUNT($E:$E)-RANK(D83,D$2:D$1116)+1)/COUNT($E:$E))*100),2)</f>
        <v>24.39</v>
      </c>
      <c r="G83" s="15">
        <f>ROUND(IF(((COUNT($E:$E)-RANK(E83,E$2:E$1116)+1)/COUNT($E:$E))*100=0,100,((COUNT($E:$E)-RANK(E83,E$2:E$1116)+1)/COUNT($E:$E))*100),2)</f>
        <v>81.430000000000007</v>
      </c>
      <c r="H83" s="13">
        <f>G83-F83</f>
        <v>57.040000000000006</v>
      </c>
    </row>
    <row r="84" spans="1:8" ht="16.5" x14ac:dyDescent="0.25">
      <c r="A84" s="19" t="s">
        <v>222</v>
      </c>
      <c r="B84" s="19" t="s">
        <v>120</v>
      </c>
      <c r="C84" s="19" t="s">
        <v>236</v>
      </c>
      <c r="D84" s="15">
        <v>41.58</v>
      </c>
      <c r="E84" s="15">
        <v>51.11</v>
      </c>
      <c r="F84" s="15">
        <f>ROUND(IF(((COUNT($E:$E)-RANK(D84,D$2:D$1116)+1)/COUNT($E:$E))*100=0,100,((COUNT($E:$E)-RANK(D84,D$2:D$1116)+1)/COUNT($E:$E))*100),2)</f>
        <v>28.34</v>
      </c>
      <c r="G84" s="15">
        <f>ROUND(IF(((COUNT($E:$E)-RANK(E84,E$2:E$1116)+1)/COUNT($E:$E))*100=0,100,((COUNT($E:$E)-RANK(E84,E$2:E$1116)+1)/COUNT($E:$E))*100),2)</f>
        <v>84.93</v>
      </c>
      <c r="H84" s="13">
        <f>G84-F84</f>
        <v>56.59</v>
      </c>
    </row>
    <row r="85" spans="1:8" ht="16.5" x14ac:dyDescent="0.25">
      <c r="A85" s="19" t="s">
        <v>135</v>
      </c>
      <c r="B85" s="19" t="s">
        <v>237</v>
      </c>
      <c r="C85" s="19" t="s">
        <v>238</v>
      </c>
      <c r="D85" s="15">
        <v>37.54</v>
      </c>
      <c r="E85" s="15">
        <v>48.05</v>
      </c>
      <c r="F85" s="15">
        <f>ROUND(IF(((COUNT($E:$E)-RANK(D85,D$2:D$1116)+1)/COUNT($E:$E))*100=0,100,((COUNT($E:$E)-RANK(D85,D$2:D$1116)+1)/COUNT($E:$E))*100),2)</f>
        <v>22.6</v>
      </c>
      <c r="G85" s="15">
        <f>ROUND(IF(((COUNT($E:$E)-RANK(E85,E$2:E$1116)+1)/COUNT($E:$E))*100=0,100,((COUNT($E:$E)-RANK(E85,E$2:E$1116)+1)/COUNT($E:$E))*100),2)</f>
        <v>78.83</v>
      </c>
      <c r="H85" s="13">
        <f>G85-F85</f>
        <v>56.23</v>
      </c>
    </row>
    <row r="86" spans="1:8" ht="16.5" x14ac:dyDescent="0.25">
      <c r="A86" s="19" t="s">
        <v>96</v>
      </c>
      <c r="B86" s="19" t="s">
        <v>239</v>
      </c>
      <c r="C86" s="19" t="s">
        <v>240</v>
      </c>
      <c r="D86" s="15">
        <v>25.21</v>
      </c>
      <c r="E86" s="15">
        <v>43.43</v>
      </c>
      <c r="F86" s="15">
        <f>ROUND(IF(((COUNT($E:$E)-RANK(D86,D$2:D$1116)+1)/COUNT($E:$E))*100=0,100,((COUNT($E:$E)-RANK(D86,D$2:D$1116)+1)/COUNT($E:$E))*100),2)</f>
        <v>5.74</v>
      </c>
      <c r="G86" s="15">
        <f>ROUND(IF(((COUNT($E:$E)-RANK(E86,E$2:E$1116)+1)/COUNT($E:$E))*100=0,100,((COUNT($E:$E)-RANK(E86,E$2:E$1116)+1)/COUNT($E:$E))*100),2)</f>
        <v>61.43</v>
      </c>
      <c r="H86" s="13">
        <f>G86-F86</f>
        <v>55.69</v>
      </c>
    </row>
    <row r="87" spans="1:8" ht="16.5" x14ac:dyDescent="0.25">
      <c r="A87" s="19" t="s">
        <v>141</v>
      </c>
      <c r="B87" s="19" t="s">
        <v>100</v>
      </c>
      <c r="C87" s="19" t="s">
        <v>241</v>
      </c>
      <c r="D87" s="15">
        <v>48.42</v>
      </c>
      <c r="E87" s="15">
        <v>56.13</v>
      </c>
      <c r="F87" s="15">
        <f>ROUND(IF(((COUNT($E:$E)-RANK(D87,D$2:D$1116)+1)/COUNT($E:$E))*100=0,100,((COUNT($E:$E)-RANK(D87,D$2:D$1116)+1)/COUNT($E:$E))*100),2)</f>
        <v>39.369999999999997</v>
      </c>
      <c r="G87" s="15">
        <f>ROUND(IF(((COUNT($E:$E)-RANK(E87,E$2:E$1116)+1)/COUNT($E:$E))*100=0,100,((COUNT($E:$E)-RANK(E87,E$2:E$1116)+1)/COUNT($E:$E))*100),2)</f>
        <v>94.98</v>
      </c>
      <c r="H87" s="13">
        <f>G87-F87</f>
        <v>55.610000000000007</v>
      </c>
    </row>
    <row r="88" spans="1:8" ht="16.5" x14ac:dyDescent="0.25">
      <c r="A88" s="19" t="s">
        <v>96</v>
      </c>
      <c r="B88" s="19" t="s">
        <v>242</v>
      </c>
      <c r="C88" s="19" t="s">
        <v>243</v>
      </c>
      <c r="D88" s="15">
        <v>38.799999999999997</v>
      </c>
      <c r="E88" s="15">
        <v>48.4</v>
      </c>
      <c r="F88" s="15">
        <f>ROUND(IF(((COUNT($E:$E)-RANK(D88,D$2:D$1116)+1)/COUNT($E:$E))*100=0,100,((COUNT($E:$E)-RANK(D88,D$2:D$1116)+1)/COUNT($E:$E))*100),2)</f>
        <v>25.02</v>
      </c>
      <c r="G88" s="15">
        <f>ROUND(IF(((COUNT($E:$E)-RANK(E88,E$2:E$1116)+1)/COUNT($E:$E))*100=0,100,((COUNT($E:$E)-RANK(E88,E$2:E$1116)+1)/COUNT($E:$E))*100),2)</f>
        <v>80.63</v>
      </c>
      <c r="H88" s="13">
        <f>G88-F88</f>
        <v>55.61</v>
      </c>
    </row>
    <row r="89" spans="1:8" ht="16.5" x14ac:dyDescent="0.25">
      <c r="A89" s="19" t="s">
        <v>244</v>
      </c>
      <c r="B89" s="19" t="s">
        <v>245</v>
      </c>
      <c r="C89" s="19" t="s">
        <v>246</v>
      </c>
      <c r="D89" s="15">
        <v>28.57</v>
      </c>
      <c r="E89" s="15">
        <v>43.95</v>
      </c>
      <c r="F89" s="15">
        <f>ROUND(IF(((COUNT($E:$E)-RANK(D89,D$2:D$1116)+1)/COUNT($E:$E))*100=0,100,((COUNT($E:$E)-RANK(D89,D$2:D$1116)+1)/COUNT($E:$E))*100),2)</f>
        <v>9.24</v>
      </c>
      <c r="G89" s="15">
        <f>ROUND(IF(((COUNT($E:$E)-RANK(E89,E$2:E$1116)+1)/COUNT($E:$E))*100=0,100,((COUNT($E:$E)-RANK(E89,E$2:E$1116)+1)/COUNT($E:$E))*100),2)</f>
        <v>64.48</v>
      </c>
      <c r="H89" s="13">
        <f>G89-F89</f>
        <v>55.24</v>
      </c>
    </row>
    <row r="90" spans="1:8" ht="16.5" x14ac:dyDescent="0.25">
      <c r="A90" s="19" t="s">
        <v>151</v>
      </c>
      <c r="B90" s="19" t="s">
        <v>239</v>
      </c>
      <c r="C90" s="19" t="s">
        <v>247</v>
      </c>
      <c r="D90" s="15">
        <v>34.79</v>
      </c>
      <c r="E90" s="15">
        <v>45.99</v>
      </c>
      <c r="F90" s="15">
        <f>ROUND(IF(((COUNT($E:$E)-RANK(D90,D$2:D$1116)+1)/COUNT($E:$E))*100=0,100,((COUNT($E:$E)-RANK(D90,D$2:D$1116)+1)/COUNT($E:$E))*100),2)</f>
        <v>18.48</v>
      </c>
      <c r="G90" s="15">
        <f>ROUND(IF(((COUNT($E:$E)-RANK(E90,E$2:E$1116)+1)/COUNT($E:$E))*100=0,100,((COUNT($E:$E)-RANK(E90,E$2:E$1116)+1)/COUNT($E:$E))*100),2)</f>
        <v>73.72</v>
      </c>
      <c r="H90" s="13">
        <f>G90-F90</f>
        <v>55.239999999999995</v>
      </c>
    </row>
    <row r="91" spans="1:8" ht="16.5" x14ac:dyDescent="0.25">
      <c r="A91" s="19" t="s">
        <v>160</v>
      </c>
      <c r="B91" s="19" t="s">
        <v>177</v>
      </c>
      <c r="C91" s="19" t="s">
        <v>248</v>
      </c>
      <c r="D91" s="15">
        <v>33.29</v>
      </c>
      <c r="E91" s="15">
        <v>45.36</v>
      </c>
      <c r="F91" s="15">
        <f>ROUND(IF(((COUNT($E:$E)-RANK(D91,D$2:D$1116)+1)/COUNT($E:$E))*100=0,100,((COUNT($E:$E)-RANK(D91,D$2:D$1116)+1)/COUNT($E:$E))*100),2)</f>
        <v>15.78</v>
      </c>
      <c r="G91" s="15">
        <f>ROUND(IF(((COUNT($E:$E)-RANK(E91,E$2:E$1116)+1)/COUNT($E:$E))*100=0,100,((COUNT($E:$E)-RANK(E91,E$2:E$1116)+1)/COUNT($E:$E))*100),2)</f>
        <v>70.760000000000005</v>
      </c>
      <c r="H91" s="13">
        <f>G91-F91</f>
        <v>54.980000000000004</v>
      </c>
    </row>
    <row r="92" spans="1:8" ht="16.5" x14ac:dyDescent="0.25">
      <c r="A92" s="19" t="s">
        <v>141</v>
      </c>
      <c r="B92" s="19" t="s">
        <v>237</v>
      </c>
      <c r="C92" s="19" t="s">
        <v>249</v>
      </c>
      <c r="D92" s="15">
        <v>38.18</v>
      </c>
      <c r="E92" s="15">
        <v>47.84</v>
      </c>
      <c r="F92" s="15">
        <f>ROUND(IF(((COUNT($E:$E)-RANK(D92,D$2:D$1116)+1)/COUNT($E:$E))*100=0,100,((COUNT($E:$E)-RANK(D92,D$2:D$1116)+1)/COUNT($E:$E))*100),2)</f>
        <v>23.77</v>
      </c>
      <c r="G92" s="15">
        <f>ROUND(IF(((COUNT($E:$E)-RANK(E92,E$2:E$1116)+1)/COUNT($E:$E))*100=0,100,((COUNT($E:$E)-RANK(E92,E$2:E$1116)+1)/COUNT($E:$E))*100),2)</f>
        <v>78.569999999999993</v>
      </c>
      <c r="H92" s="13">
        <f>G92-F92</f>
        <v>54.8</v>
      </c>
    </row>
    <row r="93" spans="1:8" ht="16.5" x14ac:dyDescent="0.25">
      <c r="A93" s="19" t="s">
        <v>141</v>
      </c>
      <c r="B93" s="19" t="s">
        <v>122</v>
      </c>
      <c r="C93" s="19" t="s">
        <v>250</v>
      </c>
      <c r="D93" s="15">
        <v>47.27</v>
      </c>
      <c r="E93" s="15">
        <v>53.86</v>
      </c>
      <c r="F93" s="15">
        <f>ROUND(IF(((COUNT($E:$E)-RANK(D93,D$2:D$1116)+1)/COUNT($E:$E))*100=0,100,((COUNT($E:$E)-RANK(D93,D$2:D$1116)+1)/COUNT($E:$E))*100),2)</f>
        <v>36.950000000000003</v>
      </c>
      <c r="G93" s="15">
        <f>ROUND(IF(((COUNT($E:$E)-RANK(E93,E$2:E$1116)+1)/COUNT($E:$E))*100=0,100,((COUNT($E:$E)-RANK(E93,E$2:E$1116)+1)/COUNT($E:$E))*100),2)</f>
        <v>91.48</v>
      </c>
      <c r="H93" s="13">
        <f>G93-F93</f>
        <v>54.53</v>
      </c>
    </row>
    <row r="94" spans="1:8" ht="16.5" x14ac:dyDescent="0.25">
      <c r="A94" s="19" t="s">
        <v>151</v>
      </c>
      <c r="B94" s="19" t="s">
        <v>251</v>
      </c>
      <c r="C94" s="19" t="s">
        <v>252</v>
      </c>
      <c r="D94" s="15">
        <v>35.17</v>
      </c>
      <c r="E94" s="15">
        <v>45.99</v>
      </c>
      <c r="F94" s="15">
        <f>ROUND(IF(((COUNT($E:$E)-RANK(D94,D$2:D$1116)+1)/COUNT($E:$E))*100=0,100,((COUNT($E:$E)-RANK(D94,D$2:D$1116)+1)/COUNT($E:$E))*100),2)</f>
        <v>19.28</v>
      </c>
      <c r="G94" s="15">
        <f>ROUND(IF(((COUNT($E:$E)-RANK(E94,E$2:E$1116)+1)/COUNT($E:$E))*100=0,100,((COUNT($E:$E)-RANK(E94,E$2:E$1116)+1)/COUNT($E:$E))*100),2)</f>
        <v>73.72</v>
      </c>
      <c r="H94" s="13">
        <f>G94-F94</f>
        <v>54.44</v>
      </c>
    </row>
    <row r="95" spans="1:8" ht="16.5" x14ac:dyDescent="0.25">
      <c r="A95" s="19" t="s">
        <v>141</v>
      </c>
      <c r="B95" s="19" t="s">
        <v>253</v>
      </c>
      <c r="C95" s="19" t="s">
        <v>254</v>
      </c>
      <c r="D95" s="15">
        <v>44.19</v>
      </c>
      <c r="E95" s="15">
        <v>51.41</v>
      </c>
      <c r="F95" s="15">
        <f>ROUND(IF(((COUNT($E:$E)-RANK(D95,D$2:D$1116)+1)/COUNT($E:$E))*100=0,100,((COUNT($E:$E)-RANK(D95,D$2:D$1116)+1)/COUNT($E:$E))*100),2)</f>
        <v>32.200000000000003</v>
      </c>
      <c r="G95" s="15">
        <f>ROUND(IF(((COUNT($E:$E)-RANK(E95,E$2:E$1116)+1)/COUNT($E:$E))*100=0,100,((COUNT($E:$E)-RANK(E95,E$2:E$1116)+1)/COUNT($E:$E))*100),2)</f>
        <v>86.28</v>
      </c>
      <c r="H95" s="13">
        <f>G95-F95</f>
        <v>54.08</v>
      </c>
    </row>
    <row r="96" spans="1:8" ht="16.5" x14ac:dyDescent="0.25">
      <c r="A96" s="19" t="s">
        <v>141</v>
      </c>
      <c r="B96" s="19" t="s">
        <v>154</v>
      </c>
      <c r="C96" s="19" t="s">
        <v>255</v>
      </c>
      <c r="D96" s="15">
        <v>34.06</v>
      </c>
      <c r="E96" s="15">
        <v>45.57</v>
      </c>
      <c r="F96" s="15">
        <f>ROUND(IF(((COUNT($E:$E)-RANK(D96,D$2:D$1116)+1)/COUNT($E:$E))*100=0,100,((COUNT($E:$E)-RANK(D96,D$2:D$1116)+1)/COUNT($E:$E))*100),2)</f>
        <v>17.399999999999999</v>
      </c>
      <c r="G96" s="15">
        <f>ROUND(IF(((COUNT($E:$E)-RANK(E96,E$2:E$1116)+1)/COUNT($E:$E))*100=0,100,((COUNT($E:$E)-RANK(E96,E$2:E$1116)+1)/COUNT($E:$E))*100),2)</f>
        <v>71.39</v>
      </c>
      <c r="H96" s="13">
        <f>G96-F96</f>
        <v>53.99</v>
      </c>
    </row>
    <row r="97" spans="1:8" ht="16.5" x14ac:dyDescent="0.25">
      <c r="A97" s="19" t="s">
        <v>173</v>
      </c>
      <c r="B97" s="19" t="s">
        <v>239</v>
      </c>
      <c r="C97" s="19" t="s">
        <v>256</v>
      </c>
      <c r="D97" s="15">
        <v>43.37</v>
      </c>
      <c r="E97" s="15">
        <v>50.4</v>
      </c>
      <c r="F97" s="15">
        <f>ROUND(IF(((COUNT($E:$E)-RANK(D97,D$2:D$1116)+1)/COUNT($E:$E))*100=0,100,((COUNT($E:$E)-RANK(D97,D$2:D$1116)+1)/COUNT($E:$E))*100),2)</f>
        <v>30.85</v>
      </c>
      <c r="G97" s="15">
        <f>ROUND(IF(((COUNT($E:$E)-RANK(E97,E$2:E$1116)+1)/COUNT($E:$E))*100=0,100,((COUNT($E:$E)-RANK(E97,E$2:E$1116)+1)/COUNT($E:$E))*100),2)</f>
        <v>83.68</v>
      </c>
      <c r="H97" s="13">
        <f>G97-F97</f>
        <v>52.830000000000005</v>
      </c>
    </row>
    <row r="98" spans="1:8" ht="16.5" x14ac:dyDescent="0.25">
      <c r="A98" s="19" t="s">
        <v>244</v>
      </c>
      <c r="B98" s="19" t="s">
        <v>257</v>
      </c>
      <c r="C98" s="19" t="s">
        <v>258</v>
      </c>
      <c r="D98" s="15">
        <v>30.63</v>
      </c>
      <c r="E98" s="15">
        <v>43.95</v>
      </c>
      <c r="F98" s="15">
        <f>ROUND(IF(((COUNT($E:$E)-RANK(D98,D$2:D$1116)+1)/COUNT($E:$E))*100=0,100,((COUNT($E:$E)-RANK(D98,D$2:D$1116)+1)/COUNT($E:$E))*100),2)</f>
        <v>11.75</v>
      </c>
      <c r="G98" s="15">
        <f>ROUND(IF(((COUNT($E:$E)-RANK(E98,E$2:E$1116)+1)/COUNT($E:$E))*100=0,100,((COUNT($E:$E)-RANK(E98,E$2:E$1116)+1)/COUNT($E:$E))*100),2)</f>
        <v>64.48</v>
      </c>
      <c r="H98" s="13">
        <f>G98-F98</f>
        <v>52.730000000000004</v>
      </c>
    </row>
    <row r="99" spans="1:8" ht="16.5" x14ac:dyDescent="0.25">
      <c r="A99" s="19" t="s">
        <v>96</v>
      </c>
      <c r="B99" s="19" t="s">
        <v>259</v>
      </c>
      <c r="C99" s="19" t="s">
        <v>260</v>
      </c>
      <c r="D99" s="15">
        <v>36.43</v>
      </c>
      <c r="E99" s="15">
        <v>45.64</v>
      </c>
      <c r="F99" s="15">
        <f>ROUND(IF(((COUNT($E:$E)-RANK(D99,D$2:D$1116)+1)/COUNT($E:$E))*100=0,100,((COUNT($E:$E)-RANK(D99,D$2:D$1116)+1)/COUNT($E:$E))*100),2)</f>
        <v>20.54</v>
      </c>
      <c r="G99" s="15">
        <f>ROUND(IF(((COUNT($E:$E)-RANK(E99,E$2:E$1116)+1)/COUNT($E:$E))*100=0,100,((COUNT($E:$E)-RANK(E99,E$2:E$1116)+1)/COUNT($E:$E))*100),2)</f>
        <v>73.09</v>
      </c>
      <c r="H99" s="13">
        <f>G99-F99</f>
        <v>52.550000000000004</v>
      </c>
    </row>
    <row r="100" spans="1:8" ht="16.5" x14ac:dyDescent="0.25">
      <c r="A100" s="19" t="s">
        <v>261</v>
      </c>
      <c r="B100" s="19" t="s">
        <v>126</v>
      </c>
      <c r="C100" s="19" t="s">
        <v>262</v>
      </c>
      <c r="D100" s="15">
        <v>36.630000000000003</v>
      </c>
      <c r="E100" s="15">
        <v>45.95</v>
      </c>
      <c r="F100" s="15">
        <f>ROUND(IF(((COUNT($E:$E)-RANK(D100,D$2:D$1116)+1)/COUNT($E:$E))*100=0,100,((COUNT($E:$E)-RANK(D100,D$2:D$1116)+1)/COUNT($E:$E))*100),2)</f>
        <v>20.81</v>
      </c>
      <c r="G100" s="15">
        <f>ROUND(IF(((COUNT($E:$E)-RANK(E100,E$2:E$1116)+1)/COUNT($E:$E))*100=0,100,((COUNT($E:$E)-RANK(E100,E$2:E$1116)+1)/COUNT($E:$E))*100),2)</f>
        <v>73.36</v>
      </c>
      <c r="H100" s="13">
        <f>G100-F100</f>
        <v>52.55</v>
      </c>
    </row>
    <row r="101" spans="1:8" ht="16.5" x14ac:dyDescent="0.25">
      <c r="A101" s="19" t="s">
        <v>96</v>
      </c>
      <c r="B101" s="19" t="s">
        <v>263</v>
      </c>
      <c r="C101" s="19" t="s">
        <v>264</v>
      </c>
      <c r="D101" s="15">
        <v>36.6</v>
      </c>
      <c r="E101" s="15">
        <v>45.64</v>
      </c>
      <c r="F101" s="15">
        <f>ROUND(IF(((COUNT($E:$E)-RANK(D101,D$2:D$1116)+1)/COUNT($E:$E))*100=0,100,((COUNT($E:$E)-RANK(D101,D$2:D$1116)+1)/COUNT($E:$E))*100),2)</f>
        <v>20.72</v>
      </c>
      <c r="G101" s="15">
        <f>ROUND(IF(((COUNT($E:$E)-RANK(E101,E$2:E$1116)+1)/COUNT($E:$E))*100=0,100,((COUNT($E:$E)-RANK(E101,E$2:E$1116)+1)/COUNT($E:$E))*100),2)</f>
        <v>73.09</v>
      </c>
      <c r="H101" s="13">
        <f>G101-F101</f>
        <v>52.370000000000005</v>
      </c>
    </row>
    <row r="102" spans="1:8" ht="16.5" x14ac:dyDescent="0.25">
      <c r="A102" s="19" t="s">
        <v>188</v>
      </c>
      <c r="B102" s="19" t="s">
        <v>265</v>
      </c>
      <c r="C102" s="19" t="s">
        <v>266</v>
      </c>
      <c r="D102" s="15">
        <v>26.65</v>
      </c>
      <c r="E102" s="15">
        <v>43.03</v>
      </c>
      <c r="F102" s="15">
        <f>ROUND(IF(((COUNT($E:$E)-RANK(D102,D$2:D$1116)+1)/COUNT($E:$E))*100=0,100,((COUNT($E:$E)-RANK(D102,D$2:D$1116)+1)/COUNT($E:$E))*100),2)</f>
        <v>6.82</v>
      </c>
      <c r="G102" s="15">
        <f>ROUND(IF(((COUNT($E:$E)-RANK(E102,E$2:E$1116)+1)/COUNT($E:$E))*100=0,100,((COUNT($E:$E)-RANK(E102,E$2:E$1116)+1)/COUNT($E:$E))*100),2)</f>
        <v>59.1</v>
      </c>
      <c r="H102" s="13">
        <f>G102-F102</f>
        <v>52.28</v>
      </c>
    </row>
    <row r="103" spans="1:8" ht="16.5" x14ac:dyDescent="0.25">
      <c r="A103" s="19" t="s">
        <v>160</v>
      </c>
      <c r="B103" s="19" t="s">
        <v>239</v>
      </c>
      <c r="C103" s="19" t="s">
        <v>267</v>
      </c>
      <c r="D103" s="15">
        <v>34.81</v>
      </c>
      <c r="E103" s="15">
        <v>45.36</v>
      </c>
      <c r="F103" s="15">
        <f>ROUND(IF(((COUNT($E:$E)-RANK(D103,D$2:D$1116)+1)/COUNT($E:$E))*100=0,100,((COUNT($E:$E)-RANK(D103,D$2:D$1116)+1)/COUNT($E:$E))*100),2)</f>
        <v>18.57</v>
      </c>
      <c r="G103" s="15">
        <f>ROUND(IF(((COUNT($E:$E)-RANK(E103,E$2:E$1116)+1)/COUNT($E:$E))*100=0,100,((COUNT($E:$E)-RANK(E103,E$2:E$1116)+1)/COUNT($E:$E))*100),2)</f>
        <v>70.760000000000005</v>
      </c>
      <c r="H103" s="13">
        <f>G103-F103</f>
        <v>52.190000000000005</v>
      </c>
    </row>
    <row r="104" spans="1:8" ht="16.5" x14ac:dyDescent="0.25">
      <c r="A104" s="19" t="s">
        <v>173</v>
      </c>
      <c r="B104" s="19" t="s">
        <v>122</v>
      </c>
      <c r="C104" s="19" t="s">
        <v>268</v>
      </c>
      <c r="D104" s="15">
        <v>51.48</v>
      </c>
      <c r="E104" s="15">
        <v>59.19</v>
      </c>
      <c r="F104" s="15">
        <f>ROUND(IF(((COUNT($E:$E)-RANK(D104,D$2:D$1116)+1)/COUNT($E:$E))*100=0,100,((COUNT($E:$E)-RANK(D104,D$2:D$1116)+1)/COUNT($E:$E))*100),2)</f>
        <v>45.38</v>
      </c>
      <c r="G104" s="15">
        <f>ROUND(IF(((COUNT($E:$E)-RANK(E104,E$2:E$1116)+1)/COUNT($E:$E))*100=0,100,((COUNT($E:$E)-RANK(E104,E$2:E$1116)+1)/COUNT($E:$E))*100),2)</f>
        <v>97.49</v>
      </c>
      <c r="H104" s="13">
        <f>G104-F104</f>
        <v>52.109999999999992</v>
      </c>
    </row>
    <row r="105" spans="1:8" ht="16.5" x14ac:dyDescent="0.25">
      <c r="A105" s="19" t="s">
        <v>188</v>
      </c>
      <c r="B105" s="19" t="s">
        <v>229</v>
      </c>
      <c r="C105" s="19" t="s">
        <v>269</v>
      </c>
      <c r="D105" s="15">
        <v>23.6</v>
      </c>
      <c r="E105" s="15">
        <v>42.57</v>
      </c>
      <c r="F105" s="15">
        <f>ROUND(IF(((COUNT($E:$E)-RANK(D105,D$2:D$1116)+1)/COUNT($E:$E))*100=0,100,((COUNT($E:$E)-RANK(D105,D$2:D$1116)+1)/COUNT($E:$E))*100),2)</f>
        <v>4.93</v>
      </c>
      <c r="G105" s="15">
        <f>ROUND(IF(((COUNT($E:$E)-RANK(E105,E$2:E$1116)+1)/COUNT($E:$E))*100=0,100,((COUNT($E:$E)-RANK(E105,E$2:E$1116)+1)/COUNT($E:$E))*100),2)</f>
        <v>56.77</v>
      </c>
      <c r="H105" s="13">
        <f>G105-F105</f>
        <v>51.84</v>
      </c>
    </row>
    <row r="106" spans="1:8" ht="16.5" x14ac:dyDescent="0.25">
      <c r="A106" s="19" t="s">
        <v>192</v>
      </c>
      <c r="B106" s="19" t="s">
        <v>122</v>
      </c>
      <c r="C106" s="19" t="s">
        <v>270</v>
      </c>
      <c r="D106" s="15">
        <v>49.44</v>
      </c>
      <c r="E106" s="15">
        <v>54.89</v>
      </c>
      <c r="F106" s="15">
        <f>ROUND(IF(((COUNT($E:$E)-RANK(D106,D$2:D$1116)+1)/COUNT($E:$E))*100=0,100,((COUNT($E:$E)-RANK(D106,D$2:D$1116)+1)/COUNT($E:$E))*100),2)</f>
        <v>41.26</v>
      </c>
      <c r="G106" s="15">
        <f>ROUND(IF(((COUNT($E:$E)-RANK(E106,E$2:E$1116)+1)/COUNT($E:$E))*100=0,100,((COUNT($E:$E)-RANK(E106,E$2:E$1116)+1)/COUNT($E:$E))*100),2)</f>
        <v>92.91</v>
      </c>
      <c r="H106" s="13">
        <f>G106-F106</f>
        <v>51.65</v>
      </c>
    </row>
    <row r="107" spans="1:8" ht="16.5" x14ac:dyDescent="0.25">
      <c r="A107" s="19" t="s">
        <v>96</v>
      </c>
      <c r="B107" s="19" t="s">
        <v>271</v>
      </c>
      <c r="C107" s="19" t="s">
        <v>272</v>
      </c>
      <c r="D107" s="15">
        <v>34.93</v>
      </c>
      <c r="E107" s="15">
        <v>45.23</v>
      </c>
      <c r="F107" s="15">
        <f>ROUND(IF(((COUNT($E:$E)-RANK(D107,D$2:D$1116)+1)/COUNT($E:$E))*100=0,100,((COUNT($E:$E)-RANK(D107,D$2:D$1116)+1)/COUNT($E:$E))*100),2)</f>
        <v>19.010000000000002</v>
      </c>
      <c r="G107" s="15">
        <f>ROUND(IF(((COUNT($E:$E)-RANK(E107,E$2:E$1116)+1)/COUNT($E:$E))*100=0,100,((COUNT($E:$E)-RANK(E107,E$2:E$1116)+1)/COUNT($E:$E))*100),2)</f>
        <v>70.31</v>
      </c>
      <c r="H107" s="13">
        <f>G107-F107</f>
        <v>51.3</v>
      </c>
    </row>
    <row r="108" spans="1:8" ht="16.5" x14ac:dyDescent="0.25">
      <c r="A108" s="19" t="s">
        <v>141</v>
      </c>
      <c r="B108" s="19" t="s">
        <v>273</v>
      </c>
      <c r="C108" s="19" t="s">
        <v>274</v>
      </c>
      <c r="D108" s="15">
        <v>42.64</v>
      </c>
      <c r="E108" s="15">
        <v>48.61</v>
      </c>
      <c r="F108" s="15">
        <f>ROUND(IF(((COUNT($E:$E)-RANK(D108,D$2:D$1116)+1)/COUNT($E:$E))*100=0,100,((COUNT($E:$E)-RANK(D108,D$2:D$1116)+1)/COUNT($E:$E))*100),2)</f>
        <v>29.69</v>
      </c>
      <c r="G108" s="15">
        <f>ROUND(IF(((COUNT($E:$E)-RANK(E108,E$2:E$1116)+1)/COUNT($E:$E))*100=0,100,((COUNT($E:$E)-RANK(E108,E$2:E$1116)+1)/COUNT($E:$E))*100),2)</f>
        <v>80.900000000000006</v>
      </c>
      <c r="H108" s="13">
        <f>G108-F108</f>
        <v>51.210000000000008</v>
      </c>
    </row>
    <row r="109" spans="1:8" ht="16.5" x14ac:dyDescent="0.25">
      <c r="A109" s="19" t="s">
        <v>96</v>
      </c>
      <c r="B109" s="19" t="s">
        <v>275</v>
      </c>
      <c r="C109" s="19" t="s">
        <v>276</v>
      </c>
      <c r="D109" s="15">
        <v>20.12</v>
      </c>
      <c r="E109" s="15">
        <v>41.87</v>
      </c>
      <c r="F109" s="15">
        <f>ROUND(IF(((COUNT($E:$E)-RANK(D109,D$2:D$1116)+1)/COUNT($E:$E))*100=0,100,((COUNT($E:$E)-RANK(D109,D$2:D$1116)+1)/COUNT($E:$E))*100),2)</f>
        <v>2.96</v>
      </c>
      <c r="G109" s="15">
        <f>ROUND(IF(((COUNT($E:$E)-RANK(E109,E$2:E$1116)+1)/COUNT($E:$E))*100=0,100,((COUNT($E:$E)-RANK(E109,E$2:E$1116)+1)/COUNT($E:$E))*100),2)</f>
        <v>53.99</v>
      </c>
      <c r="H109" s="13">
        <f>G109-F109</f>
        <v>51.03</v>
      </c>
    </row>
    <row r="110" spans="1:8" ht="16.5" x14ac:dyDescent="0.25">
      <c r="A110" s="19" t="s">
        <v>141</v>
      </c>
      <c r="B110" s="19" t="s">
        <v>126</v>
      </c>
      <c r="C110" s="19" t="s">
        <v>277</v>
      </c>
      <c r="D110" s="15">
        <v>33.39</v>
      </c>
      <c r="E110" s="15">
        <v>44.47</v>
      </c>
      <c r="F110" s="15">
        <f>ROUND(IF(((COUNT($E:$E)-RANK(D110,D$2:D$1116)+1)/COUNT($E:$E))*100=0,100,((COUNT($E:$E)-RANK(D110,D$2:D$1116)+1)/COUNT($E:$E))*100),2)</f>
        <v>15.96</v>
      </c>
      <c r="G110" s="15">
        <f>ROUND(IF(((COUNT($E:$E)-RANK(E110,E$2:E$1116)+1)/COUNT($E:$E))*100=0,100,((COUNT($E:$E)-RANK(E110,E$2:E$1116)+1)/COUNT($E:$E))*100),2)</f>
        <v>66.91</v>
      </c>
      <c r="H110" s="13">
        <f>G110-F110</f>
        <v>50.949999999999996</v>
      </c>
    </row>
    <row r="111" spans="1:8" ht="16.5" x14ac:dyDescent="0.25">
      <c r="A111" s="19" t="s">
        <v>168</v>
      </c>
      <c r="B111" s="19" t="s">
        <v>120</v>
      </c>
      <c r="C111" s="19" t="s">
        <v>278</v>
      </c>
      <c r="D111" s="15">
        <v>49.36</v>
      </c>
      <c r="E111" s="15">
        <v>54.14</v>
      </c>
      <c r="F111" s="15">
        <f>ROUND(IF(((COUNT($E:$E)-RANK(D111,D$2:D$1116)+1)/COUNT($E:$E))*100=0,100,((COUNT($E:$E)-RANK(D111,D$2:D$1116)+1)/COUNT($E:$E))*100),2)</f>
        <v>40.99</v>
      </c>
      <c r="G111" s="15">
        <f>ROUND(IF(((COUNT($E:$E)-RANK(E111,E$2:E$1116)+1)/COUNT($E:$E))*100=0,100,((COUNT($E:$E)-RANK(E111,E$2:E$1116)+1)/COUNT($E:$E))*100),2)</f>
        <v>91.84</v>
      </c>
      <c r="H111" s="13">
        <f>G111-F111</f>
        <v>50.85</v>
      </c>
    </row>
    <row r="112" spans="1:8" ht="16.5" x14ac:dyDescent="0.25">
      <c r="A112" s="19" t="s">
        <v>128</v>
      </c>
      <c r="B112" s="19" t="s">
        <v>279</v>
      </c>
      <c r="C112" s="19" t="s">
        <v>280</v>
      </c>
      <c r="D112" s="15">
        <v>28.71</v>
      </c>
      <c r="E112" s="15">
        <v>43.16</v>
      </c>
      <c r="F112" s="15">
        <f>ROUND(IF(((COUNT($E:$E)-RANK(D112,D$2:D$1116)+1)/COUNT($E:$E))*100=0,100,((COUNT($E:$E)-RANK(D112,D$2:D$1116)+1)/COUNT($E:$E))*100),2)</f>
        <v>9.42</v>
      </c>
      <c r="G112" s="15">
        <f>ROUND(IF(((COUNT($E:$E)-RANK(E112,E$2:E$1116)+1)/COUNT($E:$E))*100=0,100,((COUNT($E:$E)-RANK(E112,E$2:E$1116)+1)/COUNT($E:$E))*100),2)</f>
        <v>60.18</v>
      </c>
      <c r="H112" s="13">
        <f>G112-F112</f>
        <v>50.76</v>
      </c>
    </row>
    <row r="113" spans="1:8" ht="16.5" x14ac:dyDescent="0.25">
      <c r="A113" s="19" t="s">
        <v>99</v>
      </c>
      <c r="B113" s="19" t="s">
        <v>281</v>
      </c>
      <c r="C113" s="19" t="s">
        <v>282</v>
      </c>
      <c r="D113" s="15">
        <v>29.16</v>
      </c>
      <c r="E113" s="15">
        <v>43.42</v>
      </c>
      <c r="F113" s="15">
        <f>ROUND(IF(((COUNT($E:$E)-RANK(D113,D$2:D$1116)+1)/COUNT($E:$E))*100=0,100,((COUNT($E:$E)-RANK(D113,D$2:D$1116)+1)/COUNT($E:$E))*100),2)</f>
        <v>10.130000000000001</v>
      </c>
      <c r="G113" s="15">
        <f>ROUND(IF(((COUNT($E:$E)-RANK(E113,E$2:E$1116)+1)/COUNT($E:$E))*100=0,100,((COUNT($E:$E)-RANK(E113,E$2:E$1116)+1)/COUNT($E:$E))*100),2)</f>
        <v>60.81</v>
      </c>
      <c r="H113" s="13">
        <f>G113-F113</f>
        <v>50.68</v>
      </c>
    </row>
    <row r="114" spans="1:8" ht="16.5" x14ac:dyDescent="0.25">
      <c r="A114" s="19" t="s">
        <v>110</v>
      </c>
      <c r="B114" s="19" t="s">
        <v>283</v>
      </c>
      <c r="C114" s="19" t="s">
        <v>284</v>
      </c>
      <c r="D114" s="15">
        <v>31.67</v>
      </c>
      <c r="E114" s="15">
        <v>43.95</v>
      </c>
      <c r="F114" s="15">
        <f>ROUND(IF(((COUNT($E:$E)-RANK(D114,D$2:D$1116)+1)/COUNT($E:$E))*100=0,100,((COUNT($E:$E)-RANK(D114,D$2:D$1116)+1)/COUNT($E:$E))*100),2)</f>
        <v>14.08</v>
      </c>
      <c r="G114" s="15">
        <f>ROUND(IF(((COUNT($E:$E)-RANK(E114,E$2:E$1116)+1)/COUNT($E:$E))*100=0,100,((COUNT($E:$E)-RANK(E114,E$2:E$1116)+1)/COUNT($E:$E))*100),2)</f>
        <v>64.48</v>
      </c>
      <c r="H114" s="13">
        <f>G114-F114</f>
        <v>50.400000000000006</v>
      </c>
    </row>
    <row r="115" spans="1:8" ht="16.5" x14ac:dyDescent="0.25">
      <c r="A115" s="19" t="s">
        <v>102</v>
      </c>
      <c r="B115" s="19" t="s">
        <v>285</v>
      </c>
      <c r="C115" s="19" t="s">
        <v>286</v>
      </c>
      <c r="D115" s="15">
        <v>21.85</v>
      </c>
      <c r="E115" s="15">
        <v>41.72</v>
      </c>
      <c r="F115" s="15">
        <f>ROUND(IF(((COUNT($E:$E)-RANK(D115,D$2:D$1116)+1)/COUNT($E:$E))*100=0,100,((COUNT($E:$E)-RANK(D115,D$2:D$1116)+1)/COUNT($E:$E))*100),2)</f>
        <v>4.04</v>
      </c>
      <c r="G115" s="15">
        <f>ROUND(IF(((COUNT($E:$E)-RANK(E115,E$2:E$1116)+1)/COUNT($E:$E))*100=0,100,((COUNT($E:$E)-RANK(E115,E$2:E$1116)+1)/COUNT($E:$E))*100),2)</f>
        <v>52.83</v>
      </c>
      <c r="H115" s="13">
        <f>G115-F115</f>
        <v>48.79</v>
      </c>
    </row>
    <row r="116" spans="1:8" ht="16.5" x14ac:dyDescent="0.25">
      <c r="A116" s="19" t="s">
        <v>168</v>
      </c>
      <c r="B116" s="19" t="s">
        <v>100</v>
      </c>
      <c r="C116" s="19" t="s">
        <v>287</v>
      </c>
      <c r="D116" s="15">
        <v>52.75</v>
      </c>
      <c r="E116" s="15">
        <v>57.98</v>
      </c>
      <c r="F116" s="15">
        <f>ROUND(IF(((COUNT($E:$E)-RANK(D116,D$2:D$1116)+1)/COUNT($E:$E))*100=0,100,((COUNT($E:$E)-RANK(D116,D$2:D$1116)+1)/COUNT($E:$E))*100),2)</f>
        <v>47.89</v>
      </c>
      <c r="G116" s="15">
        <f>ROUND(IF(((COUNT($E:$E)-RANK(E116,E$2:E$1116)+1)/COUNT($E:$E))*100=0,100,((COUNT($E:$E)-RANK(E116,E$2:E$1116)+1)/COUNT($E:$E))*100),2)</f>
        <v>96.41</v>
      </c>
      <c r="H116" s="13">
        <f>G116-F116</f>
        <v>48.519999999999996</v>
      </c>
    </row>
    <row r="117" spans="1:8" ht="16.5" x14ac:dyDescent="0.25">
      <c r="A117" s="19" t="s">
        <v>188</v>
      </c>
      <c r="B117" s="19" t="s">
        <v>271</v>
      </c>
      <c r="C117" s="19" t="s">
        <v>288</v>
      </c>
      <c r="D117" s="15">
        <v>30.8</v>
      </c>
      <c r="E117" s="15">
        <v>43.18</v>
      </c>
      <c r="F117" s="15">
        <f>ROUND(IF(((COUNT($E:$E)-RANK(D117,D$2:D$1116)+1)/COUNT($E:$E))*100=0,100,((COUNT($E:$E)-RANK(D117,D$2:D$1116)+1)/COUNT($E:$E))*100),2)</f>
        <v>12.11</v>
      </c>
      <c r="G117" s="15">
        <f>ROUND(IF(((COUNT($E:$E)-RANK(E117,E$2:E$1116)+1)/COUNT($E:$E))*100=0,100,((COUNT($E:$E)-RANK(E117,E$2:E$1116)+1)/COUNT($E:$E))*100),2)</f>
        <v>60.36</v>
      </c>
      <c r="H117" s="13">
        <f>G117-F117</f>
        <v>48.25</v>
      </c>
    </row>
    <row r="118" spans="1:8" ht="16.5" x14ac:dyDescent="0.25">
      <c r="A118" s="19" t="s">
        <v>289</v>
      </c>
      <c r="B118" s="19" t="s">
        <v>138</v>
      </c>
      <c r="C118" s="19" t="s">
        <v>290</v>
      </c>
      <c r="D118" s="15">
        <v>38.06</v>
      </c>
      <c r="E118" s="15">
        <v>45.51</v>
      </c>
      <c r="F118" s="15">
        <f>ROUND(IF(((COUNT($E:$E)-RANK(D118,D$2:D$1116)+1)/COUNT($E:$E))*100=0,100,((COUNT($E:$E)-RANK(D118,D$2:D$1116)+1)/COUNT($E:$E))*100),2)</f>
        <v>23.41</v>
      </c>
      <c r="G118" s="15">
        <f>ROUND(IF(((COUNT($E:$E)-RANK(E118,E$2:E$1116)+1)/COUNT($E:$E))*100=0,100,((COUNT($E:$E)-RANK(E118,E$2:E$1116)+1)/COUNT($E:$E))*100),2)</f>
        <v>71.3</v>
      </c>
      <c r="H118" s="13">
        <f>G118-F118</f>
        <v>47.89</v>
      </c>
    </row>
    <row r="119" spans="1:8" ht="16.5" x14ac:dyDescent="0.25">
      <c r="A119" s="19" t="s">
        <v>96</v>
      </c>
      <c r="B119" s="19" t="s">
        <v>291</v>
      </c>
      <c r="C119" s="19" t="s">
        <v>292</v>
      </c>
      <c r="D119" s="15">
        <v>24.24</v>
      </c>
      <c r="E119" s="15">
        <v>41.76</v>
      </c>
      <c r="F119" s="15">
        <f>ROUND(IF(((COUNT($E:$E)-RANK(D119,D$2:D$1116)+1)/COUNT($E:$E))*100=0,100,((COUNT($E:$E)-RANK(D119,D$2:D$1116)+1)/COUNT($E:$E))*100),2)</f>
        <v>5.29</v>
      </c>
      <c r="G119" s="15">
        <f>ROUND(IF(((COUNT($E:$E)-RANK(E119,E$2:E$1116)+1)/COUNT($E:$E))*100=0,100,((COUNT($E:$E)-RANK(E119,E$2:E$1116)+1)/COUNT($E:$E))*100),2)</f>
        <v>53.09</v>
      </c>
      <c r="H119" s="13">
        <f>G119-F119</f>
        <v>47.800000000000004</v>
      </c>
    </row>
    <row r="120" spans="1:8" ht="16.5" x14ac:dyDescent="0.25">
      <c r="A120" s="19" t="s">
        <v>293</v>
      </c>
      <c r="B120" s="19" t="s">
        <v>114</v>
      </c>
      <c r="C120" s="19" t="s">
        <v>294</v>
      </c>
      <c r="D120" s="15">
        <v>48.1</v>
      </c>
      <c r="E120" s="15">
        <v>51.68</v>
      </c>
      <c r="F120" s="15">
        <f>ROUND(IF(((COUNT($E:$E)-RANK(D120,D$2:D$1116)+1)/COUNT($E:$E))*100=0,100,((COUNT($E:$E)-RANK(D120,D$2:D$1116)+1)/COUNT($E:$E))*100),2)</f>
        <v>39.01</v>
      </c>
      <c r="G120" s="15">
        <f>ROUND(IF(((COUNT($E:$E)-RANK(E120,E$2:E$1116)+1)/COUNT($E:$E))*100=0,100,((COUNT($E:$E)-RANK(E120,E$2:E$1116)+1)/COUNT($E:$E))*100),2)</f>
        <v>86.64</v>
      </c>
      <c r="H120" s="13">
        <f>G120-F120</f>
        <v>47.63</v>
      </c>
    </row>
    <row r="121" spans="1:8" ht="16.5" x14ac:dyDescent="0.25">
      <c r="A121" s="19" t="s">
        <v>96</v>
      </c>
      <c r="B121" s="19" t="s">
        <v>295</v>
      </c>
      <c r="C121" s="19" t="s">
        <v>296</v>
      </c>
      <c r="D121" s="15">
        <v>38.950000000000003</v>
      </c>
      <c r="E121" s="15">
        <v>45.64</v>
      </c>
      <c r="F121" s="15">
        <f>ROUND(IF(((COUNT($E:$E)-RANK(D121,D$2:D$1116)+1)/COUNT($E:$E))*100=0,100,((COUNT($E:$E)-RANK(D121,D$2:D$1116)+1)/COUNT($E:$E))*100),2)</f>
        <v>25.47</v>
      </c>
      <c r="G121" s="15">
        <f>ROUND(IF(((COUNT($E:$E)-RANK(E121,E$2:E$1116)+1)/COUNT($E:$E))*100=0,100,((COUNT($E:$E)-RANK(E121,E$2:E$1116)+1)/COUNT($E:$E))*100),2)</f>
        <v>73.09</v>
      </c>
      <c r="H121" s="13">
        <f>G121-F121</f>
        <v>47.620000000000005</v>
      </c>
    </row>
    <row r="122" spans="1:8" ht="16.5" x14ac:dyDescent="0.25">
      <c r="A122" s="19" t="s">
        <v>192</v>
      </c>
      <c r="B122" s="19" t="s">
        <v>177</v>
      </c>
      <c r="C122" s="19" t="s">
        <v>297</v>
      </c>
      <c r="D122" s="15">
        <v>31.6</v>
      </c>
      <c r="E122" s="15">
        <v>43.43</v>
      </c>
      <c r="F122" s="15">
        <f>ROUND(IF(((COUNT($E:$E)-RANK(D122,D$2:D$1116)+1)/COUNT($E:$E))*100=0,100,((COUNT($E:$E)-RANK(D122,D$2:D$1116)+1)/COUNT($E:$E))*100),2)</f>
        <v>13.81</v>
      </c>
      <c r="G122" s="15">
        <f>ROUND(IF(((COUNT($E:$E)-RANK(E122,E$2:E$1116)+1)/COUNT($E:$E))*100=0,100,((COUNT($E:$E)-RANK(E122,E$2:E$1116)+1)/COUNT($E:$E))*100),2)</f>
        <v>61.43</v>
      </c>
      <c r="H122" s="13">
        <f>G122-F122</f>
        <v>47.62</v>
      </c>
    </row>
    <row r="123" spans="1:8" ht="16.5" x14ac:dyDescent="0.25">
      <c r="A123" s="19" t="s">
        <v>168</v>
      </c>
      <c r="B123" s="19" t="s">
        <v>298</v>
      </c>
      <c r="C123" s="19" t="s">
        <v>299</v>
      </c>
      <c r="D123" s="15">
        <v>42.61</v>
      </c>
      <c r="E123" s="15">
        <v>47.17</v>
      </c>
      <c r="F123" s="15">
        <f>ROUND(IF(((COUNT($E:$E)-RANK(D123,D$2:D$1116)+1)/COUNT($E:$E))*100=0,100,((COUNT($E:$E)-RANK(D123,D$2:D$1116)+1)/COUNT($E:$E))*100),2)</f>
        <v>29.51</v>
      </c>
      <c r="G123" s="15">
        <f>ROUND(IF(((COUNT($E:$E)-RANK(E123,E$2:E$1116)+1)/COUNT($E:$E))*100=0,100,((COUNT($E:$E)-RANK(E123,E$2:E$1116)+1)/COUNT($E:$E))*100),2)</f>
        <v>76.77</v>
      </c>
      <c r="H123" s="13">
        <f>G123-F123</f>
        <v>47.259999999999991</v>
      </c>
    </row>
    <row r="124" spans="1:8" ht="16.5" x14ac:dyDescent="0.25">
      <c r="A124" s="19" t="s">
        <v>96</v>
      </c>
      <c r="B124" s="19" t="s">
        <v>300</v>
      </c>
      <c r="C124" s="19" t="s">
        <v>301</v>
      </c>
      <c r="D124" s="15">
        <v>32.04</v>
      </c>
      <c r="E124" s="15">
        <v>43.43</v>
      </c>
      <c r="F124" s="15">
        <f>ROUND(IF(((COUNT($E:$E)-RANK(D124,D$2:D$1116)+1)/COUNT($E:$E))*100=0,100,((COUNT($E:$E)-RANK(D124,D$2:D$1116)+1)/COUNT($E:$E))*100),2)</f>
        <v>14.53</v>
      </c>
      <c r="G124" s="15">
        <f>ROUND(IF(((COUNT($E:$E)-RANK(E124,E$2:E$1116)+1)/COUNT($E:$E))*100=0,100,((COUNT($E:$E)-RANK(E124,E$2:E$1116)+1)/COUNT($E:$E))*100),2)</f>
        <v>61.43</v>
      </c>
      <c r="H124" s="13">
        <f>G124-F124</f>
        <v>46.9</v>
      </c>
    </row>
    <row r="125" spans="1:8" ht="16.5" x14ac:dyDescent="0.25">
      <c r="A125" s="19" t="s">
        <v>188</v>
      </c>
      <c r="B125" s="19" t="s">
        <v>302</v>
      </c>
      <c r="C125" s="19" t="s">
        <v>303</v>
      </c>
      <c r="D125" s="15">
        <v>20.56</v>
      </c>
      <c r="E125" s="15">
        <v>40.98</v>
      </c>
      <c r="F125" s="15">
        <f>ROUND(IF(((COUNT($E:$E)-RANK(D125,D$2:D$1116)+1)/COUNT($E:$E))*100=0,100,((COUNT($E:$E)-RANK(D125,D$2:D$1116)+1)/COUNT($E:$E))*100),2)</f>
        <v>3.14</v>
      </c>
      <c r="G125" s="15">
        <f>ROUND(IF(((COUNT($E:$E)-RANK(E125,E$2:E$1116)+1)/COUNT($E:$E))*100=0,100,((COUNT($E:$E)-RANK(E125,E$2:E$1116)+1)/COUNT($E:$E))*100),2)</f>
        <v>49.78</v>
      </c>
      <c r="H125" s="13">
        <f>G125-F125</f>
        <v>46.64</v>
      </c>
    </row>
    <row r="126" spans="1:8" ht="16.5" x14ac:dyDescent="0.25">
      <c r="A126" s="19" t="s">
        <v>105</v>
      </c>
      <c r="B126" s="19" t="s">
        <v>152</v>
      </c>
      <c r="C126" s="19" t="s">
        <v>304</v>
      </c>
      <c r="D126" s="15">
        <v>18.25</v>
      </c>
      <c r="E126" s="15">
        <v>40.729999999999997</v>
      </c>
      <c r="F126" s="15">
        <f>ROUND(IF(((COUNT($E:$E)-RANK(D126,D$2:D$1116)+1)/COUNT($E:$E))*100=0,100,((COUNT($E:$E)-RANK(D126,D$2:D$1116)+1)/COUNT($E:$E))*100),2)</f>
        <v>1.7</v>
      </c>
      <c r="G126" s="15">
        <f>ROUND(IF(((COUNT($E:$E)-RANK(E126,E$2:E$1116)+1)/COUNT($E:$E))*100=0,100,((COUNT($E:$E)-RANK(E126,E$2:E$1116)+1)/COUNT($E:$E))*100),2)</f>
        <v>48.25</v>
      </c>
      <c r="H126" s="13">
        <f>G126-F126</f>
        <v>46.55</v>
      </c>
    </row>
    <row r="127" spans="1:8" ht="16.5" x14ac:dyDescent="0.25">
      <c r="A127" s="19" t="s">
        <v>128</v>
      </c>
      <c r="B127" s="19" t="s">
        <v>305</v>
      </c>
      <c r="C127" s="19" t="s">
        <v>306</v>
      </c>
      <c r="D127" s="15">
        <v>27.73</v>
      </c>
      <c r="E127" s="15">
        <v>41.92</v>
      </c>
      <c r="F127" s="15">
        <f>ROUND(IF(((COUNT($E:$E)-RANK(D127,D$2:D$1116)+1)/COUNT($E:$E))*100=0,100,((COUNT($E:$E)-RANK(D127,D$2:D$1116)+1)/COUNT($E:$E))*100),2)</f>
        <v>8.34</v>
      </c>
      <c r="G127" s="15">
        <f>ROUND(IF(((COUNT($E:$E)-RANK(E127,E$2:E$1116)+1)/COUNT($E:$E))*100=0,100,((COUNT($E:$E)-RANK(E127,E$2:E$1116)+1)/COUNT($E:$E))*100),2)</f>
        <v>54.08</v>
      </c>
      <c r="H127" s="13">
        <f>G127-F127</f>
        <v>45.739999999999995</v>
      </c>
    </row>
    <row r="128" spans="1:8" ht="16.5" x14ac:dyDescent="0.25">
      <c r="A128" s="19" t="s">
        <v>99</v>
      </c>
      <c r="B128" s="19" t="s">
        <v>307</v>
      </c>
      <c r="C128" s="19" t="s">
        <v>308</v>
      </c>
      <c r="D128" s="15">
        <v>19.39</v>
      </c>
      <c r="E128" s="15">
        <v>40.659999999999997</v>
      </c>
      <c r="F128" s="15">
        <f>ROUND(IF(((COUNT($E:$E)-RANK(D128,D$2:D$1116)+1)/COUNT($E:$E))*100=0,100,((COUNT($E:$E)-RANK(D128,D$2:D$1116)+1)/COUNT($E:$E))*100),2)</f>
        <v>2.5099999999999998</v>
      </c>
      <c r="G128" s="15">
        <f>ROUND(IF(((COUNT($E:$E)-RANK(E128,E$2:E$1116)+1)/COUNT($E:$E))*100=0,100,((COUNT($E:$E)-RANK(E128,E$2:E$1116)+1)/COUNT($E:$E))*100),2)</f>
        <v>48.16</v>
      </c>
      <c r="H128" s="13">
        <f>G128-F128</f>
        <v>45.65</v>
      </c>
    </row>
    <row r="129" spans="1:8" ht="16.5" x14ac:dyDescent="0.25">
      <c r="A129" s="19" t="s">
        <v>196</v>
      </c>
      <c r="B129" s="19" t="s">
        <v>309</v>
      </c>
      <c r="C129" s="19" t="s">
        <v>310</v>
      </c>
      <c r="D129" s="15">
        <v>37.32</v>
      </c>
      <c r="E129" s="15">
        <v>44.42</v>
      </c>
      <c r="F129" s="15">
        <f>ROUND(IF(((COUNT($E:$E)-RANK(D129,D$2:D$1116)+1)/COUNT($E:$E))*100=0,100,((COUNT($E:$E)-RANK(D129,D$2:D$1116)+1)/COUNT($E:$E))*100),2)</f>
        <v>21.88</v>
      </c>
      <c r="G129" s="15">
        <f>ROUND(IF(((COUNT($E:$E)-RANK(E129,E$2:E$1116)+1)/COUNT($E:$E))*100=0,100,((COUNT($E:$E)-RANK(E129,E$2:E$1116)+1)/COUNT($E:$E))*100),2)</f>
        <v>66.73</v>
      </c>
      <c r="H129" s="13">
        <f>G129-F129</f>
        <v>44.850000000000009</v>
      </c>
    </row>
    <row r="130" spans="1:8" ht="16.5" x14ac:dyDescent="0.25">
      <c r="A130" s="19" t="s">
        <v>173</v>
      </c>
      <c r="B130" s="19" t="s">
        <v>237</v>
      </c>
      <c r="C130" s="19" t="s">
        <v>311</v>
      </c>
      <c r="D130" s="15">
        <v>41.8</v>
      </c>
      <c r="E130" s="15">
        <v>45.69</v>
      </c>
      <c r="F130" s="15">
        <f>ROUND(IF(((COUNT($E:$E)-RANK(D130,D$2:D$1116)+1)/COUNT($E:$E))*100=0,100,((COUNT($E:$E)-RANK(D130,D$2:D$1116)+1)/COUNT($E:$E))*100),2)</f>
        <v>28.61</v>
      </c>
      <c r="G130" s="15">
        <f>ROUND(IF(((COUNT($E:$E)-RANK(E130,E$2:E$1116)+1)/COUNT($E:$E))*100=0,100,((COUNT($E:$E)-RANK(E130,E$2:E$1116)+1)/COUNT($E:$E))*100),2)</f>
        <v>73.27</v>
      </c>
      <c r="H130" s="13">
        <f>G130-F130</f>
        <v>44.66</v>
      </c>
    </row>
    <row r="131" spans="1:8" ht="16.5" x14ac:dyDescent="0.25">
      <c r="A131" s="19" t="s">
        <v>173</v>
      </c>
      <c r="B131" s="19" t="s">
        <v>312</v>
      </c>
      <c r="C131" s="19" t="s">
        <v>313</v>
      </c>
      <c r="D131" s="15">
        <v>48.19</v>
      </c>
      <c r="E131" s="15">
        <v>50.4</v>
      </c>
      <c r="F131" s="15">
        <f>ROUND(IF(((COUNT($E:$E)-RANK(D131,D$2:D$1116)+1)/COUNT($E:$E))*100=0,100,((COUNT($E:$E)-RANK(D131,D$2:D$1116)+1)/COUNT($E:$E))*100),2)</f>
        <v>39.19</v>
      </c>
      <c r="G131" s="15">
        <f>ROUND(IF(((COUNT($E:$E)-RANK(E131,E$2:E$1116)+1)/COUNT($E:$E))*100=0,100,((COUNT($E:$E)-RANK(E131,E$2:E$1116)+1)/COUNT($E:$E))*100),2)</f>
        <v>83.68</v>
      </c>
      <c r="H131" s="13">
        <f>G131-F131</f>
        <v>44.490000000000009</v>
      </c>
    </row>
    <row r="132" spans="1:8" ht="16.5" x14ac:dyDescent="0.25">
      <c r="A132" s="19" t="s">
        <v>289</v>
      </c>
      <c r="B132" s="19" t="s">
        <v>314</v>
      </c>
      <c r="C132" s="19" t="s">
        <v>315</v>
      </c>
      <c r="D132" s="15">
        <v>40.43</v>
      </c>
      <c r="E132" s="15">
        <v>45.51</v>
      </c>
      <c r="F132" s="15">
        <f>ROUND(IF(((COUNT($E:$E)-RANK(D132,D$2:D$1116)+1)/COUNT($E:$E))*100=0,100,((COUNT($E:$E)-RANK(D132,D$2:D$1116)+1)/COUNT($E:$E))*100),2)</f>
        <v>26.82</v>
      </c>
      <c r="G132" s="15">
        <f>ROUND(IF(((COUNT($E:$E)-RANK(E132,E$2:E$1116)+1)/COUNT($E:$E))*100=0,100,((COUNT($E:$E)-RANK(E132,E$2:E$1116)+1)/COUNT($E:$E))*100),2)</f>
        <v>71.3</v>
      </c>
      <c r="H132" s="13">
        <f>G132-F132</f>
        <v>44.48</v>
      </c>
    </row>
    <row r="133" spans="1:8" ht="16.5" x14ac:dyDescent="0.25">
      <c r="A133" s="19" t="s">
        <v>173</v>
      </c>
      <c r="B133" s="19" t="s">
        <v>120</v>
      </c>
      <c r="C133" s="19" t="s">
        <v>316</v>
      </c>
      <c r="D133" s="15">
        <v>51.94</v>
      </c>
      <c r="E133" s="15">
        <v>53.07</v>
      </c>
      <c r="F133" s="15">
        <f>ROUND(IF(((COUNT($E:$E)-RANK(D133,D$2:D$1116)+1)/COUNT($E:$E))*100=0,100,((COUNT($E:$E)-RANK(D133,D$2:D$1116)+1)/COUNT($E:$E))*100),2)</f>
        <v>46.64</v>
      </c>
      <c r="G133" s="15">
        <f>ROUND(IF(((COUNT($E:$E)-RANK(E133,E$2:E$1116)+1)/COUNT($E:$E))*100=0,100,((COUNT($E:$E)-RANK(E133,E$2:E$1116)+1)/COUNT($E:$E))*100),2)</f>
        <v>90.4</v>
      </c>
      <c r="H133" s="13">
        <f>G133-F133</f>
        <v>43.760000000000005</v>
      </c>
    </row>
    <row r="134" spans="1:8" ht="16.5" x14ac:dyDescent="0.25">
      <c r="A134" s="19" t="s">
        <v>135</v>
      </c>
      <c r="B134" s="19" t="s">
        <v>317</v>
      </c>
      <c r="C134" s="19" t="s">
        <v>318</v>
      </c>
      <c r="D134" s="15">
        <v>38.28</v>
      </c>
      <c r="E134" s="15">
        <v>44.72</v>
      </c>
      <c r="F134" s="15">
        <f>ROUND(IF(((COUNT($E:$E)-RANK(D134,D$2:D$1116)+1)/COUNT($E:$E))*100=0,100,((COUNT($E:$E)-RANK(D134,D$2:D$1116)+1)/COUNT($E:$E))*100),2)</f>
        <v>24.04</v>
      </c>
      <c r="G134" s="15">
        <f>ROUND(IF(((COUNT($E:$E)-RANK(E134,E$2:E$1116)+1)/COUNT($E:$E))*100=0,100,((COUNT($E:$E)-RANK(E134,E$2:E$1116)+1)/COUNT($E:$E))*100),2)</f>
        <v>67.53</v>
      </c>
      <c r="H134" s="13">
        <f>G134-F134</f>
        <v>43.49</v>
      </c>
    </row>
    <row r="135" spans="1:8" ht="16.5" x14ac:dyDescent="0.25">
      <c r="A135" s="19" t="s">
        <v>173</v>
      </c>
      <c r="B135" s="19" t="s">
        <v>100</v>
      </c>
      <c r="C135" s="19" t="s">
        <v>319</v>
      </c>
      <c r="D135" s="15">
        <v>55.35</v>
      </c>
      <c r="E135" s="15">
        <v>58.36</v>
      </c>
      <c r="F135" s="15">
        <f>ROUND(IF(((COUNT($E:$E)-RANK(D135,D$2:D$1116)+1)/COUNT($E:$E))*100=0,100,((COUNT($E:$E)-RANK(D135,D$2:D$1116)+1)/COUNT($E:$E))*100),2)</f>
        <v>53.81</v>
      </c>
      <c r="G135" s="15">
        <f>ROUND(IF(((COUNT($E:$E)-RANK(E135,E$2:E$1116)+1)/COUNT($E:$E))*100=0,100,((COUNT($E:$E)-RANK(E135,E$2:E$1116)+1)/COUNT($E:$E))*100),2)</f>
        <v>96.77</v>
      </c>
      <c r="H135" s="13">
        <f>G135-F135</f>
        <v>42.959999999999994</v>
      </c>
    </row>
    <row r="136" spans="1:8" ht="16.5" x14ac:dyDescent="0.25">
      <c r="A136" s="19" t="s">
        <v>105</v>
      </c>
      <c r="B136" s="19" t="s">
        <v>120</v>
      </c>
      <c r="C136" s="19" t="s">
        <v>320</v>
      </c>
      <c r="D136" s="15">
        <v>22.27</v>
      </c>
      <c r="E136" s="15">
        <v>40.57</v>
      </c>
      <c r="F136" s="15">
        <f>ROUND(IF(((COUNT($E:$E)-RANK(D136,D$2:D$1116)+1)/COUNT($E:$E))*100=0,100,((COUNT($E:$E)-RANK(D136,D$2:D$1116)+1)/COUNT($E:$E))*100),2)</f>
        <v>4.3899999999999997</v>
      </c>
      <c r="G136" s="15">
        <f>ROUND(IF(((COUNT($E:$E)-RANK(E136,E$2:E$1116)+1)/COUNT($E:$E))*100=0,100,((COUNT($E:$E)-RANK(E136,E$2:E$1116)+1)/COUNT($E:$E))*100),2)</f>
        <v>47.17</v>
      </c>
      <c r="H136" s="13">
        <f>G136-F136</f>
        <v>42.78</v>
      </c>
    </row>
    <row r="137" spans="1:8" ht="16.5" x14ac:dyDescent="0.25">
      <c r="A137" s="19" t="s">
        <v>188</v>
      </c>
      <c r="B137" s="19" t="s">
        <v>321</v>
      </c>
      <c r="C137" s="19" t="s">
        <v>322</v>
      </c>
      <c r="D137" s="15">
        <v>38.659999999999997</v>
      </c>
      <c r="E137" s="15">
        <v>44.64</v>
      </c>
      <c r="F137" s="15">
        <f>ROUND(IF(((COUNT($E:$E)-RANK(D137,D$2:D$1116)+1)/COUNT($E:$E))*100=0,100,((COUNT($E:$E)-RANK(D137,D$2:D$1116)+1)/COUNT($E:$E))*100),2)</f>
        <v>24.75</v>
      </c>
      <c r="G137" s="15">
        <f>ROUND(IF(((COUNT($E:$E)-RANK(E137,E$2:E$1116)+1)/COUNT($E:$E))*100=0,100,((COUNT($E:$E)-RANK(E137,E$2:E$1116)+1)/COUNT($E:$E))*100),2)</f>
        <v>67.349999999999994</v>
      </c>
      <c r="H137" s="13">
        <f>G137-F137</f>
        <v>42.599999999999994</v>
      </c>
    </row>
    <row r="138" spans="1:8" ht="16.5" x14ac:dyDescent="0.25">
      <c r="A138" s="19" t="s">
        <v>102</v>
      </c>
      <c r="B138" s="19" t="s">
        <v>323</v>
      </c>
      <c r="C138" s="19" t="s">
        <v>324</v>
      </c>
      <c r="D138" s="15">
        <v>29.93</v>
      </c>
      <c r="E138" s="15">
        <v>41.82</v>
      </c>
      <c r="F138" s="15">
        <f>ROUND(IF(((COUNT($E:$E)-RANK(D138,D$2:D$1116)+1)/COUNT($E:$E))*100=0,100,((COUNT($E:$E)-RANK(D138,D$2:D$1116)+1)/COUNT($E:$E))*100),2)</f>
        <v>10.94</v>
      </c>
      <c r="G138" s="15">
        <f>ROUND(IF(((COUNT($E:$E)-RANK(E138,E$2:E$1116)+1)/COUNT($E:$E))*100=0,100,((COUNT($E:$E)-RANK(E138,E$2:E$1116)+1)/COUNT($E:$E))*100),2)</f>
        <v>53.45</v>
      </c>
      <c r="H138" s="13">
        <f>G138-F138</f>
        <v>42.510000000000005</v>
      </c>
    </row>
    <row r="139" spans="1:8" ht="16.5" x14ac:dyDescent="0.25">
      <c r="A139" s="19" t="s">
        <v>128</v>
      </c>
      <c r="B139" s="19" t="s">
        <v>281</v>
      </c>
      <c r="C139" s="19" t="s">
        <v>325</v>
      </c>
      <c r="D139" s="15">
        <v>27.01</v>
      </c>
      <c r="E139" s="15">
        <v>41.01</v>
      </c>
      <c r="F139" s="15">
        <f>ROUND(IF(((COUNT($E:$E)-RANK(D139,D$2:D$1116)+1)/COUNT($E:$E))*100=0,100,((COUNT($E:$E)-RANK(D139,D$2:D$1116)+1)/COUNT($E:$E))*100),2)</f>
        <v>7.62</v>
      </c>
      <c r="G139" s="15">
        <f>ROUND(IF(((COUNT($E:$E)-RANK(E139,E$2:E$1116)+1)/COUNT($E:$E))*100=0,100,((COUNT($E:$E)-RANK(E139,E$2:E$1116)+1)/COUNT($E:$E))*100),2)</f>
        <v>49.87</v>
      </c>
      <c r="H139" s="13">
        <f>G139-F139</f>
        <v>42.25</v>
      </c>
    </row>
    <row r="140" spans="1:8" ht="16.5" x14ac:dyDescent="0.25">
      <c r="A140" s="19" t="s">
        <v>151</v>
      </c>
      <c r="B140" s="19" t="s">
        <v>326</v>
      </c>
      <c r="C140" s="19" t="s">
        <v>327</v>
      </c>
      <c r="D140" s="15">
        <v>46.82</v>
      </c>
      <c r="E140" s="15">
        <v>47.61</v>
      </c>
      <c r="F140" s="15">
        <f>ROUND(IF(((COUNT($E:$E)-RANK(D140,D$2:D$1116)+1)/COUNT($E:$E))*100=0,100,((COUNT($E:$E)-RANK(D140,D$2:D$1116)+1)/COUNT($E:$E))*100),2)</f>
        <v>36.14</v>
      </c>
      <c r="G140" s="15">
        <f>ROUND(IF(((COUNT($E:$E)-RANK(E140,E$2:E$1116)+1)/COUNT($E:$E))*100=0,100,((COUNT($E:$E)-RANK(E140,E$2:E$1116)+1)/COUNT($E:$E))*100),2)</f>
        <v>78.209999999999994</v>
      </c>
      <c r="H140" s="13">
        <f>G140-F140</f>
        <v>42.069999999999993</v>
      </c>
    </row>
    <row r="141" spans="1:8" ht="16.5" x14ac:dyDescent="0.25">
      <c r="A141" s="19" t="s">
        <v>222</v>
      </c>
      <c r="B141" s="19" t="s">
        <v>122</v>
      </c>
      <c r="C141" s="19" t="s">
        <v>328</v>
      </c>
      <c r="D141" s="15">
        <v>39.14</v>
      </c>
      <c r="E141" s="15">
        <v>44.83</v>
      </c>
      <c r="F141" s="15">
        <f>ROUND(IF(((COUNT($E:$E)-RANK(D141,D$2:D$1116)+1)/COUNT($E:$E))*100=0,100,((COUNT($E:$E)-RANK(D141,D$2:D$1116)+1)/COUNT($E:$E))*100),2)</f>
        <v>25.83</v>
      </c>
      <c r="G141" s="15">
        <f>ROUND(IF(((COUNT($E:$E)-RANK(E141,E$2:E$1116)+1)/COUNT($E:$E))*100=0,100,((COUNT($E:$E)-RANK(E141,E$2:E$1116)+1)/COUNT($E:$E))*100),2)</f>
        <v>67.89</v>
      </c>
      <c r="H141" s="13">
        <f>G141-F141</f>
        <v>42.06</v>
      </c>
    </row>
    <row r="142" spans="1:8" ht="16.5" x14ac:dyDescent="0.25">
      <c r="A142" s="19" t="s">
        <v>151</v>
      </c>
      <c r="B142" s="19" t="s">
        <v>279</v>
      </c>
      <c r="C142" s="19" t="s">
        <v>329</v>
      </c>
      <c r="D142" s="15">
        <v>46.54</v>
      </c>
      <c r="E142" s="15">
        <v>47.38</v>
      </c>
      <c r="F142" s="15">
        <f>ROUND(IF(((COUNT($E:$E)-RANK(D142,D$2:D$1116)+1)/COUNT($E:$E))*100=0,100,((COUNT($E:$E)-RANK(D142,D$2:D$1116)+1)/COUNT($E:$E))*100),2)</f>
        <v>35.61</v>
      </c>
      <c r="G142" s="15">
        <f>ROUND(IF(((COUNT($E:$E)-RANK(E142,E$2:E$1116)+1)/COUNT($E:$E))*100=0,100,((COUNT($E:$E)-RANK(E142,E$2:E$1116)+1)/COUNT($E:$E))*100),2)</f>
        <v>77.58</v>
      </c>
      <c r="H142" s="13">
        <f>G142-F142</f>
        <v>41.97</v>
      </c>
    </row>
    <row r="143" spans="1:8" ht="16.5" x14ac:dyDescent="0.25">
      <c r="A143" s="19" t="s">
        <v>151</v>
      </c>
      <c r="B143" s="19" t="s">
        <v>330</v>
      </c>
      <c r="C143" s="19" t="s">
        <v>331</v>
      </c>
      <c r="D143" s="15">
        <v>31.3</v>
      </c>
      <c r="E143" s="15">
        <v>42.12</v>
      </c>
      <c r="F143" s="15">
        <f>ROUND(IF(((COUNT($E:$E)-RANK(D143,D$2:D$1116)+1)/COUNT($E:$E))*100=0,100,((COUNT($E:$E)-RANK(D143,D$2:D$1116)+1)/COUNT($E:$E))*100),2)</f>
        <v>13.09</v>
      </c>
      <c r="G143" s="15">
        <f>ROUND(IF(((COUNT($E:$E)-RANK(E143,E$2:E$1116)+1)/COUNT($E:$E))*100=0,100,((COUNT($E:$E)-RANK(E143,E$2:E$1116)+1)/COUNT($E:$E))*100),2)</f>
        <v>54.89</v>
      </c>
      <c r="H143" s="13">
        <f>G143-F143</f>
        <v>41.8</v>
      </c>
    </row>
    <row r="144" spans="1:8" ht="16.5" x14ac:dyDescent="0.25">
      <c r="A144" s="19" t="s">
        <v>102</v>
      </c>
      <c r="B144" s="19" t="s">
        <v>279</v>
      </c>
      <c r="C144" s="19" t="s">
        <v>332</v>
      </c>
      <c r="D144" s="15">
        <v>33.049999999999997</v>
      </c>
      <c r="E144" s="15">
        <v>42.69</v>
      </c>
      <c r="F144" s="15">
        <f>ROUND(IF(((COUNT($E:$E)-RANK(D144,D$2:D$1116)+1)/COUNT($E:$E))*100=0,100,((COUNT($E:$E)-RANK(D144,D$2:D$1116)+1)/COUNT($E:$E))*100),2)</f>
        <v>15.61</v>
      </c>
      <c r="G144" s="15">
        <f>ROUND(IF(((COUNT($E:$E)-RANK(E144,E$2:E$1116)+1)/COUNT($E:$E))*100=0,100,((COUNT($E:$E)-RANK(E144,E$2:E$1116)+1)/COUNT($E:$E))*100),2)</f>
        <v>57.4</v>
      </c>
      <c r="H144" s="13">
        <f>G144-F144</f>
        <v>41.79</v>
      </c>
    </row>
    <row r="145" spans="1:8" ht="16.5" x14ac:dyDescent="0.25">
      <c r="A145" s="19" t="s">
        <v>196</v>
      </c>
      <c r="B145" s="19" t="s">
        <v>333</v>
      </c>
      <c r="C145" s="19" t="s">
        <v>334</v>
      </c>
      <c r="D145" s="15">
        <v>38.979999999999997</v>
      </c>
      <c r="E145" s="15">
        <v>44.42</v>
      </c>
      <c r="F145" s="15">
        <f>ROUND(IF(((COUNT($E:$E)-RANK(D145,D$2:D$1116)+1)/COUNT($E:$E))*100=0,100,((COUNT($E:$E)-RANK(D145,D$2:D$1116)+1)/COUNT($E:$E))*100),2)</f>
        <v>25.56</v>
      </c>
      <c r="G145" s="15">
        <f>ROUND(IF(((COUNT($E:$E)-RANK(E145,E$2:E$1116)+1)/COUNT($E:$E))*100=0,100,((COUNT($E:$E)-RANK(E145,E$2:E$1116)+1)/COUNT($E:$E))*100),2)</f>
        <v>66.73</v>
      </c>
      <c r="H145" s="13">
        <f>G145-F145</f>
        <v>41.17</v>
      </c>
    </row>
    <row r="146" spans="1:8" ht="16.5" x14ac:dyDescent="0.25">
      <c r="A146" s="19" t="s">
        <v>96</v>
      </c>
      <c r="B146" s="19" t="s">
        <v>335</v>
      </c>
      <c r="C146" s="19" t="s">
        <v>336</v>
      </c>
      <c r="D146" s="15">
        <v>40.69</v>
      </c>
      <c r="E146" s="15">
        <v>44.84</v>
      </c>
      <c r="F146" s="15">
        <f>ROUND(IF(((COUNT($E:$E)-RANK(D146,D$2:D$1116)+1)/COUNT($E:$E))*100=0,100,((COUNT($E:$E)-RANK(D146,D$2:D$1116)+1)/COUNT($E:$E))*100),2)</f>
        <v>27.35</v>
      </c>
      <c r="G146" s="15">
        <f>ROUND(IF(((COUNT($E:$E)-RANK(E146,E$2:E$1116)+1)/COUNT($E:$E))*100=0,100,((COUNT($E:$E)-RANK(E146,E$2:E$1116)+1)/COUNT($E:$E))*100),2)</f>
        <v>68.430000000000007</v>
      </c>
      <c r="H146" s="13">
        <f>G146-F146</f>
        <v>41.080000000000005</v>
      </c>
    </row>
    <row r="147" spans="1:8" ht="16.5" x14ac:dyDescent="0.25">
      <c r="A147" s="19" t="s">
        <v>130</v>
      </c>
      <c r="B147" s="19" t="s">
        <v>309</v>
      </c>
      <c r="C147" s="19" t="s">
        <v>337</v>
      </c>
      <c r="D147" s="15">
        <v>29.18</v>
      </c>
      <c r="E147" s="15">
        <v>41.58</v>
      </c>
      <c r="F147" s="15">
        <f>ROUND(IF(((COUNT($E:$E)-RANK(D147,D$2:D$1116)+1)/COUNT($E:$E))*100=0,100,((COUNT($E:$E)-RANK(D147,D$2:D$1116)+1)/COUNT($E:$E))*100),2)</f>
        <v>10.220000000000001</v>
      </c>
      <c r="G147" s="15">
        <f>ROUND(IF(((COUNT($E:$E)-RANK(E147,E$2:E$1116)+1)/COUNT($E:$E))*100=0,100,((COUNT($E:$E)-RANK(E147,E$2:E$1116)+1)/COUNT($E:$E))*100),2)</f>
        <v>51.3</v>
      </c>
      <c r="H147" s="13">
        <f>G147-F147</f>
        <v>41.08</v>
      </c>
    </row>
    <row r="148" spans="1:8" ht="16.5" x14ac:dyDescent="0.25">
      <c r="A148" s="19" t="s">
        <v>141</v>
      </c>
      <c r="B148" s="19" t="s">
        <v>338</v>
      </c>
      <c r="C148" s="19" t="s">
        <v>339</v>
      </c>
      <c r="D148" s="15">
        <v>42.19</v>
      </c>
      <c r="E148" s="15">
        <v>45.09</v>
      </c>
      <c r="F148" s="15">
        <f>ROUND(IF(((COUNT($E:$E)-RANK(D148,D$2:D$1116)+1)/COUNT($E:$E))*100=0,100,((COUNT($E:$E)-RANK(D148,D$2:D$1116)+1)/COUNT($E:$E))*100),2)</f>
        <v>28.97</v>
      </c>
      <c r="G148" s="15">
        <f>ROUND(IF(((COUNT($E:$E)-RANK(E148,E$2:E$1116)+1)/COUNT($E:$E))*100=0,100,((COUNT($E:$E)-RANK(E148,E$2:E$1116)+1)/COUNT($E:$E))*100),2)</f>
        <v>69.959999999999994</v>
      </c>
      <c r="H148" s="13">
        <f>G148-F148</f>
        <v>40.989999999999995</v>
      </c>
    </row>
    <row r="149" spans="1:8" ht="16.5" x14ac:dyDescent="0.25">
      <c r="A149" s="19" t="s">
        <v>128</v>
      </c>
      <c r="B149" s="19" t="s">
        <v>271</v>
      </c>
      <c r="C149" s="19" t="s">
        <v>340</v>
      </c>
      <c r="D149" s="15">
        <v>24.22</v>
      </c>
      <c r="E149" s="15">
        <v>40.44</v>
      </c>
      <c r="F149" s="15">
        <f>ROUND(IF(((COUNT($E:$E)-RANK(D149,D$2:D$1116)+1)/COUNT($E:$E))*100=0,100,((COUNT($E:$E)-RANK(D149,D$2:D$1116)+1)/COUNT($E:$E))*100),2)</f>
        <v>5.2</v>
      </c>
      <c r="G149" s="15">
        <f>ROUND(IF(((COUNT($E:$E)-RANK(E149,E$2:E$1116)+1)/COUNT($E:$E))*100=0,100,((COUNT($E:$E)-RANK(E149,E$2:E$1116)+1)/COUNT($E:$E))*100),2)</f>
        <v>46.19</v>
      </c>
      <c r="H149" s="13">
        <f>G149-F149</f>
        <v>40.989999999999995</v>
      </c>
    </row>
    <row r="150" spans="1:8" ht="16.5" x14ac:dyDescent="0.25">
      <c r="A150" s="19" t="s">
        <v>168</v>
      </c>
      <c r="B150" s="19" t="s">
        <v>122</v>
      </c>
      <c r="C150" s="19" t="s">
        <v>341</v>
      </c>
      <c r="D150" s="15">
        <v>54.54</v>
      </c>
      <c r="E150" s="15">
        <v>55.2</v>
      </c>
      <c r="F150" s="15">
        <f>ROUND(IF(((COUNT($E:$E)-RANK(D150,D$2:D$1116)+1)/COUNT($E:$E))*100=0,100,((COUNT($E:$E)-RANK(D150,D$2:D$1116)+1)/COUNT($E:$E))*100),2)</f>
        <v>52.2</v>
      </c>
      <c r="G150" s="15">
        <f>ROUND(IF(((COUNT($E:$E)-RANK(E150,E$2:E$1116)+1)/COUNT($E:$E))*100=0,100,((COUNT($E:$E)-RANK(E150,E$2:E$1116)+1)/COUNT($E:$E))*100),2)</f>
        <v>93.09</v>
      </c>
      <c r="H150" s="13">
        <f>G150-F150</f>
        <v>40.89</v>
      </c>
    </row>
    <row r="151" spans="1:8" ht="16.5" x14ac:dyDescent="0.25">
      <c r="A151" s="19" t="s">
        <v>110</v>
      </c>
      <c r="B151" s="19" t="s">
        <v>342</v>
      </c>
      <c r="C151" s="19" t="s">
        <v>343</v>
      </c>
      <c r="D151" s="15">
        <v>52.95</v>
      </c>
      <c r="E151" s="15">
        <v>52.46</v>
      </c>
      <c r="F151" s="15">
        <f>ROUND(IF(((COUNT($E:$E)-RANK(D151,D$2:D$1116)+1)/COUNT($E:$E))*100=0,100,((COUNT($E:$E)-RANK(D151,D$2:D$1116)+1)/COUNT($E:$E))*100),2)</f>
        <v>48.7</v>
      </c>
      <c r="G151" s="15">
        <f>ROUND(IF(((COUNT($E:$E)-RANK(E151,E$2:E$1116)+1)/COUNT($E:$E))*100=0,100,((COUNT($E:$E)-RANK(E151,E$2:E$1116)+1)/COUNT($E:$E))*100),2)</f>
        <v>89.24</v>
      </c>
      <c r="H151" s="13">
        <f>G151-F151</f>
        <v>40.539999999999992</v>
      </c>
    </row>
    <row r="152" spans="1:8" ht="16.5" x14ac:dyDescent="0.25">
      <c r="A152" s="19" t="s">
        <v>344</v>
      </c>
      <c r="B152" s="19" t="s">
        <v>120</v>
      </c>
      <c r="C152" s="19" t="s">
        <v>345</v>
      </c>
      <c r="D152" s="15">
        <v>20.87</v>
      </c>
      <c r="E152" s="15">
        <v>40.17</v>
      </c>
      <c r="F152" s="15">
        <f>ROUND(IF(((COUNT($E:$E)-RANK(D152,D$2:D$1116)+1)/COUNT($E:$E))*100=0,100,((COUNT($E:$E)-RANK(D152,D$2:D$1116)+1)/COUNT($E:$E))*100),2)</f>
        <v>3.41</v>
      </c>
      <c r="G152" s="15">
        <f>ROUND(IF(((COUNT($E:$E)-RANK(E152,E$2:E$1116)+1)/COUNT($E:$E))*100=0,100,((COUNT($E:$E)-RANK(E152,E$2:E$1116)+1)/COUNT($E:$E))*100),2)</f>
        <v>43.41</v>
      </c>
      <c r="H152" s="13">
        <f>G152-F152</f>
        <v>40</v>
      </c>
    </row>
    <row r="153" spans="1:8" ht="16.5" x14ac:dyDescent="0.25">
      <c r="A153" s="19" t="s">
        <v>222</v>
      </c>
      <c r="B153" s="19" t="s">
        <v>346</v>
      </c>
      <c r="C153" s="19" t="s">
        <v>347</v>
      </c>
      <c r="D153" s="15">
        <v>39.76</v>
      </c>
      <c r="E153" s="15">
        <v>44.1</v>
      </c>
      <c r="F153" s="15">
        <f>ROUND(IF(((COUNT($E:$E)-RANK(D153,D$2:D$1116)+1)/COUNT($E:$E))*100=0,100,((COUNT($E:$E)-RANK(D153,D$2:D$1116)+1)/COUNT($E:$E))*100),2)</f>
        <v>26.28</v>
      </c>
      <c r="G153" s="15">
        <f>ROUND(IF(((COUNT($E:$E)-RANK(E153,E$2:E$1116)+1)/COUNT($E:$E))*100=0,100,((COUNT($E:$E)-RANK(E153,E$2:E$1116)+1)/COUNT($E:$E))*100),2)</f>
        <v>66.19</v>
      </c>
      <c r="H153" s="13">
        <f>G153-F153</f>
        <v>39.909999999999997</v>
      </c>
    </row>
    <row r="154" spans="1:8" ht="16.5" x14ac:dyDescent="0.25">
      <c r="A154" s="19" t="s">
        <v>348</v>
      </c>
      <c r="B154" s="19" t="s">
        <v>349</v>
      </c>
      <c r="C154" s="19" t="s">
        <v>350</v>
      </c>
      <c r="D154" s="15">
        <v>53.7</v>
      </c>
      <c r="E154" s="15">
        <v>52.72</v>
      </c>
      <c r="F154" s="15">
        <f>ROUND(IF(((COUNT($E:$E)-RANK(D154,D$2:D$1116)+1)/COUNT($E:$E))*100=0,100,((COUNT($E:$E)-RANK(D154,D$2:D$1116)+1)/COUNT($E:$E))*100),2)</f>
        <v>50.22</v>
      </c>
      <c r="G154" s="15">
        <f>ROUND(IF(((COUNT($E:$E)-RANK(E154,E$2:E$1116)+1)/COUNT($E:$E))*100=0,100,((COUNT($E:$E)-RANK(E154,E$2:E$1116)+1)/COUNT($E:$E))*100),2)</f>
        <v>89.87</v>
      </c>
      <c r="H154" s="13">
        <f>G154-F154</f>
        <v>39.650000000000006</v>
      </c>
    </row>
    <row r="155" spans="1:8" ht="16.5" x14ac:dyDescent="0.25">
      <c r="A155" s="19" t="s">
        <v>212</v>
      </c>
      <c r="B155" s="19" t="s">
        <v>351</v>
      </c>
      <c r="C155" s="19" t="s">
        <v>352</v>
      </c>
      <c r="D155" s="15">
        <v>31.61</v>
      </c>
      <c r="E155" s="15">
        <v>41.76</v>
      </c>
      <c r="F155" s="15">
        <f>ROUND(IF(((COUNT($E:$E)-RANK(D155,D$2:D$1116)+1)/COUNT($E:$E))*100=0,100,((COUNT($E:$E)-RANK(D155,D$2:D$1116)+1)/COUNT($E:$E))*100),2)</f>
        <v>13.9</v>
      </c>
      <c r="G155" s="15">
        <f>ROUND(IF(((COUNT($E:$E)-RANK(E155,E$2:E$1116)+1)/COUNT($E:$E))*100=0,100,((COUNT($E:$E)-RANK(E155,E$2:E$1116)+1)/COUNT($E:$E))*100),2)</f>
        <v>53.09</v>
      </c>
      <c r="H155" s="13">
        <f>G155-F155</f>
        <v>39.190000000000005</v>
      </c>
    </row>
    <row r="156" spans="1:8" ht="16.5" x14ac:dyDescent="0.25">
      <c r="A156" s="19" t="s">
        <v>222</v>
      </c>
      <c r="B156" s="19" t="s">
        <v>338</v>
      </c>
      <c r="C156" s="19" t="s">
        <v>353</v>
      </c>
      <c r="D156" s="15">
        <v>48.19</v>
      </c>
      <c r="E156" s="15">
        <v>47.8</v>
      </c>
      <c r="F156" s="15">
        <f>ROUND(IF(((COUNT($E:$E)-RANK(D156,D$2:D$1116)+1)/COUNT($E:$E))*100=0,100,((COUNT($E:$E)-RANK(D156,D$2:D$1116)+1)/COUNT($E:$E))*100),2)</f>
        <v>39.19</v>
      </c>
      <c r="G156" s="15">
        <f>ROUND(IF(((COUNT($E:$E)-RANK(E156,E$2:E$1116)+1)/COUNT($E:$E))*100=0,100,((COUNT($E:$E)-RANK(E156,E$2:E$1116)+1)/COUNT($E:$E))*100),2)</f>
        <v>78.3</v>
      </c>
      <c r="H156" s="13">
        <f>G156-F156</f>
        <v>39.11</v>
      </c>
    </row>
    <row r="157" spans="1:8" ht="16.5" x14ac:dyDescent="0.25">
      <c r="A157" s="19" t="s">
        <v>151</v>
      </c>
      <c r="B157" s="19" t="s">
        <v>126</v>
      </c>
      <c r="C157" s="19" t="s">
        <v>354</v>
      </c>
      <c r="D157" s="15">
        <v>33.5</v>
      </c>
      <c r="E157" s="15">
        <v>42.12</v>
      </c>
      <c r="F157" s="15">
        <f>ROUND(IF(((COUNT($E:$E)-RANK(D157,D$2:D$1116)+1)/COUNT($E:$E))*100=0,100,((COUNT($E:$E)-RANK(D157,D$2:D$1116)+1)/COUNT($E:$E))*100),2)</f>
        <v>16.14</v>
      </c>
      <c r="G157" s="15">
        <f>ROUND(IF(((COUNT($E:$E)-RANK(E157,E$2:E$1116)+1)/COUNT($E:$E))*100=0,100,((COUNT($E:$E)-RANK(E157,E$2:E$1116)+1)/COUNT($E:$E))*100),2)</f>
        <v>54.89</v>
      </c>
      <c r="H157" s="13">
        <f>G157-F157</f>
        <v>38.75</v>
      </c>
    </row>
    <row r="158" spans="1:8" ht="16.5" x14ac:dyDescent="0.25">
      <c r="A158" s="19" t="s">
        <v>348</v>
      </c>
      <c r="B158" s="19" t="s">
        <v>355</v>
      </c>
      <c r="C158" s="19" t="s">
        <v>356</v>
      </c>
      <c r="D158" s="15">
        <v>58.96</v>
      </c>
      <c r="E158" s="15">
        <v>59.82</v>
      </c>
      <c r="F158" s="15">
        <f>ROUND(IF(((COUNT($E:$E)-RANK(D158,D$2:D$1116)+1)/COUNT($E:$E))*100=0,100,((COUNT($E:$E)-RANK(D158,D$2:D$1116)+1)/COUNT($E:$E))*100),2)</f>
        <v>60.36</v>
      </c>
      <c r="G158" s="15">
        <f>ROUND(IF(((COUNT($E:$E)-RANK(E158,E$2:E$1116)+1)/COUNT($E:$E))*100=0,100,((COUNT($E:$E)-RANK(E158,E$2:E$1116)+1)/COUNT($E:$E))*100),2)</f>
        <v>99.01</v>
      </c>
      <c r="H158" s="13">
        <f>G158-F158</f>
        <v>38.650000000000006</v>
      </c>
    </row>
    <row r="159" spans="1:8" ht="16.5" x14ac:dyDescent="0.25">
      <c r="A159" s="19" t="s">
        <v>105</v>
      </c>
      <c r="B159" s="19" t="s">
        <v>342</v>
      </c>
      <c r="C159" s="19" t="s">
        <v>357</v>
      </c>
      <c r="D159" s="15">
        <v>27.94</v>
      </c>
      <c r="E159" s="15">
        <v>40.58</v>
      </c>
      <c r="F159" s="15">
        <f>ROUND(IF(((COUNT($E:$E)-RANK(D159,D$2:D$1116)+1)/COUNT($E:$E))*100=0,100,((COUNT($E:$E)-RANK(D159,D$2:D$1116)+1)/COUNT($E:$E))*100),2)</f>
        <v>8.61</v>
      </c>
      <c r="G159" s="15">
        <f>ROUND(IF(((COUNT($E:$E)-RANK(E159,E$2:E$1116)+1)/COUNT($E:$E))*100=0,100,((COUNT($E:$E)-RANK(E159,E$2:E$1116)+1)/COUNT($E:$E))*100),2)</f>
        <v>47.26</v>
      </c>
      <c r="H159" s="13">
        <f>G159-F159</f>
        <v>38.65</v>
      </c>
    </row>
    <row r="160" spans="1:8" ht="16.5" x14ac:dyDescent="0.25">
      <c r="A160" s="19" t="s">
        <v>110</v>
      </c>
      <c r="B160" s="19" t="s">
        <v>120</v>
      </c>
      <c r="C160" s="19" t="s">
        <v>358</v>
      </c>
      <c r="D160" s="15">
        <v>54.05</v>
      </c>
      <c r="E160" s="15">
        <v>52.69</v>
      </c>
      <c r="F160" s="15">
        <f>ROUND(IF(((COUNT($E:$E)-RANK(D160,D$2:D$1116)+1)/COUNT($E:$E))*100=0,100,((COUNT($E:$E)-RANK(D160,D$2:D$1116)+1)/COUNT($E:$E))*100),2)</f>
        <v>51.03</v>
      </c>
      <c r="G160" s="15">
        <f>ROUND(IF(((COUNT($E:$E)-RANK(E160,E$2:E$1116)+1)/COUNT($E:$E))*100=0,100,((COUNT($E:$E)-RANK(E160,E$2:E$1116)+1)/COUNT($E:$E))*100),2)</f>
        <v>89.51</v>
      </c>
      <c r="H160" s="13">
        <f>G160-F160</f>
        <v>38.480000000000004</v>
      </c>
    </row>
    <row r="161" spans="1:8" ht="16.5" x14ac:dyDescent="0.25">
      <c r="A161" s="19" t="s">
        <v>102</v>
      </c>
      <c r="B161" s="19" t="s">
        <v>359</v>
      </c>
      <c r="C161" s="19" t="s">
        <v>360</v>
      </c>
      <c r="D161" s="15">
        <v>32.03</v>
      </c>
      <c r="E161" s="15">
        <v>41.72</v>
      </c>
      <c r="F161" s="15">
        <f>ROUND(IF(((COUNT($E:$E)-RANK(D161,D$2:D$1116)+1)/COUNT($E:$E))*100=0,100,((COUNT($E:$E)-RANK(D161,D$2:D$1116)+1)/COUNT($E:$E))*100),2)</f>
        <v>14.44</v>
      </c>
      <c r="G161" s="15">
        <f>ROUND(IF(((COUNT($E:$E)-RANK(E161,E$2:E$1116)+1)/COUNT($E:$E))*100=0,100,((COUNT($E:$E)-RANK(E161,E$2:E$1116)+1)/COUNT($E:$E))*100),2)</f>
        <v>52.83</v>
      </c>
      <c r="H161" s="13">
        <f>G161-F161</f>
        <v>38.39</v>
      </c>
    </row>
    <row r="162" spans="1:8" ht="16.5" x14ac:dyDescent="0.25">
      <c r="A162" s="19" t="s">
        <v>135</v>
      </c>
      <c r="B162" s="19" t="s">
        <v>361</v>
      </c>
      <c r="C162" s="19" t="s">
        <v>362</v>
      </c>
      <c r="D162" s="15">
        <v>40.840000000000003</v>
      </c>
      <c r="E162" s="15">
        <v>44.07</v>
      </c>
      <c r="F162" s="15">
        <f>ROUND(IF(((COUNT($E:$E)-RANK(D162,D$2:D$1116)+1)/COUNT($E:$E))*100=0,100,((COUNT($E:$E)-RANK(D162,D$2:D$1116)+1)/COUNT($E:$E))*100),2)</f>
        <v>27.71</v>
      </c>
      <c r="G162" s="15">
        <f>ROUND(IF(((COUNT($E:$E)-RANK(E162,E$2:E$1116)+1)/COUNT($E:$E))*100=0,100,((COUNT($E:$E)-RANK(E162,E$2:E$1116)+1)/COUNT($E:$E))*100),2)</f>
        <v>66.010000000000005</v>
      </c>
      <c r="H162" s="13">
        <f>G162-F162</f>
        <v>38.300000000000004</v>
      </c>
    </row>
    <row r="163" spans="1:8" ht="16.5" x14ac:dyDescent="0.25">
      <c r="A163" s="19" t="s">
        <v>196</v>
      </c>
      <c r="B163" s="19" t="s">
        <v>242</v>
      </c>
      <c r="C163" s="19" t="s">
        <v>363</v>
      </c>
      <c r="D163" s="15">
        <v>41.39</v>
      </c>
      <c r="E163" s="15">
        <v>44.24</v>
      </c>
      <c r="F163" s="15">
        <f>ROUND(IF(((COUNT($E:$E)-RANK(D163,D$2:D$1116)+1)/COUNT($E:$E))*100=0,100,((COUNT($E:$E)-RANK(D163,D$2:D$1116)+1)/COUNT($E:$E))*100),2)</f>
        <v>28.16</v>
      </c>
      <c r="G163" s="15">
        <f>ROUND(IF(((COUNT($E:$E)-RANK(E163,E$2:E$1116)+1)/COUNT($E:$E))*100=0,100,((COUNT($E:$E)-RANK(E163,E$2:E$1116)+1)/COUNT($E:$E))*100),2)</f>
        <v>66.459999999999994</v>
      </c>
      <c r="H163" s="13">
        <f>G163-F163</f>
        <v>38.299999999999997</v>
      </c>
    </row>
    <row r="164" spans="1:8" ht="16.5" x14ac:dyDescent="0.25">
      <c r="A164" s="19" t="s">
        <v>188</v>
      </c>
      <c r="B164" s="19" t="s">
        <v>364</v>
      </c>
      <c r="C164" s="19" t="s">
        <v>365</v>
      </c>
      <c r="D164" s="15">
        <v>26.97</v>
      </c>
      <c r="E164" s="15">
        <v>40.32</v>
      </c>
      <c r="F164" s="15">
        <f>ROUND(IF(((COUNT($E:$E)-RANK(D164,D$2:D$1116)+1)/COUNT($E:$E))*100=0,100,((COUNT($E:$E)-RANK(D164,D$2:D$1116)+1)/COUNT($E:$E))*100),2)</f>
        <v>7.44</v>
      </c>
      <c r="G164" s="15">
        <f>ROUND(IF(((COUNT($E:$E)-RANK(E164,E$2:E$1116)+1)/COUNT($E:$E))*100=0,100,((COUNT($E:$E)-RANK(E164,E$2:E$1116)+1)/COUNT($E:$E))*100),2)</f>
        <v>45.38</v>
      </c>
      <c r="H164" s="13">
        <f>G164-F164</f>
        <v>37.940000000000005</v>
      </c>
    </row>
    <row r="165" spans="1:8" ht="16.5" x14ac:dyDescent="0.25">
      <c r="A165" s="19" t="s">
        <v>96</v>
      </c>
      <c r="B165" s="19" t="s">
        <v>366</v>
      </c>
      <c r="C165" s="19" t="s">
        <v>367</v>
      </c>
      <c r="D165" s="15">
        <v>33.83</v>
      </c>
      <c r="E165" s="15">
        <v>41.87</v>
      </c>
      <c r="F165" s="15">
        <f>ROUND(IF(((COUNT($E:$E)-RANK(D165,D$2:D$1116)+1)/COUNT($E:$E))*100=0,100,((COUNT($E:$E)-RANK(D165,D$2:D$1116)+1)/COUNT($E:$E))*100),2)</f>
        <v>16.77</v>
      </c>
      <c r="G165" s="15">
        <f>ROUND(IF(((COUNT($E:$E)-RANK(E165,E$2:E$1116)+1)/COUNT($E:$E))*100=0,100,((COUNT($E:$E)-RANK(E165,E$2:E$1116)+1)/COUNT($E:$E))*100),2)</f>
        <v>53.99</v>
      </c>
      <c r="H165" s="13">
        <f>G165-F165</f>
        <v>37.22</v>
      </c>
    </row>
    <row r="166" spans="1:8" ht="16.5" x14ac:dyDescent="0.25">
      <c r="A166" s="19" t="s">
        <v>141</v>
      </c>
      <c r="B166" s="19" t="s">
        <v>368</v>
      </c>
      <c r="C166" s="19" t="s">
        <v>369</v>
      </c>
      <c r="D166" s="15">
        <v>34.5</v>
      </c>
      <c r="E166" s="15">
        <v>42.16</v>
      </c>
      <c r="F166" s="15">
        <f>ROUND(IF(((COUNT($E:$E)-RANK(D166,D$2:D$1116)+1)/COUNT($E:$E))*100=0,100,((COUNT($E:$E)-RANK(D166,D$2:D$1116)+1)/COUNT($E:$E))*100),2)</f>
        <v>17.850000000000001</v>
      </c>
      <c r="G166" s="15">
        <f>ROUND(IF(((COUNT($E:$E)-RANK(E166,E$2:E$1116)+1)/COUNT($E:$E))*100=0,100,((COUNT($E:$E)-RANK(E166,E$2:E$1116)+1)/COUNT($E:$E))*100),2)</f>
        <v>54.98</v>
      </c>
      <c r="H166" s="13">
        <f>G166-F166</f>
        <v>37.129999999999995</v>
      </c>
    </row>
    <row r="167" spans="1:8" ht="16.5" x14ac:dyDescent="0.25">
      <c r="A167" s="19" t="s">
        <v>348</v>
      </c>
      <c r="B167" s="19" t="s">
        <v>370</v>
      </c>
      <c r="C167" s="19" t="s">
        <v>371</v>
      </c>
      <c r="D167" s="15">
        <v>54.78</v>
      </c>
      <c r="E167" s="15">
        <v>52.72</v>
      </c>
      <c r="F167" s="15">
        <f>ROUND(IF(((COUNT($E:$E)-RANK(D167,D$2:D$1116)+1)/COUNT($E:$E))*100=0,100,((COUNT($E:$E)-RANK(D167,D$2:D$1116)+1)/COUNT($E:$E))*100),2)</f>
        <v>52.83</v>
      </c>
      <c r="G167" s="15">
        <f>ROUND(IF(((COUNT($E:$E)-RANK(E167,E$2:E$1116)+1)/COUNT($E:$E))*100=0,100,((COUNT($E:$E)-RANK(E167,E$2:E$1116)+1)/COUNT($E:$E))*100),2)</f>
        <v>89.87</v>
      </c>
      <c r="H167" s="13">
        <f>G167-F167</f>
        <v>37.040000000000006</v>
      </c>
    </row>
    <row r="168" spans="1:8" ht="16.5" x14ac:dyDescent="0.25">
      <c r="A168" s="19" t="s">
        <v>188</v>
      </c>
      <c r="B168" s="19" t="s">
        <v>372</v>
      </c>
      <c r="C168" s="19" t="s">
        <v>373</v>
      </c>
      <c r="D168" s="15">
        <v>38.81</v>
      </c>
      <c r="E168" s="15">
        <v>43.44</v>
      </c>
      <c r="F168" s="15">
        <f>ROUND(IF(((COUNT($E:$E)-RANK(D168,D$2:D$1116)+1)/COUNT($E:$E))*100=0,100,((COUNT($E:$E)-RANK(D168,D$2:D$1116)+1)/COUNT($E:$E))*100),2)</f>
        <v>25.11</v>
      </c>
      <c r="G168" s="15">
        <f>ROUND(IF(((COUNT($E:$E)-RANK(E168,E$2:E$1116)+1)/COUNT($E:$E))*100=0,100,((COUNT($E:$E)-RANK(E168,E$2:E$1116)+1)/COUNT($E:$E))*100),2)</f>
        <v>61.61</v>
      </c>
      <c r="H168" s="13">
        <f>G168-F168</f>
        <v>36.5</v>
      </c>
    </row>
    <row r="169" spans="1:8" ht="16.5" x14ac:dyDescent="0.25">
      <c r="A169" s="19" t="s">
        <v>102</v>
      </c>
      <c r="B169" s="19" t="s">
        <v>374</v>
      </c>
      <c r="C169" s="19" t="s">
        <v>375</v>
      </c>
      <c r="D169" s="15">
        <v>36.72</v>
      </c>
      <c r="E169" s="15">
        <v>42.69</v>
      </c>
      <c r="F169" s="15">
        <f>ROUND(IF(((COUNT($E:$E)-RANK(D169,D$2:D$1116)+1)/COUNT($E:$E))*100=0,100,((COUNT($E:$E)-RANK(D169,D$2:D$1116)+1)/COUNT($E:$E))*100),2)</f>
        <v>20.99</v>
      </c>
      <c r="G169" s="15">
        <f>ROUND(IF(((COUNT($E:$E)-RANK(E169,E$2:E$1116)+1)/COUNT($E:$E))*100=0,100,((COUNT($E:$E)-RANK(E169,E$2:E$1116)+1)/COUNT($E:$E))*100),2)</f>
        <v>57.4</v>
      </c>
      <c r="H169" s="13">
        <f>G169-F169</f>
        <v>36.409999999999997</v>
      </c>
    </row>
    <row r="170" spans="1:8" ht="16.5" x14ac:dyDescent="0.25">
      <c r="A170" s="19" t="s">
        <v>222</v>
      </c>
      <c r="B170" s="19" t="s">
        <v>225</v>
      </c>
      <c r="C170" s="19" t="s">
        <v>376</v>
      </c>
      <c r="D170" s="15">
        <v>36.130000000000003</v>
      </c>
      <c r="E170" s="15">
        <v>42.51</v>
      </c>
      <c r="F170" s="15">
        <f>ROUND(IF(((COUNT($E:$E)-RANK(D170,D$2:D$1116)+1)/COUNT($E:$E))*100=0,100,((COUNT($E:$E)-RANK(D170,D$2:D$1116)+1)/COUNT($E:$E))*100),2)</f>
        <v>20.36</v>
      </c>
      <c r="G170" s="15">
        <f>ROUND(IF(((COUNT($E:$E)-RANK(E170,E$2:E$1116)+1)/COUNT($E:$E))*100=0,100,((COUNT($E:$E)-RANK(E170,E$2:E$1116)+1)/COUNT($E:$E))*100),2)</f>
        <v>56.59</v>
      </c>
      <c r="H170" s="13">
        <f>G170-F170</f>
        <v>36.230000000000004</v>
      </c>
    </row>
    <row r="171" spans="1:8" ht="16.5" x14ac:dyDescent="0.25">
      <c r="A171" s="19" t="s">
        <v>110</v>
      </c>
      <c r="B171" s="19" t="s">
        <v>330</v>
      </c>
      <c r="C171" s="19" t="s">
        <v>377</v>
      </c>
      <c r="D171" s="15">
        <v>51.96</v>
      </c>
      <c r="E171" s="15">
        <v>49.78</v>
      </c>
      <c r="F171" s="15">
        <f>ROUND(IF(((COUNT($E:$E)-RANK(D171,D$2:D$1116)+1)/COUNT($E:$E))*100=0,100,((COUNT($E:$E)-RANK(D171,D$2:D$1116)+1)/COUNT($E:$E))*100),2)</f>
        <v>46.73</v>
      </c>
      <c r="G171" s="15">
        <f>ROUND(IF(((COUNT($E:$E)-RANK(E171,E$2:E$1116)+1)/COUNT($E:$E))*100=0,100,((COUNT($E:$E)-RANK(E171,E$2:E$1116)+1)/COUNT($E:$E))*100),2)</f>
        <v>82.51</v>
      </c>
      <c r="H171" s="13">
        <f>G171-F171</f>
        <v>35.780000000000008</v>
      </c>
    </row>
    <row r="172" spans="1:8" ht="16.5" x14ac:dyDescent="0.25">
      <c r="A172" s="19" t="s">
        <v>130</v>
      </c>
      <c r="B172" s="19" t="s">
        <v>312</v>
      </c>
      <c r="C172" s="19" t="s">
        <v>378</v>
      </c>
      <c r="D172" s="15">
        <v>37.47</v>
      </c>
      <c r="E172" s="15">
        <v>42.83</v>
      </c>
      <c r="F172" s="15">
        <f>ROUND(IF(((COUNT($E:$E)-RANK(D172,D$2:D$1116)+1)/COUNT($E:$E))*100=0,100,((COUNT($E:$E)-RANK(D172,D$2:D$1116)+1)/COUNT($E:$E))*100),2)</f>
        <v>22.24</v>
      </c>
      <c r="G172" s="15">
        <f>ROUND(IF(((COUNT($E:$E)-RANK(E172,E$2:E$1116)+1)/COUNT($E:$E))*100=0,100,((COUNT($E:$E)-RANK(E172,E$2:E$1116)+1)/COUNT($E:$E))*100),2)</f>
        <v>57.94</v>
      </c>
      <c r="H172" s="13">
        <f>G172-F172</f>
        <v>35.700000000000003</v>
      </c>
    </row>
    <row r="173" spans="1:8" ht="16.5" x14ac:dyDescent="0.25">
      <c r="A173" s="19" t="s">
        <v>212</v>
      </c>
      <c r="B173" s="19" t="s">
        <v>379</v>
      </c>
      <c r="C173" s="19" t="s">
        <v>380</v>
      </c>
      <c r="D173" s="15">
        <v>36.97</v>
      </c>
      <c r="E173" s="15">
        <v>42.61</v>
      </c>
      <c r="F173" s="15">
        <f>ROUND(IF(((COUNT($E:$E)-RANK(D173,D$2:D$1116)+1)/COUNT($E:$E))*100=0,100,((COUNT($E:$E)-RANK(D173,D$2:D$1116)+1)/COUNT($E:$E))*100),2)</f>
        <v>21.26</v>
      </c>
      <c r="G173" s="15">
        <f>ROUND(IF(((COUNT($E:$E)-RANK(E173,E$2:E$1116)+1)/COUNT($E:$E))*100=0,100,((COUNT($E:$E)-RANK(E173,E$2:E$1116)+1)/COUNT($E:$E))*100),2)</f>
        <v>56.86</v>
      </c>
      <c r="H173" s="13">
        <f>G173-F173</f>
        <v>35.599999999999994</v>
      </c>
    </row>
    <row r="174" spans="1:8" ht="16.5" x14ac:dyDescent="0.25">
      <c r="A174" s="19" t="s">
        <v>141</v>
      </c>
      <c r="B174" s="19" t="s">
        <v>330</v>
      </c>
      <c r="C174" s="19" t="s">
        <v>381</v>
      </c>
      <c r="D174" s="15">
        <v>43.97</v>
      </c>
      <c r="E174" s="15">
        <v>44.47</v>
      </c>
      <c r="F174" s="15">
        <f>ROUND(IF(((COUNT($E:$E)-RANK(D174,D$2:D$1116)+1)/COUNT($E:$E))*100=0,100,((COUNT($E:$E)-RANK(D174,D$2:D$1116)+1)/COUNT($E:$E))*100),2)</f>
        <v>31.75</v>
      </c>
      <c r="G174" s="15">
        <f>ROUND(IF(((COUNT($E:$E)-RANK(E174,E$2:E$1116)+1)/COUNT($E:$E))*100=0,100,((COUNT($E:$E)-RANK(E174,E$2:E$1116)+1)/COUNT($E:$E))*100),2)</f>
        <v>66.91</v>
      </c>
      <c r="H174" s="13">
        <f>G174-F174</f>
        <v>35.159999999999997</v>
      </c>
    </row>
    <row r="175" spans="1:8" ht="16.5" x14ac:dyDescent="0.25">
      <c r="A175" s="19" t="s">
        <v>348</v>
      </c>
      <c r="B175" s="19" t="s">
        <v>100</v>
      </c>
      <c r="C175" s="19" t="s">
        <v>382</v>
      </c>
      <c r="D175" s="15">
        <v>61.52</v>
      </c>
      <c r="E175" s="15">
        <v>59.82</v>
      </c>
      <c r="F175" s="15">
        <f>ROUND(IF(((COUNT($E:$E)-RANK(D175,D$2:D$1116)+1)/COUNT($E:$E))*100=0,100,((COUNT($E:$E)-RANK(D175,D$2:D$1116)+1)/COUNT($E:$E))*100),2)</f>
        <v>63.86</v>
      </c>
      <c r="G175" s="15">
        <f>ROUND(IF(((COUNT($E:$E)-RANK(E175,E$2:E$1116)+1)/COUNT($E:$E))*100=0,100,((COUNT($E:$E)-RANK(E175,E$2:E$1116)+1)/COUNT($E:$E))*100),2)</f>
        <v>99.01</v>
      </c>
      <c r="H175" s="13">
        <f>G175-F175</f>
        <v>35.150000000000006</v>
      </c>
    </row>
    <row r="176" spans="1:8" ht="16.5" x14ac:dyDescent="0.25">
      <c r="A176" s="19" t="s">
        <v>99</v>
      </c>
      <c r="B176" s="19" t="s">
        <v>383</v>
      </c>
      <c r="C176" s="19" t="s">
        <v>384</v>
      </c>
      <c r="D176" s="15">
        <v>19.25</v>
      </c>
      <c r="E176" s="15">
        <v>38.64</v>
      </c>
      <c r="F176" s="15">
        <f>ROUND(IF(((COUNT($E:$E)-RANK(D176,D$2:D$1116)+1)/COUNT($E:$E))*100=0,100,((COUNT($E:$E)-RANK(D176,D$2:D$1116)+1)/COUNT($E:$E))*100),2)</f>
        <v>2.2400000000000002</v>
      </c>
      <c r="G176" s="15">
        <f>ROUND(IF(((COUNT($E:$E)-RANK(E176,E$2:E$1116)+1)/COUNT($E:$E))*100=0,100,((COUNT($E:$E)-RANK(E176,E$2:E$1116)+1)/COUNT($E:$E))*100),2)</f>
        <v>37.130000000000003</v>
      </c>
      <c r="H176" s="13">
        <f>G176-F176</f>
        <v>34.89</v>
      </c>
    </row>
    <row r="177" spans="1:8" ht="16.5" x14ac:dyDescent="0.25">
      <c r="A177" s="19" t="s">
        <v>96</v>
      </c>
      <c r="B177" s="19" t="s">
        <v>385</v>
      </c>
      <c r="C177" s="19" t="s">
        <v>386</v>
      </c>
      <c r="D177" s="15">
        <v>34.53</v>
      </c>
      <c r="E177" s="15">
        <v>41.74</v>
      </c>
      <c r="F177" s="15">
        <f>ROUND(IF(((COUNT($E:$E)-RANK(D177,D$2:D$1116)+1)/COUNT($E:$E))*100=0,100,((COUNT($E:$E)-RANK(D177,D$2:D$1116)+1)/COUNT($E:$E))*100),2)</f>
        <v>18.03</v>
      </c>
      <c r="G177" s="15">
        <f>ROUND(IF(((COUNT($E:$E)-RANK(E177,E$2:E$1116)+1)/COUNT($E:$E))*100=0,100,((COUNT($E:$E)-RANK(E177,E$2:E$1116)+1)/COUNT($E:$E))*100),2)</f>
        <v>52.91</v>
      </c>
      <c r="H177" s="13">
        <f>G177-F177</f>
        <v>34.879999999999995</v>
      </c>
    </row>
    <row r="178" spans="1:8" ht="16.5" x14ac:dyDescent="0.25">
      <c r="A178" s="19" t="s">
        <v>141</v>
      </c>
      <c r="B178" s="19" t="s">
        <v>387</v>
      </c>
      <c r="C178" s="19" t="s">
        <v>388</v>
      </c>
      <c r="D178" s="15">
        <v>44.63</v>
      </c>
      <c r="E178" s="15">
        <v>44.8</v>
      </c>
      <c r="F178" s="15">
        <f>ROUND(IF(((COUNT($E:$E)-RANK(D178,D$2:D$1116)+1)/COUNT($E:$E))*100=0,100,((COUNT($E:$E)-RANK(D178,D$2:D$1116)+1)/COUNT($E:$E))*100),2)</f>
        <v>33</v>
      </c>
      <c r="G178" s="15">
        <f>ROUND(IF(((COUNT($E:$E)-RANK(E178,E$2:E$1116)+1)/COUNT($E:$E))*100=0,100,((COUNT($E:$E)-RANK(E178,E$2:E$1116)+1)/COUNT($E:$E))*100),2)</f>
        <v>67.709999999999994</v>
      </c>
      <c r="H178" s="13">
        <f>G178-F178</f>
        <v>34.709999999999994</v>
      </c>
    </row>
    <row r="179" spans="1:8" ht="16.5" x14ac:dyDescent="0.25">
      <c r="A179" s="19" t="s">
        <v>234</v>
      </c>
      <c r="B179" s="19" t="s">
        <v>279</v>
      </c>
      <c r="C179" s="19" t="s">
        <v>389</v>
      </c>
      <c r="D179" s="15">
        <v>45.24</v>
      </c>
      <c r="E179" s="15">
        <v>45.02</v>
      </c>
      <c r="F179" s="15">
        <f>ROUND(IF(((COUNT($E:$E)-RANK(D179,D$2:D$1116)+1)/COUNT($E:$E))*100=0,100,((COUNT($E:$E)-RANK(D179,D$2:D$1116)+1)/COUNT($E:$E))*100),2)</f>
        <v>33.99</v>
      </c>
      <c r="G179" s="15">
        <f>ROUND(IF(((COUNT($E:$E)-RANK(E179,E$2:E$1116)+1)/COUNT($E:$E))*100=0,100,((COUNT($E:$E)-RANK(E179,E$2:E$1116)+1)/COUNT($E:$E))*100),2)</f>
        <v>68.61</v>
      </c>
      <c r="H179" s="13">
        <f>G179-F179</f>
        <v>34.619999999999997</v>
      </c>
    </row>
    <row r="180" spans="1:8" ht="16.5" x14ac:dyDescent="0.25">
      <c r="A180" s="19" t="s">
        <v>110</v>
      </c>
      <c r="B180" s="19" t="s">
        <v>390</v>
      </c>
      <c r="C180" s="19" t="s">
        <v>391</v>
      </c>
      <c r="D180" s="15">
        <v>48.66</v>
      </c>
      <c r="E180" s="15">
        <v>46.18</v>
      </c>
      <c r="F180" s="15">
        <f>ROUND(IF(((COUNT($E:$E)-RANK(D180,D$2:D$1116)+1)/COUNT($E:$E))*100=0,100,((COUNT($E:$E)-RANK(D180,D$2:D$1116)+1)/COUNT($E:$E))*100),2)</f>
        <v>39.82</v>
      </c>
      <c r="G180" s="15">
        <f>ROUND(IF(((COUNT($E:$E)-RANK(E180,E$2:E$1116)+1)/COUNT($E:$E))*100=0,100,((COUNT($E:$E)-RANK(E180,E$2:E$1116)+1)/COUNT($E:$E))*100),2)</f>
        <v>74.08</v>
      </c>
      <c r="H180" s="13">
        <f>G180-F180</f>
        <v>34.26</v>
      </c>
    </row>
    <row r="181" spans="1:8" ht="16.5" x14ac:dyDescent="0.25">
      <c r="A181" s="19" t="s">
        <v>212</v>
      </c>
      <c r="B181" s="19" t="s">
        <v>103</v>
      </c>
      <c r="C181" s="19" t="s">
        <v>392</v>
      </c>
      <c r="D181" s="15">
        <v>34.049999999999997</v>
      </c>
      <c r="E181" s="15">
        <v>41.61</v>
      </c>
      <c r="F181" s="15">
        <f>ROUND(IF(((COUNT($E:$E)-RANK(D181,D$2:D$1116)+1)/COUNT($E:$E))*100=0,100,((COUNT($E:$E)-RANK(D181,D$2:D$1116)+1)/COUNT($E:$E))*100),2)</f>
        <v>17.22</v>
      </c>
      <c r="G181" s="15">
        <f>ROUND(IF(((COUNT($E:$E)-RANK(E181,E$2:E$1116)+1)/COUNT($E:$E))*100=0,100,((COUNT($E:$E)-RANK(E181,E$2:E$1116)+1)/COUNT($E:$E))*100),2)</f>
        <v>51.39</v>
      </c>
      <c r="H181" s="13">
        <f>G181-F181</f>
        <v>34.17</v>
      </c>
    </row>
    <row r="182" spans="1:8" ht="16.5" x14ac:dyDescent="0.25">
      <c r="A182" s="19" t="s">
        <v>96</v>
      </c>
      <c r="B182" s="19" t="s">
        <v>393</v>
      </c>
      <c r="C182" s="19" t="s">
        <v>394</v>
      </c>
      <c r="D182" s="15">
        <v>34.65</v>
      </c>
      <c r="E182" s="15">
        <v>41.68</v>
      </c>
      <c r="F182" s="15">
        <f>ROUND(IF(((COUNT($E:$E)-RANK(D182,D$2:D$1116)+1)/COUNT($E:$E))*100=0,100,((COUNT($E:$E)-RANK(D182,D$2:D$1116)+1)/COUNT($E:$E))*100),2)</f>
        <v>18.39</v>
      </c>
      <c r="G182" s="15">
        <f>ROUND(IF(((COUNT($E:$E)-RANK(E182,E$2:E$1116)+1)/COUNT($E:$E))*100=0,100,((COUNT($E:$E)-RANK(E182,E$2:E$1116)+1)/COUNT($E:$E))*100),2)</f>
        <v>52.2</v>
      </c>
      <c r="H182" s="13">
        <f>G182-F182</f>
        <v>33.81</v>
      </c>
    </row>
    <row r="183" spans="1:8" ht="16.5" x14ac:dyDescent="0.25">
      <c r="A183" s="19" t="s">
        <v>188</v>
      </c>
      <c r="B183" s="19" t="s">
        <v>338</v>
      </c>
      <c r="C183" s="19" t="s">
        <v>395</v>
      </c>
      <c r="D183" s="15">
        <v>42.5</v>
      </c>
      <c r="E183" s="15">
        <v>43.74</v>
      </c>
      <c r="F183" s="15">
        <f>ROUND(IF(((COUNT($E:$E)-RANK(D183,D$2:D$1116)+1)/COUNT($E:$E))*100=0,100,((COUNT($E:$E)-RANK(D183,D$2:D$1116)+1)/COUNT($E:$E))*100),2)</f>
        <v>29.42</v>
      </c>
      <c r="G183" s="15">
        <f>ROUND(IF(((COUNT($E:$E)-RANK(E183,E$2:E$1116)+1)/COUNT($E:$E))*100=0,100,((COUNT($E:$E)-RANK(E183,E$2:E$1116)+1)/COUNT($E:$E))*100),2)</f>
        <v>62.78</v>
      </c>
      <c r="H183" s="13">
        <f>G183-F183</f>
        <v>33.36</v>
      </c>
    </row>
    <row r="184" spans="1:8" ht="16.5" x14ac:dyDescent="0.25">
      <c r="A184" s="19" t="s">
        <v>130</v>
      </c>
      <c r="B184" s="19" t="s">
        <v>237</v>
      </c>
      <c r="C184" s="19" t="s">
        <v>396</v>
      </c>
      <c r="D184" s="15">
        <v>22.09</v>
      </c>
      <c r="E184" s="15">
        <v>38.76</v>
      </c>
      <c r="F184" s="15">
        <f>ROUND(IF(((COUNT($E:$E)-RANK(D184,D$2:D$1116)+1)/COUNT($E:$E))*100=0,100,((COUNT($E:$E)-RANK(D184,D$2:D$1116)+1)/COUNT($E:$E))*100),2)</f>
        <v>4.22</v>
      </c>
      <c r="G184" s="15">
        <f>ROUND(IF(((COUNT($E:$E)-RANK(E184,E$2:E$1116)+1)/COUNT($E:$E))*100=0,100,((COUNT($E:$E)-RANK(E184,E$2:E$1116)+1)/COUNT($E:$E))*100),2)</f>
        <v>37.49</v>
      </c>
      <c r="H184" s="13">
        <f>G184-F184</f>
        <v>33.270000000000003</v>
      </c>
    </row>
    <row r="185" spans="1:8" ht="16.5" x14ac:dyDescent="0.25">
      <c r="A185" s="19" t="s">
        <v>110</v>
      </c>
      <c r="B185" s="19" t="s">
        <v>397</v>
      </c>
      <c r="C185" s="19" t="s">
        <v>398</v>
      </c>
      <c r="D185" s="15">
        <v>52.53</v>
      </c>
      <c r="E185" s="15">
        <v>48.39</v>
      </c>
      <c r="F185" s="15">
        <f>ROUND(IF(((COUNT($E:$E)-RANK(D185,D$2:D$1116)+1)/COUNT($E:$E))*100=0,100,((COUNT($E:$E)-RANK(D185,D$2:D$1116)+1)/COUNT($E:$E))*100),2)</f>
        <v>47.53</v>
      </c>
      <c r="G185" s="15">
        <f>ROUND(IF(((COUNT($E:$E)-RANK(E185,E$2:E$1116)+1)/COUNT($E:$E))*100=0,100,((COUNT($E:$E)-RANK(E185,E$2:E$1116)+1)/COUNT($E:$E))*100),2)</f>
        <v>80.540000000000006</v>
      </c>
      <c r="H185" s="13">
        <f>G185-F185</f>
        <v>33.010000000000005</v>
      </c>
    </row>
    <row r="186" spans="1:8" ht="16.5" x14ac:dyDescent="0.25">
      <c r="A186" s="19" t="s">
        <v>135</v>
      </c>
      <c r="B186" s="19" t="s">
        <v>399</v>
      </c>
      <c r="C186" s="19" t="s">
        <v>400</v>
      </c>
      <c r="D186" s="15">
        <v>43.03</v>
      </c>
      <c r="E186" s="15">
        <v>43.81</v>
      </c>
      <c r="F186" s="15">
        <f>ROUND(IF(((COUNT($E:$E)-RANK(D186,D$2:D$1116)+1)/COUNT($E:$E))*100=0,100,((COUNT($E:$E)-RANK(D186,D$2:D$1116)+1)/COUNT($E:$E))*100),2)</f>
        <v>30.22</v>
      </c>
      <c r="G186" s="15">
        <f>ROUND(IF(((COUNT($E:$E)-RANK(E186,E$2:E$1116)+1)/COUNT($E:$E))*100=0,100,((COUNT($E:$E)-RANK(E186,E$2:E$1116)+1)/COUNT($E:$E))*100),2)</f>
        <v>62.96</v>
      </c>
      <c r="H186" s="13">
        <f>G186-F186</f>
        <v>32.74</v>
      </c>
    </row>
    <row r="187" spans="1:8" ht="16.5" x14ac:dyDescent="0.25">
      <c r="A187" s="19" t="s">
        <v>96</v>
      </c>
      <c r="B187" s="19" t="s">
        <v>401</v>
      </c>
      <c r="C187" s="19" t="s">
        <v>402</v>
      </c>
      <c r="D187" s="15">
        <v>28.64</v>
      </c>
      <c r="E187" s="15">
        <v>39.71</v>
      </c>
      <c r="F187" s="15">
        <f>ROUND(IF(((COUNT($E:$E)-RANK(D187,D$2:D$1116)+1)/COUNT($E:$E))*100=0,100,((COUNT($E:$E)-RANK(D187,D$2:D$1116)+1)/COUNT($E:$E))*100),2)</f>
        <v>9.33</v>
      </c>
      <c r="G187" s="15">
        <f>ROUND(IF(((COUNT($E:$E)-RANK(E187,E$2:E$1116)+1)/COUNT($E:$E))*100=0,100,((COUNT($E:$E)-RANK(E187,E$2:E$1116)+1)/COUNT($E:$E))*100),2)</f>
        <v>42.06</v>
      </c>
      <c r="H187" s="13">
        <f>G187-F187</f>
        <v>32.730000000000004</v>
      </c>
    </row>
    <row r="188" spans="1:8" ht="16.5" x14ac:dyDescent="0.25">
      <c r="A188" s="19" t="s">
        <v>222</v>
      </c>
      <c r="B188" s="19" t="s">
        <v>305</v>
      </c>
      <c r="C188" s="19" t="s">
        <v>403</v>
      </c>
      <c r="D188" s="15">
        <v>45.04</v>
      </c>
      <c r="E188" s="15">
        <v>44.1</v>
      </c>
      <c r="F188" s="15">
        <f>ROUND(IF(((COUNT($E:$E)-RANK(D188,D$2:D$1116)+1)/COUNT($E:$E))*100=0,100,((COUNT($E:$E)-RANK(D188,D$2:D$1116)+1)/COUNT($E:$E))*100),2)</f>
        <v>33.630000000000003</v>
      </c>
      <c r="G188" s="15">
        <f>ROUND(IF(((COUNT($E:$E)-RANK(E188,E$2:E$1116)+1)/COUNT($E:$E))*100=0,100,((COUNT($E:$E)-RANK(E188,E$2:E$1116)+1)/COUNT($E:$E))*100),2)</f>
        <v>66.19</v>
      </c>
      <c r="H188" s="13">
        <f>G188-F188</f>
        <v>32.559999999999995</v>
      </c>
    </row>
    <row r="189" spans="1:8" ht="16.5" x14ac:dyDescent="0.25">
      <c r="A189" s="19" t="s">
        <v>293</v>
      </c>
      <c r="B189" s="19" t="s">
        <v>100</v>
      </c>
      <c r="C189" s="19" t="s">
        <v>404</v>
      </c>
      <c r="D189" s="15">
        <v>55.96</v>
      </c>
      <c r="E189" s="15">
        <v>51.68</v>
      </c>
      <c r="F189" s="15">
        <f>ROUND(IF(((COUNT($E:$E)-RANK(D189,D$2:D$1116)+1)/COUNT($E:$E))*100=0,100,((COUNT($E:$E)-RANK(D189,D$2:D$1116)+1)/COUNT($E:$E))*100),2)</f>
        <v>54.71</v>
      </c>
      <c r="G189" s="15">
        <f>ROUND(IF(((COUNT($E:$E)-RANK(E189,E$2:E$1116)+1)/COUNT($E:$E))*100=0,100,((COUNT($E:$E)-RANK(E189,E$2:E$1116)+1)/COUNT($E:$E))*100),2)</f>
        <v>86.64</v>
      </c>
      <c r="H189" s="13">
        <f>G189-F189</f>
        <v>31.93</v>
      </c>
    </row>
    <row r="190" spans="1:8" ht="16.5" x14ac:dyDescent="0.25">
      <c r="A190" s="19" t="s">
        <v>212</v>
      </c>
      <c r="B190" s="19" t="s">
        <v>237</v>
      </c>
      <c r="C190" s="19" t="s">
        <v>405</v>
      </c>
      <c r="D190" s="15">
        <v>38.090000000000003</v>
      </c>
      <c r="E190" s="15">
        <v>42.32</v>
      </c>
      <c r="F190" s="15">
        <f>ROUND(IF(((COUNT($E:$E)-RANK(D190,D$2:D$1116)+1)/COUNT($E:$E))*100=0,100,((COUNT($E:$E)-RANK(D190,D$2:D$1116)+1)/COUNT($E:$E))*100),2)</f>
        <v>23.5</v>
      </c>
      <c r="G190" s="15">
        <f>ROUND(IF(((COUNT($E:$E)-RANK(E190,E$2:E$1116)+1)/COUNT($E:$E))*100=0,100,((COUNT($E:$E)-RANK(E190,E$2:E$1116)+1)/COUNT($E:$E))*100),2)</f>
        <v>55.43</v>
      </c>
      <c r="H190" s="13">
        <f>G190-F190</f>
        <v>31.93</v>
      </c>
    </row>
    <row r="191" spans="1:8" ht="16.5" x14ac:dyDescent="0.25">
      <c r="A191" s="19" t="s">
        <v>128</v>
      </c>
      <c r="B191" s="19" t="s">
        <v>406</v>
      </c>
      <c r="C191" s="19" t="s">
        <v>407</v>
      </c>
      <c r="D191" s="15">
        <v>17.57</v>
      </c>
      <c r="E191" s="15">
        <v>38.22</v>
      </c>
      <c r="F191" s="15">
        <f>ROUND(IF(((COUNT($E:$E)-RANK(D191,D$2:D$1116)+1)/COUNT($E:$E))*100=0,100,((COUNT($E:$E)-RANK(D191,D$2:D$1116)+1)/COUNT($E:$E))*100),2)</f>
        <v>1.26</v>
      </c>
      <c r="G191" s="15">
        <f>ROUND(IF(((COUNT($E:$E)-RANK(E191,E$2:E$1116)+1)/COUNT($E:$E))*100=0,100,((COUNT($E:$E)-RANK(E191,E$2:E$1116)+1)/COUNT($E:$E))*100),2)</f>
        <v>33.090000000000003</v>
      </c>
      <c r="H191" s="13">
        <f>G191-F191</f>
        <v>31.830000000000002</v>
      </c>
    </row>
    <row r="192" spans="1:8" ht="16.5" x14ac:dyDescent="0.25">
      <c r="A192" s="19" t="s">
        <v>151</v>
      </c>
      <c r="B192" s="19" t="s">
        <v>300</v>
      </c>
      <c r="C192" s="19" t="s">
        <v>408</v>
      </c>
      <c r="D192" s="15">
        <v>49.78</v>
      </c>
      <c r="E192" s="15">
        <v>45.99</v>
      </c>
      <c r="F192" s="15">
        <f>ROUND(IF(((COUNT($E:$E)-RANK(D192,D$2:D$1116)+1)/COUNT($E:$E))*100=0,100,((COUNT($E:$E)-RANK(D192,D$2:D$1116)+1)/COUNT($E:$E))*100),2)</f>
        <v>42.15</v>
      </c>
      <c r="G192" s="15">
        <f>ROUND(IF(((COUNT($E:$E)-RANK(E192,E$2:E$1116)+1)/COUNT($E:$E))*100=0,100,((COUNT($E:$E)-RANK(E192,E$2:E$1116)+1)/COUNT($E:$E))*100),2)</f>
        <v>73.72</v>
      </c>
      <c r="H192" s="13">
        <f>G192-F192</f>
        <v>31.57</v>
      </c>
    </row>
    <row r="193" spans="1:8" ht="16.5" x14ac:dyDescent="0.25">
      <c r="A193" s="19" t="s">
        <v>96</v>
      </c>
      <c r="B193" s="19" t="s">
        <v>409</v>
      </c>
      <c r="C193" s="19" t="s">
        <v>410</v>
      </c>
      <c r="D193" s="15">
        <v>37.71</v>
      </c>
      <c r="E193" s="15">
        <v>41.87</v>
      </c>
      <c r="F193" s="15">
        <f>ROUND(IF(((COUNT($E:$E)-RANK(D193,D$2:D$1116)+1)/COUNT($E:$E))*100=0,100,((COUNT($E:$E)-RANK(D193,D$2:D$1116)+1)/COUNT($E:$E))*100),2)</f>
        <v>22.87</v>
      </c>
      <c r="G193" s="15">
        <f>ROUND(IF(((COUNT($E:$E)-RANK(E193,E$2:E$1116)+1)/COUNT($E:$E))*100=0,100,((COUNT($E:$E)-RANK(E193,E$2:E$1116)+1)/COUNT($E:$E))*100),2)</f>
        <v>53.99</v>
      </c>
      <c r="H193" s="13">
        <f>G193-F193</f>
        <v>31.12</v>
      </c>
    </row>
    <row r="194" spans="1:8" ht="16.5" x14ac:dyDescent="0.25">
      <c r="A194" s="19" t="s">
        <v>188</v>
      </c>
      <c r="B194" s="19" t="s">
        <v>242</v>
      </c>
      <c r="C194" s="19" t="s">
        <v>411</v>
      </c>
      <c r="D194" s="15">
        <v>43.25</v>
      </c>
      <c r="E194" s="15">
        <v>43.44</v>
      </c>
      <c r="F194" s="15">
        <f>ROUND(IF(((COUNT($E:$E)-RANK(D194,D$2:D$1116)+1)/COUNT($E:$E))*100=0,100,((COUNT($E:$E)-RANK(D194,D$2:D$1116)+1)/COUNT($E:$E))*100),2)</f>
        <v>30.67</v>
      </c>
      <c r="G194" s="15">
        <f>ROUND(IF(((COUNT($E:$E)-RANK(E194,E$2:E$1116)+1)/COUNT($E:$E))*100=0,100,((COUNT($E:$E)-RANK(E194,E$2:E$1116)+1)/COUNT($E:$E))*100),2)</f>
        <v>61.61</v>
      </c>
      <c r="H194" s="13">
        <f>G194-F194</f>
        <v>30.939999999999998</v>
      </c>
    </row>
    <row r="195" spans="1:8" ht="16.5" x14ac:dyDescent="0.25">
      <c r="A195" s="19" t="s">
        <v>128</v>
      </c>
      <c r="B195" s="19" t="s">
        <v>366</v>
      </c>
      <c r="C195" s="19" t="s">
        <v>412</v>
      </c>
      <c r="D195" s="15">
        <v>27.33</v>
      </c>
      <c r="E195" s="15">
        <v>38.909999999999997</v>
      </c>
      <c r="F195" s="15">
        <f>ROUND(IF(((COUNT($E:$E)-RANK(D195,D$2:D$1116)+1)/COUNT($E:$E))*100=0,100,((COUNT($E:$E)-RANK(D195,D$2:D$1116)+1)/COUNT($E:$E))*100),2)</f>
        <v>7.8</v>
      </c>
      <c r="G195" s="15">
        <f>ROUND(IF(((COUNT($E:$E)-RANK(E195,E$2:E$1116)+1)/COUNT($E:$E))*100=0,100,((COUNT($E:$E)-RANK(E195,E$2:E$1116)+1)/COUNT($E:$E))*100),2)</f>
        <v>38.65</v>
      </c>
      <c r="H195" s="13">
        <f>G195-F195</f>
        <v>30.849999999999998</v>
      </c>
    </row>
    <row r="196" spans="1:8" ht="16.5" x14ac:dyDescent="0.25">
      <c r="A196" s="19" t="s">
        <v>96</v>
      </c>
      <c r="B196" s="19" t="s">
        <v>413</v>
      </c>
      <c r="C196" s="19" t="s">
        <v>414</v>
      </c>
      <c r="D196" s="15">
        <v>37.97</v>
      </c>
      <c r="E196" s="15">
        <v>41.87</v>
      </c>
      <c r="F196" s="15">
        <f>ROUND(IF(((COUNT($E:$E)-RANK(D196,D$2:D$1116)+1)/COUNT($E:$E))*100=0,100,((COUNT($E:$E)-RANK(D196,D$2:D$1116)+1)/COUNT($E:$E))*100),2)</f>
        <v>23.23</v>
      </c>
      <c r="G196" s="15">
        <f>ROUND(IF(((COUNT($E:$E)-RANK(E196,E$2:E$1116)+1)/COUNT($E:$E))*100=0,100,((COUNT($E:$E)-RANK(E196,E$2:E$1116)+1)/COUNT($E:$E))*100),2)</f>
        <v>53.99</v>
      </c>
      <c r="H196" s="13">
        <f>G196-F196</f>
        <v>30.76</v>
      </c>
    </row>
    <row r="197" spans="1:8" ht="16.5" x14ac:dyDescent="0.25">
      <c r="A197" s="19" t="s">
        <v>415</v>
      </c>
      <c r="B197" s="19" t="s">
        <v>416</v>
      </c>
      <c r="C197" s="19" t="s">
        <v>417</v>
      </c>
      <c r="D197" s="15">
        <v>20.99</v>
      </c>
      <c r="E197" s="15">
        <v>38.29</v>
      </c>
      <c r="F197" s="15">
        <f>ROUND(IF(((COUNT($E:$E)-RANK(D197,D$2:D$1116)+1)/COUNT($E:$E))*100=0,100,((COUNT($E:$E)-RANK(D197,D$2:D$1116)+1)/COUNT($E:$E))*100),2)</f>
        <v>3.59</v>
      </c>
      <c r="G197" s="15">
        <f>ROUND(IF(((COUNT($E:$E)-RANK(E197,E$2:E$1116)+1)/COUNT($E:$E))*100=0,100,((COUNT($E:$E)-RANK(E197,E$2:E$1116)+1)/COUNT($E:$E))*100),2)</f>
        <v>34.35</v>
      </c>
      <c r="H197" s="13">
        <f>G197-F197</f>
        <v>30.76</v>
      </c>
    </row>
    <row r="198" spans="1:8" ht="16.5" x14ac:dyDescent="0.25">
      <c r="A198" s="19" t="s">
        <v>244</v>
      </c>
      <c r="B198" s="19" t="s">
        <v>418</v>
      </c>
      <c r="C198" s="19" t="s">
        <v>419</v>
      </c>
      <c r="D198" s="15">
        <v>45.27</v>
      </c>
      <c r="E198" s="15">
        <v>43.95</v>
      </c>
      <c r="F198" s="15">
        <f>ROUND(IF(((COUNT($E:$E)-RANK(D198,D$2:D$1116)+1)/COUNT($E:$E))*100=0,100,((COUNT($E:$E)-RANK(D198,D$2:D$1116)+1)/COUNT($E:$E))*100),2)</f>
        <v>34.08</v>
      </c>
      <c r="G198" s="15">
        <f>ROUND(IF(((COUNT($E:$E)-RANK(E198,E$2:E$1116)+1)/COUNT($E:$E))*100=0,100,((COUNT($E:$E)-RANK(E198,E$2:E$1116)+1)/COUNT($E:$E))*100),2)</f>
        <v>64.48</v>
      </c>
      <c r="H198" s="13">
        <f>G198-F198</f>
        <v>30.400000000000006</v>
      </c>
    </row>
    <row r="199" spans="1:8" ht="16.5" x14ac:dyDescent="0.25">
      <c r="A199" s="19" t="s">
        <v>348</v>
      </c>
      <c r="B199" s="19" t="s">
        <v>420</v>
      </c>
      <c r="C199" s="19" t="s">
        <v>421</v>
      </c>
      <c r="D199" s="15">
        <v>51.88</v>
      </c>
      <c r="E199" s="15">
        <v>47</v>
      </c>
      <c r="F199" s="15">
        <f>ROUND(IF(((COUNT($E:$E)-RANK(D199,D$2:D$1116)+1)/COUNT($E:$E))*100=0,100,((COUNT($E:$E)-RANK(D199,D$2:D$1116)+1)/COUNT($E:$E))*100),2)</f>
        <v>46.46</v>
      </c>
      <c r="G199" s="15">
        <f>ROUND(IF(((COUNT($E:$E)-RANK(E199,E$2:E$1116)+1)/COUNT($E:$E))*100=0,100,((COUNT($E:$E)-RANK(E199,E$2:E$1116)+1)/COUNT($E:$E))*100),2)</f>
        <v>76.5</v>
      </c>
      <c r="H199" s="13">
        <f>G199-F199</f>
        <v>30.04</v>
      </c>
    </row>
    <row r="200" spans="1:8" ht="16.5" x14ac:dyDescent="0.25">
      <c r="A200" s="19" t="s">
        <v>192</v>
      </c>
      <c r="B200" s="19" t="s">
        <v>422</v>
      </c>
      <c r="C200" s="19" t="s">
        <v>423</v>
      </c>
      <c r="D200" s="15">
        <v>49.13</v>
      </c>
      <c r="E200" s="15">
        <v>45.24</v>
      </c>
      <c r="F200" s="15">
        <f>ROUND(IF(((COUNT($E:$E)-RANK(D200,D$2:D$1116)+1)/COUNT($E:$E))*100=0,100,((COUNT($E:$E)-RANK(D200,D$2:D$1116)+1)/COUNT($E:$E))*100),2)</f>
        <v>40.630000000000003</v>
      </c>
      <c r="G200" s="15">
        <f>ROUND(IF(((COUNT($E:$E)-RANK(E200,E$2:E$1116)+1)/COUNT($E:$E))*100=0,100,((COUNT($E:$E)-RANK(E200,E$2:E$1116)+1)/COUNT($E:$E))*100),2)</f>
        <v>70.489999999999995</v>
      </c>
      <c r="H200" s="13">
        <f>G200-F200</f>
        <v>29.859999999999992</v>
      </c>
    </row>
    <row r="201" spans="1:8" ht="16.5" x14ac:dyDescent="0.25">
      <c r="A201" s="19" t="s">
        <v>99</v>
      </c>
      <c r="B201" s="19" t="s">
        <v>424</v>
      </c>
      <c r="C201" s="19" t="s">
        <v>425</v>
      </c>
      <c r="D201" s="15">
        <v>34.26</v>
      </c>
      <c r="E201" s="15">
        <v>40.549999999999997</v>
      </c>
      <c r="F201" s="15">
        <f>ROUND(IF(((COUNT($E:$E)-RANK(D201,D$2:D$1116)+1)/COUNT($E:$E))*100=0,100,((COUNT($E:$E)-RANK(D201,D$2:D$1116)+1)/COUNT($E:$E))*100),2)</f>
        <v>17.579999999999998</v>
      </c>
      <c r="G201" s="15">
        <f>ROUND(IF(((COUNT($E:$E)-RANK(E201,E$2:E$1116)+1)/COUNT($E:$E))*100=0,100,((COUNT($E:$E)-RANK(E201,E$2:E$1116)+1)/COUNT($E:$E))*100),2)</f>
        <v>47.09</v>
      </c>
      <c r="H201" s="13">
        <f>G201-F201</f>
        <v>29.510000000000005</v>
      </c>
    </row>
    <row r="202" spans="1:8" ht="16.5" x14ac:dyDescent="0.25">
      <c r="A202" s="19" t="s">
        <v>173</v>
      </c>
      <c r="B202" s="19" t="s">
        <v>279</v>
      </c>
      <c r="C202" s="19" t="s">
        <v>426</v>
      </c>
      <c r="D202" s="15">
        <v>51.14</v>
      </c>
      <c r="E202" s="15">
        <v>46.07</v>
      </c>
      <c r="F202" s="15">
        <f>ROUND(IF(((COUNT($E:$E)-RANK(D202,D$2:D$1116)+1)/COUNT($E:$E))*100=0,100,((COUNT($E:$E)-RANK(D202,D$2:D$1116)+1)/COUNT($E:$E))*100),2)</f>
        <v>44.48</v>
      </c>
      <c r="G202" s="15">
        <f>ROUND(IF(((COUNT($E:$E)-RANK(E202,E$2:E$1116)+1)/COUNT($E:$E))*100=0,100,((COUNT($E:$E)-RANK(E202,E$2:E$1116)+1)/COUNT($E:$E))*100),2)</f>
        <v>73.989999999999995</v>
      </c>
      <c r="H202" s="13">
        <f>G202-F202</f>
        <v>29.509999999999998</v>
      </c>
    </row>
    <row r="203" spans="1:8" ht="16.5" x14ac:dyDescent="0.25">
      <c r="A203" s="19" t="s">
        <v>231</v>
      </c>
      <c r="B203" s="19" t="s">
        <v>279</v>
      </c>
      <c r="C203" s="19" t="s">
        <v>427</v>
      </c>
      <c r="D203" s="15">
        <v>25.15</v>
      </c>
      <c r="E203" s="15">
        <v>38.36</v>
      </c>
      <c r="F203" s="15">
        <f>ROUND(IF(((COUNT($E:$E)-RANK(D203,D$2:D$1116)+1)/COUNT($E:$E))*100=0,100,((COUNT($E:$E)-RANK(D203,D$2:D$1116)+1)/COUNT($E:$E))*100),2)</f>
        <v>5.65</v>
      </c>
      <c r="G203" s="15">
        <f>ROUND(IF(((COUNT($E:$E)-RANK(E203,E$2:E$1116)+1)/COUNT($E:$E))*100=0,100,((COUNT($E:$E)-RANK(E203,E$2:E$1116)+1)/COUNT($E:$E))*100),2)</f>
        <v>35.159999999999997</v>
      </c>
      <c r="H203" s="13">
        <f>G203-F203</f>
        <v>29.509999999999998</v>
      </c>
    </row>
    <row r="204" spans="1:8" ht="16.5" x14ac:dyDescent="0.25">
      <c r="A204" s="19" t="s">
        <v>348</v>
      </c>
      <c r="B204" s="19" t="s">
        <v>138</v>
      </c>
      <c r="C204" s="19" t="s">
        <v>428</v>
      </c>
      <c r="D204" s="15">
        <v>58.98</v>
      </c>
      <c r="E204" s="15">
        <v>52.72</v>
      </c>
      <c r="F204" s="15">
        <f>ROUND(IF(((COUNT($E:$E)-RANK(D204,D$2:D$1116)+1)/COUNT($E:$E))*100=0,100,((COUNT($E:$E)-RANK(D204,D$2:D$1116)+1)/COUNT($E:$E))*100),2)</f>
        <v>60.45</v>
      </c>
      <c r="G204" s="15">
        <f>ROUND(IF(((COUNT($E:$E)-RANK(E204,E$2:E$1116)+1)/COUNT($E:$E))*100=0,100,((COUNT($E:$E)-RANK(E204,E$2:E$1116)+1)/COUNT($E:$E))*100),2)</f>
        <v>89.87</v>
      </c>
      <c r="H204" s="13">
        <f>G204-F204</f>
        <v>29.42</v>
      </c>
    </row>
    <row r="205" spans="1:8" ht="16.5" x14ac:dyDescent="0.25">
      <c r="A205" s="19" t="s">
        <v>96</v>
      </c>
      <c r="B205" s="19" t="s">
        <v>429</v>
      </c>
      <c r="C205" s="19" t="s">
        <v>430</v>
      </c>
      <c r="D205" s="15">
        <v>28.78</v>
      </c>
      <c r="E205" s="15">
        <v>38.9</v>
      </c>
      <c r="F205" s="15">
        <f>ROUND(IF(((COUNT($E:$E)-RANK(D205,D$2:D$1116)+1)/COUNT($E:$E))*100=0,100,((COUNT($E:$E)-RANK(D205,D$2:D$1116)+1)/COUNT($E:$E))*100),2)</f>
        <v>9.51</v>
      </c>
      <c r="G205" s="15">
        <f>ROUND(IF(((COUNT($E:$E)-RANK(E205,E$2:E$1116)+1)/COUNT($E:$E))*100=0,100,((COUNT($E:$E)-RANK(E205,E$2:E$1116)+1)/COUNT($E:$E))*100),2)</f>
        <v>38.57</v>
      </c>
      <c r="H205" s="13">
        <f>G205-F205</f>
        <v>29.060000000000002</v>
      </c>
    </row>
    <row r="206" spans="1:8" ht="16.5" x14ac:dyDescent="0.25">
      <c r="A206" s="19" t="s">
        <v>222</v>
      </c>
      <c r="B206" s="19" t="s">
        <v>374</v>
      </c>
      <c r="C206" s="19" t="s">
        <v>431</v>
      </c>
      <c r="D206" s="15">
        <v>47.81</v>
      </c>
      <c r="E206" s="15">
        <v>44.57</v>
      </c>
      <c r="F206" s="15">
        <f>ROUND(IF(((COUNT($E:$E)-RANK(D206,D$2:D$1116)+1)/COUNT($E:$E))*100=0,100,((COUNT($E:$E)-RANK(D206,D$2:D$1116)+1)/COUNT($E:$E))*100),2)</f>
        <v>38.39</v>
      </c>
      <c r="G206" s="15">
        <f>ROUND(IF(((COUNT($E:$E)-RANK(E206,E$2:E$1116)+1)/COUNT($E:$E))*100=0,100,((COUNT($E:$E)-RANK(E206,E$2:E$1116)+1)/COUNT($E:$E))*100),2)</f>
        <v>67.17</v>
      </c>
      <c r="H206" s="13">
        <f>G206-F206</f>
        <v>28.78</v>
      </c>
    </row>
    <row r="207" spans="1:8" ht="16.5" x14ac:dyDescent="0.25">
      <c r="A207" s="19" t="s">
        <v>96</v>
      </c>
      <c r="B207" s="19" t="s">
        <v>432</v>
      </c>
      <c r="C207" s="19" t="s">
        <v>433</v>
      </c>
      <c r="D207" s="15">
        <v>29.06</v>
      </c>
      <c r="E207" s="15">
        <v>38.9</v>
      </c>
      <c r="F207" s="15">
        <f>ROUND(IF(((COUNT($E:$E)-RANK(D207,D$2:D$1116)+1)/COUNT($E:$E))*100=0,100,((COUNT($E:$E)-RANK(D207,D$2:D$1116)+1)/COUNT($E:$E))*100),2)</f>
        <v>9.8699999999999992</v>
      </c>
      <c r="G207" s="15">
        <f>ROUND(IF(((COUNT($E:$E)-RANK(E207,E$2:E$1116)+1)/COUNT($E:$E))*100=0,100,((COUNT($E:$E)-RANK(E207,E$2:E$1116)+1)/COUNT($E:$E))*100),2)</f>
        <v>38.57</v>
      </c>
      <c r="H207" s="13">
        <f>G207-F207</f>
        <v>28.700000000000003</v>
      </c>
    </row>
    <row r="208" spans="1:8" ht="16.5" x14ac:dyDescent="0.25">
      <c r="A208" s="19" t="s">
        <v>434</v>
      </c>
      <c r="B208" s="19" t="s">
        <v>435</v>
      </c>
      <c r="C208" s="19" t="s">
        <v>436</v>
      </c>
      <c r="D208" s="15">
        <v>44.17</v>
      </c>
      <c r="E208" s="15">
        <v>43.37</v>
      </c>
      <c r="F208" s="15">
        <f>ROUND(IF(((COUNT($E:$E)-RANK(D208,D$2:D$1116)+1)/COUNT($E:$E))*100=0,100,((COUNT($E:$E)-RANK(D208,D$2:D$1116)+1)/COUNT($E:$E))*100),2)</f>
        <v>32.11</v>
      </c>
      <c r="G208" s="15">
        <f>ROUND(IF(((COUNT($E:$E)-RANK(E208,E$2:E$1116)+1)/COUNT($E:$E))*100=0,100,((COUNT($E:$E)-RANK(E208,E$2:E$1116)+1)/COUNT($E:$E))*100),2)</f>
        <v>60.72</v>
      </c>
      <c r="H208" s="13">
        <f>G208-F208</f>
        <v>28.61</v>
      </c>
    </row>
    <row r="209" spans="1:8" ht="16.5" x14ac:dyDescent="0.25">
      <c r="A209" s="19" t="s">
        <v>188</v>
      </c>
      <c r="B209" s="19" t="s">
        <v>326</v>
      </c>
      <c r="C209" s="19" t="s">
        <v>437</v>
      </c>
      <c r="D209" s="15">
        <v>44</v>
      </c>
      <c r="E209" s="15">
        <v>43.18</v>
      </c>
      <c r="F209" s="15">
        <f>ROUND(IF(((COUNT($E:$E)-RANK(D209,D$2:D$1116)+1)/COUNT($E:$E))*100=0,100,((COUNT($E:$E)-RANK(D209,D$2:D$1116)+1)/COUNT($E:$E))*100),2)</f>
        <v>31.93</v>
      </c>
      <c r="G209" s="15">
        <f>ROUND(IF(((COUNT($E:$E)-RANK(E209,E$2:E$1116)+1)/COUNT($E:$E))*100=0,100,((COUNT($E:$E)-RANK(E209,E$2:E$1116)+1)/COUNT($E:$E))*100),2)</f>
        <v>60.36</v>
      </c>
      <c r="H209" s="13">
        <f>G209-F209</f>
        <v>28.43</v>
      </c>
    </row>
    <row r="210" spans="1:8" ht="16.5" x14ac:dyDescent="0.25">
      <c r="A210" s="19" t="s">
        <v>99</v>
      </c>
      <c r="B210" s="19" t="s">
        <v>279</v>
      </c>
      <c r="C210" s="19" t="s">
        <v>438</v>
      </c>
      <c r="D210" s="15">
        <v>29.31</v>
      </c>
      <c r="E210" s="15">
        <v>38.94</v>
      </c>
      <c r="F210" s="15">
        <f>ROUND(IF(((COUNT($E:$E)-RANK(D210,D$2:D$1116)+1)/COUNT($E:$E))*100=0,100,((COUNT($E:$E)-RANK(D210,D$2:D$1116)+1)/COUNT($E:$E))*100),2)</f>
        <v>10.4</v>
      </c>
      <c r="G210" s="15">
        <f>ROUND(IF(((COUNT($E:$E)-RANK(E210,E$2:E$1116)+1)/COUNT($E:$E))*100=0,100,((COUNT($E:$E)-RANK(E210,E$2:E$1116)+1)/COUNT($E:$E))*100),2)</f>
        <v>38.83</v>
      </c>
      <c r="H210" s="13">
        <f>G210-F210</f>
        <v>28.43</v>
      </c>
    </row>
    <row r="211" spans="1:8" ht="16.5" x14ac:dyDescent="0.25">
      <c r="A211" s="19" t="s">
        <v>293</v>
      </c>
      <c r="B211" s="19" t="s">
        <v>120</v>
      </c>
      <c r="C211" s="19" t="s">
        <v>439</v>
      </c>
      <c r="D211" s="15">
        <v>49.56</v>
      </c>
      <c r="E211" s="15">
        <v>45.13</v>
      </c>
      <c r="F211" s="15">
        <f>ROUND(IF(((COUNT($E:$E)-RANK(D211,D$2:D$1116)+1)/COUNT($E:$E))*100=0,100,((COUNT($E:$E)-RANK(D211,D$2:D$1116)+1)/COUNT($E:$E))*100),2)</f>
        <v>41.7</v>
      </c>
      <c r="G211" s="15">
        <f>ROUND(IF(((COUNT($E:$E)-RANK(E211,E$2:E$1116)+1)/COUNT($E:$E))*100=0,100,((COUNT($E:$E)-RANK(E211,E$2:E$1116)+1)/COUNT($E:$E))*100),2)</f>
        <v>70.13</v>
      </c>
      <c r="H211" s="13">
        <f>G211-F211</f>
        <v>28.429999999999993</v>
      </c>
    </row>
    <row r="212" spans="1:8" ht="16.5" x14ac:dyDescent="0.25">
      <c r="A212" s="19" t="s">
        <v>440</v>
      </c>
      <c r="B212" s="19" t="s">
        <v>120</v>
      </c>
      <c r="C212" s="19" t="s">
        <v>441</v>
      </c>
      <c r="D212" s="15">
        <v>22.97</v>
      </c>
      <c r="E212" s="15">
        <v>38.119999999999997</v>
      </c>
      <c r="F212" s="15">
        <f>ROUND(IF(((COUNT($E:$E)-RANK(D212,D$2:D$1116)+1)/COUNT($E:$E))*100=0,100,((COUNT($E:$E)-RANK(D212,D$2:D$1116)+1)/COUNT($E:$E))*100),2)</f>
        <v>4.57</v>
      </c>
      <c r="G212" s="15">
        <f>ROUND(IF(((COUNT($E:$E)-RANK(E212,E$2:E$1116)+1)/COUNT($E:$E))*100=0,100,((COUNT($E:$E)-RANK(E212,E$2:E$1116)+1)/COUNT($E:$E))*100),2)</f>
        <v>32.83</v>
      </c>
      <c r="H212" s="13">
        <f>G212-F212</f>
        <v>28.259999999999998</v>
      </c>
    </row>
    <row r="213" spans="1:8" ht="16.5" x14ac:dyDescent="0.25">
      <c r="A213" s="19" t="s">
        <v>261</v>
      </c>
      <c r="B213" s="19" t="s">
        <v>122</v>
      </c>
      <c r="C213" s="19" t="s">
        <v>442</v>
      </c>
      <c r="D213" s="15">
        <v>50.41</v>
      </c>
      <c r="E213" s="15">
        <v>45.17</v>
      </c>
      <c r="F213" s="15">
        <f>ROUND(IF(((COUNT($E:$E)-RANK(D213,D$2:D$1116)+1)/COUNT($E:$E))*100=0,100,((COUNT($E:$E)-RANK(D213,D$2:D$1116)+1)/COUNT($E:$E))*100),2)</f>
        <v>42.87</v>
      </c>
      <c r="G213" s="15">
        <f>ROUND(IF(((COUNT($E:$E)-RANK(E213,E$2:E$1116)+1)/COUNT($E:$E))*100=0,100,((COUNT($E:$E)-RANK(E213,E$2:E$1116)+1)/COUNT($E:$E))*100),2)</f>
        <v>70.22</v>
      </c>
      <c r="H213" s="13">
        <f>G213-F213</f>
        <v>27.35</v>
      </c>
    </row>
    <row r="214" spans="1:8" ht="16.5" x14ac:dyDescent="0.25">
      <c r="A214" s="19" t="s">
        <v>222</v>
      </c>
      <c r="B214" s="19" t="s">
        <v>443</v>
      </c>
      <c r="C214" s="19" t="s">
        <v>444</v>
      </c>
      <c r="D214" s="15">
        <v>37.26</v>
      </c>
      <c r="E214" s="15">
        <v>40.83</v>
      </c>
      <c r="F214" s="15">
        <f>ROUND(IF(((COUNT($E:$E)-RANK(D214,D$2:D$1116)+1)/COUNT($E:$E))*100=0,100,((COUNT($E:$E)-RANK(D214,D$2:D$1116)+1)/COUNT($E:$E))*100),2)</f>
        <v>21.79</v>
      </c>
      <c r="G214" s="15">
        <f>ROUND(IF(((COUNT($E:$E)-RANK(E214,E$2:E$1116)+1)/COUNT($E:$E))*100=0,100,((COUNT($E:$E)-RANK(E214,E$2:E$1116)+1)/COUNT($E:$E))*100),2)</f>
        <v>48.88</v>
      </c>
      <c r="H214" s="13">
        <f>G214-F214</f>
        <v>27.090000000000003</v>
      </c>
    </row>
    <row r="215" spans="1:8" ht="16.5" x14ac:dyDescent="0.25">
      <c r="A215" s="19" t="s">
        <v>445</v>
      </c>
      <c r="B215" s="19" t="s">
        <v>245</v>
      </c>
      <c r="C215" s="19" t="s">
        <v>446</v>
      </c>
      <c r="D215" s="15">
        <v>51.51</v>
      </c>
      <c r="E215" s="15">
        <v>45.61</v>
      </c>
      <c r="F215" s="15">
        <f>ROUND(IF(((COUNT($E:$E)-RANK(D215,D$2:D$1116)+1)/COUNT($E:$E))*100=0,100,((COUNT($E:$E)-RANK(D215,D$2:D$1116)+1)/COUNT($E:$E))*100),2)</f>
        <v>45.65</v>
      </c>
      <c r="G215" s="15">
        <f>ROUND(IF(((COUNT($E:$E)-RANK(E215,E$2:E$1116)+1)/COUNT($E:$E))*100=0,100,((COUNT($E:$E)-RANK(E215,E$2:E$1116)+1)/COUNT($E:$E))*100),2)</f>
        <v>72.650000000000006</v>
      </c>
      <c r="H215" s="13">
        <f>G215-F215</f>
        <v>27.000000000000007</v>
      </c>
    </row>
    <row r="216" spans="1:8" ht="16.5" x14ac:dyDescent="0.25">
      <c r="A216" s="19" t="s">
        <v>222</v>
      </c>
      <c r="B216" s="19" t="s">
        <v>279</v>
      </c>
      <c r="C216" s="19" t="s">
        <v>447</v>
      </c>
      <c r="D216" s="15">
        <v>49.05</v>
      </c>
      <c r="E216" s="15">
        <v>44.57</v>
      </c>
      <c r="F216" s="15">
        <f>ROUND(IF(((COUNT($E:$E)-RANK(D216,D$2:D$1116)+1)/COUNT($E:$E))*100=0,100,((COUNT($E:$E)-RANK(D216,D$2:D$1116)+1)/COUNT($E:$E))*100),2)</f>
        <v>40.450000000000003</v>
      </c>
      <c r="G216" s="15">
        <f>ROUND(IF(((COUNT($E:$E)-RANK(E216,E$2:E$1116)+1)/COUNT($E:$E))*100=0,100,((COUNT($E:$E)-RANK(E216,E$2:E$1116)+1)/COUNT($E:$E))*100),2)</f>
        <v>67.17</v>
      </c>
      <c r="H216" s="13">
        <f>G216-F216</f>
        <v>26.72</v>
      </c>
    </row>
    <row r="217" spans="1:8" ht="16.5" x14ac:dyDescent="0.25">
      <c r="A217" s="19" t="s">
        <v>212</v>
      </c>
      <c r="B217" s="19" t="s">
        <v>122</v>
      </c>
      <c r="C217" s="19" t="s">
        <v>448</v>
      </c>
      <c r="D217" s="15">
        <v>41.78</v>
      </c>
      <c r="E217" s="15">
        <v>42.2</v>
      </c>
      <c r="F217" s="15">
        <f>ROUND(IF(((COUNT($E:$E)-RANK(D217,D$2:D$1116)+1)/COUNT($E:$E))*100=0,100,((COUNT($E:$E)-RANK(D217,D$2:D$1116)+1)/COUNT($E:$E))*100),2)</f>
        <v>28.52</v>
      </c>
      <c r="G217" s="15">
        <f>ROUND(IF(((COUNT($E:$E)-RANK(E217,E$2:E$1116)+1)/COUNT($E:$E))*100=0,100,((COUNT($E:$E)-RANK(E217,E$2:E$1116)+1)/COUNT($E:$E))*100),2)</f>
        <v>55.16</v>
      </c>
      <c r="H217" s="13">
        <f>G217-F217</f>
        <v>26.639999999999997</v>
      </c>
    </row>
    <row r="218" spans="1:8" ht="16.5" x14ac:dyDescent="0.25">
      <c r="A218" s="19" t="s">
        <v>449</v>
      </c>
      <c r="B218" s="19" t="s">
        <v>118</v>
      </c>
      <c r="C218" s="19" t="s">
        <v>450</v>
      </c>
      <c r="D218" s="15">
        <v>62.88</v>
      </c>
      <c r="E218" s="15">
        <v>55.27</v>
      </c>
      <c r="F218" s="15">
        <f>ROUND(IF(((COUNT($E:$E)-RANK(D218,D$2:D$1116)+1)/COUNT($E:$E))*100=0,100,((COUNT($E:$E)-RANK(D218,D$2:D$1116)+1)/COUNT($E:$E))*100),2)</f>
        <v>66.819999999999993</v>
      </c>
      <c r="G218" s="15">
        <f>ROUND(IF(((COUNT($E:$E)-RANK(E218,E$2:E$1116)+1)/COUNT($E:$E))*100=0,100,((COUNT($E:$E)-RANK(E218,E$2:E$1116)+1)/COUNT($E:$E))*100),2)</f>
        <v>93.27</v>
      </c>
      <c r="H218" s="13">
        <f>G218-F218</f>
        <v>26.450000000000003</v>
      </c>
    </row>
    <row r="219" spans="1:8" ht="16.5" x14ac:dyDescent="0.25">
      <c r="A219" s="19" t="s">
        <v>99</v>
      </c>
      <c r="B219" s="19" t="s">
        <v>451</v>
      </c>
      <c r="C219" s="19" t="s">
        <v>452</v>
      </c>
      <c r="D219" s="15">
        <v>19.27</v>
      </c>
      <c r="E219" s="15">
        <v>36.450000000000003</v>
      </c>
      <c r="F219" s="15">
        <f>ROUND(IF(((COUNT($E:$E)-RANK(D219,D$2:D$1116)+1)/COUNT($E:$E))*100=0,100,((COUNT($E:$E)-RANK(D219,D$2:D$1116)+1)/COUNT($E:$E))*100),2)</f>
        <v>2.33</v>
      </c>
      <c r="G219" s="15">
        <f>ROUND(IF(((COUNT($E:$E)-RANK(E219,E$2:E$1116)+1)/COUNT($E:$E))*100=0,100,((COUNT($E:$E)-RANK(E219,E$2:E$1116)+1)/COUNT($E:$E))*100),2)</f>
        <v>28.7</v>
      </c>
      <c r="H219" s="13">
        <f>G219-F219</f>
        <v>26.369999999999997</v>
      </c>
    </row>
    <row r="220" spans="1:8" ht="16.5" x14ac:dyDescent="0.25">
      <c r="A220" s="19" t="s">
        <v>173</v>
      </c>
      <c r="B220" s="19" t="s">
        <v>326</v>
      </c>
      <c r="C220" s="19" t="s">
        <v>453</v>
      </c>
      <c r="D220" s="15">
        <v>52.33</v>
      </c>
      <c r="E220" s="15">
        <v>45.97</v>
      </c>
      <c r="F220" s="15">
        <f>ROUND(IF(((COUNT($E:$E)-RANK(D220,D$2:D$1116)+1)/COUNT($E:$E))*100=0,100,((COUNT($E:$E)-RANK(D220,D$2:D$1116)+1)/COUNT($E:$E))*100),2)</f>
        <v>47.26</v>
      </c>
      <c r="G220" s="15">
        <f>ROUND(IF(((COUNT($E:$E)-RANK(E220,E$2:E$1116)+1)/COUNT($E:$E))*100=0,100,((COUNT($E:$E)-RANK(E220,E$2:E$1116)+1)/COUNT($E:$E))*100),2)</f>
        <v>73.45</v>
      </c>
      <c r="H220" s="13">
        <f>G220-F220</f>
        <v>26.190000000000005</v>
      </c>
    </row>
    <row r="221" spans="1:8" ht="16.5" x14ac:dyDescent="0.25">
      <c r="A221" s="19" t="s">
        <v>130</v>
      </c>
      <c r="B221" s="19" t="s">
        <v>279</v>
      </c>
      <c r="C221" s="19" t="s">
        <v>454</v>
      </c>
      <c r="D221" s="15">
        <v>28.01</v>
      </c>
      <c r="E221" s="15">
        <v>38.31</v>
      </c>
      <c r="F221" s="15">
        <f>ROUND(IF(((COUNT($E:$E)-RANK(D221,D$2:D$1116)+1)/COUNT($E:$E))*100=0,100,((COUNT($E:$E)-RANK(D221,D$2:D$1116)+1)/COUNT($E:$E))*100),2)</f>
        <v>8.8800000000000008</v>
      </c>
      <c r="G221" s="15">
        <f>ROUND(IF(((COUNT($E:$E)-RANK(E221,E$2:E$1116)+1)/COUNT($E:$E))*100=0,100,((COUNT($E:$E)-RANK(E221,E$2:E$1116)+1)/COUNT($E:$E))*100),2)</f>
        <v>34.799999999999997</v>
      </c>
      <c r="H221" s="13">
        <f>G221-F221</f>
        <v>25.919999999999995</v>
      </c>
    </row>
    <row r="222" spans="1:8" ht="16.5" x14ac:dyDescent="0.25">
      <c r="A222" s="19" t="s">
        <v>455</v>
      </c>
      <c r="B222" s="19" t="s">
        <v>175</v>
      </c>
      <c r="C222" s="19" t="s">
        <v>456</v>
      </c>
      <c r="D222" s="15">
        <v>66.5</v>
      </c>
      <c r="E222" s="15">
        <v>60.71</v>
      </c>
      <c r="F222" s="15">
        <f>ROUND(IF(((COUNT($E:$E)-RANK(D222,D$2:D$1116)+1)/COUNT($E:$E))*100=0,100,((COUNT($E:$E)-RANK(D222,D$2:D$1116)+1)/COUNT($E:$E))*100),2)</f>
        <v>73.63</v>
      </c>
      <c r="G222" s="15">
        <f>ROUND(IF(((COUNT($E:$E)-RANK(E222,E$2:E$1116)+1)/COUNT($E:$E))*100=0,100,((COUNT($E:$E)-RANK(E222,E$2:E$1116)+1)/COUNT($E:$E))*100),2)</f>
        <v>99.37</v>
      </c>
      <c r="H222" s="13">
        <f>G222-F222</f>
        <v>25.740000000000009</v>
      </c>
    </row>
    <row r="223" spans="1:8" ht="16.5" x14ac:dyDescent="0.25">
      <c r="A223" s="19" t="s">
        <v>141</v>
      </c>
      <c r="B223" s="19" t="s">
        <v>366</v>
      </c>
      <c r="C223" s="19" t="s">
        <v>457</v>
      </c>
      <c r="D223" s="15">
        <v>48.88</v>
      </c>
      <c r="E223" s="15">
        <v>44</v>
      </c>
      <c r="F223" s="15">
        <f>ROUND(IF(((COUNT($E:$E)-RANK(D223,D$2:D$1116)+1)/COUNT($E:$E))*100=0,100,((COUNT($E:$E)-RANK(D223,D$2:D$1116)+1)/COUNT($E:$E))*100),2)</f>
        <v>40.18</v>
      </c>
      <c r="G223" s="15">
        <f>ROUND(IF(((COUNT($E:$E)-RANK(E223,E$2:E$1116)+1)/COUNT($E:$E))*100=0,100,((COUNT($E:$E)-RANK(E223,E$2:E$1116)+1)/COUNT($E:$E))*100),2)</f>
        <v>65.92</v>
      </c>
      <c r="H223" s="13">
        <f>G223-F223</f>
        <v>25.740000000000002</v>
      </c>
    </row>
    <row r="224" spans="1:8" ht="16.5" x14ac:dyDescent="0.25">
      <c r="A224" s="19" t="s">
        <v>289</v>
      </c>
      <c r="B224" s="19" t="s">
        <v>114</v>
      </c>
      <c r="C224" s="19" t="s">
        <v>458</v>
      </c>
      <c r="D224" s="15">
        <v>43.81</v>
      </c>
      <c r="E224" s="15">
        <v>42.65</v>
      </c>
      <c r="F224" s="15">
        <f>ROUND(IF(((COUNT($E:$E)-RANK(D224,D$2:D$1116)+1)/COUNT($E:$E))*100=0,100,((COUNT($E:$E)-RANK(D224,D$2:D$1116)+1)/COUNT($E:$E))*100),2)</f>
        <v>31.48</v>
      </c>
      <c r="G224" s="15">
        <f>ROUND(IF(((COUNT($E:$E)-RANK(E224,E$2:E$1116)+1)/COUNT($E:$E))*100=0,100,((COUNT($E:$E)-RANK(E224,E$2:E$1116)+1)/COUNT($E:$E))*100),2)</f>
        <v>57.04</v>
      </c>
      <c r="H224" s="13">
        <f>G224-F224</f>
        <v>25.56</v>
      </c>
    </row>
    <row r="225" spans="1:8" ht="16.5" x14ac:dyDescent="0.25">
      <c r="A225" s="19" t="s">
        <v>130</v>
      </c>
      <c r="B225" s="19" t="s">
        <v>225</v>
      </c>
      <c r="C225" s="19" t="s">
        <v>459</v>
      </c>
      <c r="D225" s="15">
        <v>30.74</v>
      </c>
      <c r="E225" s="15">
        <v>38.770000000000003</v>
      </c>
      <c r="F225" s="15">
        <f>ROUND(IF(((COUNT($E:$E)-RANK(D225,D$2:D$1116)+1)/COUNT($E:$E))*100=0,100,((COUNT($E:$E)-RANK(D225,D$2:D$1116)+1)/COUNT($E:$E))*100),2)</f>
        <v>12.02</v>
      </c>
      <c r="G225" s="15">
        <f>ROUND(IF(((COUNT($E:$E)-RANK(E225,E$2:E$1116)+1)/COUNT($E:$E))*100=0,100,((COUNT($E:$E)-RANK(E225,E$2:E$1116)+1)/COUNT($E:$E))*100),2)</f>
        <v>37.58</v>
      </c>
      <c r="H225" s="13">
        <f>G225-F225</f>
        <v>25.56</v>
      </c>
    </row>
    <row r="226" spans="1:8" ht="16.5" x14ac:dyDescent="0.25">
      <c r="A226" s="19" t="s">
        <v>460</v>
      </c>
      <c r="B226" s="19" t="s">
        <v>120</v>
      </c>
      <c r="C226" s="19" t="s">
        <v>461</v>
      </c>
      <c r="D226" s="15">
        <v>66.319999999999993</v>
      </c>
      <c r="E226" s="15">
        <v>59.81</v>
      </c>
      <c r="F226" s="15">
        <f>ROUND(IF(((COUNT($E:$E)-RANK(D226,D$2:D$1116)+1)/COUNT($E:$E))*100=0,100,((COUNT($E:$E)-RANK(D226,D$2:D$1116)+1)/COUNT($E:$E))*100),2)</f>
        <v>73.36</v>
      </c>
      <c r="G226" s="15">
        <f>ROUND(IF(((COUNT($E:$E)-RANK(E226,E$2:E$1116)+1)/COUNT($E:$E))*100=0,100,((COUNT($E:$E)-RANK(E226,E$2:E$1116)+1)/COUNT($E:$E))*100),2)</f>
        <v>98.83</v>
      </c>
      <c r="H226" s="13">
        <f>G226-F226</f>
        <v>25.47</v>
      </c>
    </row>
    <row r="227" spans="1:8" ht="16.5" x14ac:dyDescent="0.25">
      <c r="A227" s="19" t="s">
        <v>173</v>
      </c>
      <c r="B227" s="19" t="s">
        <v>342</v>
      </c>
      <c r="C227" s="19" t="s">
        <v>462</v>
      </c>
      <c r="D227" s="15">
        <v>56.64</v>
      </c>
      <c r="E227" s="15">
        <v>49.08</v>
      </c>
      <c r="F227" s="15">
        <f>ROUND(IF(((COUNT($E:$E)-RANK(D227,D$2:D$1116)+1)/COUNT($E:$E))*100=0,100,((COUNT($E:$E)-RANK(D227,D$2:D$1116)+1)/COUNT($E:$E))*100),2)</f>
        <v>56.14</v>
      </c>
      <c r="G227" s="15">
        <f>ROUND(IF(((COUNT($E:$E)-RANK(E227,E$2:E$1116)+1)/COUNT($E:$E))*100=0,100,((COUNT($E:$E)-RANK(E227,E$2:E$1116)+1)/COUNT($E:$E))*100),2)</f>
        <v>81.61</v>
      </c>
      <c r="H227" s="13">
        <f>G227-F227</f>
        <v>25.47</v>
      </c>
    </row>
    <row r="228" spans="1:8" ht="16.5" x14ac:dyDescent="0.25">
      <c r="A228" s="19" t="s">
        <v>192</v>
      </c>
      <c r="B228" s="19" t="s">
        <v>239</v>
      </c>
      <c r="C228" s="19" t="s">
        <v>463</v>
      </c>
      <c r="D228" s="15">
        <v>46.73</v>
      </c>
      <c r="E228" s="15">
        <v>43.43</v>
      </c>
      <c r="F228" s="15">
        <f>ROUND(IF(((COUNT($E:$E)-RANK(D228,D$2:D$1116)+1)/COUNT($E:$E))*100=0,100,((COUNT($E:$E)-RANK(D228,D$2:D$1116)+1)/COUNT($E:$E))*100),2)</f>
        <v>35.96</v>
      </c>
      <c r="G228" s="15">
        <f>ROUND(IF(((COUNT($E:$E)-RANK(E228,E$2:E$1116)+1)/COUNT($E:$E))*100=0,100,((COUNT($E:$E)-RANK(E228,E$2:E$1116)+1)/COUNT($E:$E))*100),2)</f>
        <v>61.43</v>
      </c>
      <c r="H228" s="13">
        <f>G228-F228</f>
        <v>25.47</v>
      </c>
    </row>
    <row r="229" spans="1:8" ht="16.5" x14ac:dyDescent="0.25">
      <c r="A229" s="19" t="s">
        <v>449</v>
      </c>
      <c r="B229" s="19" t="s">
        <v>464</v>
      </c>
      <c r="C229" s="19" t="s">
        <v>465</v>
      </c>
      <c r="D229" s="15">
        <v>63.42</v>
      </c>
      <c r="E229" s="15">
        <v>54.05</v>
      </c>
      <c r="F229" s="15">
        <f>ROUND(IF(((COUNT($E:$E)-RANK(D229,D$2:D$1116)+1)/COUNT($E:$E))*100=0,100,((COUNT($E:$E)-RANK(D229,D$2:D$1116)+1)/COUNT($E:$E))*100),2)</f>
        <v>67.260000000000005</v>
      </c>
      <c r="G229" s="15">
        <f>ROUND(IF(((COUNT($E:$E)-RANK(E229,E$2:E$1116)+1)/COUNT($E:$E))*100=0,100,((COUNT($E:$E)-RANK(E229,E$2:E$1116)+1)/COUNT($E:$E))*100),2)</f>
        <v>91.75</v>
      </c>
      <c r="H229" s="13">
        <f>G229-F229</f>
        <v>24.489999999999995</v>
      </c>
    </row>
    <row r="230" spans="1:8" ht="16.5" x14ac:dyDescent="0.25">
      <c r="A230" s="19" t="s">
        <v>141</v>
      </c>
      <c r="B230" s="19" t="s">
        <v>279</v>
      </c>
      <c r="C230" s="19" t="s">
        <v>466</v>
      </c>
      <c r="D230" s="15">
        <v>51.49</v>
      </c>
      <c r="E230" s="15">
        <v>45.1</v>
      </c>
      <c r="F230" s="15">
        <f>ROUND(IF(((COUNT($E:$E)-RANK(D230,D$2:D$1116)+1)/COUNT($E:$E))*100=0,100,((COUNT($E:$E)-RANK(D230,D$2:D$1116)+1)/COUNT($E:$E))*100),2)</f>
        <v>45.56</v>
      </c>
      <c r="G230" s="15">
        <f>ROUND(IF(((COUNT($E:$E)-RANK(E230,E$2:E$1116)+1)/COUNT($E:$E))*100=0,100,((COUNT($E:$E)-RANK(E230,E$2:E$1116)+1)/COUNT($E:$E))*100),2)</f>
        <v>70.040000000000006</v>
      </c>
      <c r="H230" s="13">
        <f>G230-F230</f>
        <v>24.480000000000004</v>
      </c>
    </row>
    <row r="231" spans="1:8" ht="16.5" x14ac:dyDescent="0.25">
      <c r="A231" s="19" t="s">
        <v>96</v>
      </c>
      <c r="B231" s="19" t="s">
        <v>467</v>
      </c>
      <c r="C231" s="19" t="s">
        <v>468</v>
      </c>
      <c r="D231" s="15">
        <v>41.1</v>
      </c>
      <c r="E231" s="15">
        <v>41.68</v>
      </c>
      <c r="F231" s="15">
        <f>ROUND(IF(((COUNT($E:$E)-RANK(D231,D$2:D$1116)+1)/COUNT($E:$E))*100=0,100,((COUNT($E:$E)-RANK(D231,D$2:D$1116)+1)/COUNT($E:$E))*100),2)</f>
        <v>27.8</v>
      </c>
      <c r="G231" s="15">
        <f>ROUND(IF(((COUNT($E:$E)-RANK(E231,E$2:E$1116)+1)/COUNT($E:$E))*100=0,100,((COUNT($E:$E)-RANK(E231,E$2:E$1116)+1)/COUNT($E:$E))*100),2)</f>
        <v>52.2</v>
      </c>
      <c r="H231" s="13">
        <f>G231-F231</f>
        <v>24.400000000000002</v>
      </c>
    </row>
    <row r="232" spans="1:8" ht="16.5" x14ac:dyDescent="0.25">
      <c r="A232" s="19" t="s">
        <v>141</v>
      </c>
      <c r="B232" s="19" t="s">
        <v>469</v>
      </c>
      <c r="C232" s="19" t="s">
        <v>470</v>
      </c>
      <c r="D232" s="15">
        <v>49.54</v>
      </c>
      <c r="E232" s="15">
        <v>44</v>
      </c>
      <c r="F232" s="15">
        <f>ROUND(IF(((COUNT($E:$E)-RANK(D232,D$2:D$1116)+1)/COUNT($E:$E))*100=0,100,((COUNT($E:$E)-RANK(D232,D$2:D$1116)+1)/COUNT($E:$E))*100),2)</f>
        <v>41.61</v>
      </c>
      <c r="G232" s="15">
        <f>ROUND(IF(((COUNT($E:$E)-RANK(E232,E$2:E$1116)+1)/COUNT($E:$E))*100=0,100,((COUNT($E:$E)-RANK(E232,E$2:E$1116)+1)/COUNT($E:$E))*100),2)</f>
        <v>65.92</v>
      </c>
      <c r="H232" s="13">
        <f>G232-F232</f>
        <v>24.310000000000002</v>
      </c>
    </row>
    <row r="233" spans="1:8" ht="16.5" x14ac:dyDescent="0.25">
      <c r="A233" s="19" t="s">
        <v>128</v>
      </c>
      <c r="B233" s="19" t="s">
        <v>471</v>
      </c>
      <c r="C233" s="19" t="s">
        <v>472</v>
      </c>
      <c r="D233" s="15">
        <v>17.05</v>
      </c>
      <c r="E233" s="15">
        <v>35.79</v>
      </c>
      <c r="F233" s="15">
        <f>ROUND(IF(((COUNT($E:$E)-RANK(D233,D$2:D$1116)+1)/COUNT($E:$E))*100=0,100,((COUNT($E:$E)-RANK(D233,D$2:D$1116)+1)/COUNT($E:$E))*100),2)</f>
        <v>0.72</v>
      </c>
      <c r="G233" s="15">
        <f>ROUND(IF(((COUNT($E:$E)-RANK(E233,E$2:E$1116)+1)/COUNT($E:$E))*100=0,100,((COUNT($E:$E)-RANK(E233,E$2:E$1116)+1)/COUNT($E:$E))*100),2)</f>
        <v>25.02</v>
      </c>
      <c r="H233" s="13">
        <f>G233-F233</f>
        <v>24.3</v>
      </c>
    </row>
    <row r="234" spans="1:8" ht="16.5" x14ac:dyDescent="0.25">
      <c r="A234" s="19" t="s">
        <v>348</v>
      </c>
      <c r="B234" s="19" t="s">
        <v>473</v>
      </c>
      <c r="C234" s="19" t="s">
        <v>474</v>
      </c>
      <c r="D234" s="15">
        <v>51.8</v>
      </c>
      <c r="E234" s="15">
        <v>45.24</v>
      </c>
      <c r="F234" s="15">
        <f>ROUND(IF(((COUNT($E:$E)-RANK(D234,D$2:D$1116)+1)/COUNT($E:$E))*100=0,100,((COUNT($E:$E)-RANK(D234,D$2:D$1116)+1)/COUNT($E:$E))*100),2)</f>
        <v>46.28</v>
      </c>
      <c r="G234" s="15">
        <f>ROUND(IF(((COUNT($E:$E)-RANK(E234,E$2:E$1116)+1)/COUNT($E:$E))*100=0,100,((COUNT($E:$E)-RANK(E234,E$2:E$1116)+1)/COUNT($E:$E))*100),2)</f>
        <v>70.489999999999995</v>
      </c>
      <c r="H234" s="13">
        <f>G234-F234</f>
        <v>24.209999999999994</v>
      </c>
    </row>
    <row r="235" spans="1:8" ht="16.5" x14ac:dyDescent="0.25">
      <c r="A235" s="19" t="s">
        <v>99</v>
      </c>
      <c r="B235" s="19" t="s">
        <v>229</v>
      </c>
      <c r="C235" s="19" t="s">
        <v>475</v>
      </c>
      <c r="D235" s="15">
        <v>32.26</v>
      </c>
      <c r="E235" s="15">
        <v>38.94</v>
      </c>
      <c r="F235" s="15">
        <f>ROUND(IF(((COUNT($E:$E)-RANK(D235,D$2:D$1116)+1)/COUNT($E:$E))*100=0,100,((COUNT($E:$E)-RANK(D235,D$2:D$1116)+1)/COUNT($E:$E))*100),2)</f>
        <v>14.71</v>
      </c>
      <c r="G235" s="15">
        <f>ROUND(IF(((COUNT($E:$E)-RANK(E235,E$2:E$1116)+1)/COUNT($E:$E))*100=0,100,((COUNT($E:$E)-RANK(E235,E$2:E$1116)+1)/COUNT($E:$E))*100),2)</f>
        <v>38.83</v>
      </c>
      <c r="H235" s="13">
        <f>G235-F235</f>
        <v>24.119999999999997</v>
      </c>
    </row>
    <row r="236" spans="1:8" ht="16.5" x14ac:dyDescent="0.25">
      <c r="A236" s="19" t="s">
        <v>173</v>
      </c>
      <c r="B236" s="19" t="s">
        <v>242</v>
      </c>
      <c r="C236" s="19" t="s">
        <v>476</v>
      </c>
      <c r="D236" s="15">
        <v>58.19</v>
      </c>
      <c r="E236" s="15">
        <v>50.4</v>
      </c>
      <c r="F236" s="15">
        <f>ROUND(IF(((COUNT($E:$E)-RANK(D236,D$2:D$1116)+1)/COUNT($E:$E))*100=0,100,((COUNT($E:$E)-RANK(D236,D$2:D$1116)+1)/COUNT($E:$E))*100),2)</f>
        <v>59.64</v>
      </c>
      <c r="G236" s="15">
        <f>ROUND(IF(((COUNT($E:$E)-RANK(E236,E$2:E$1116)+1)/COUNT($E:$E))*100=0,100,((COUNT($E:$E)-RANK(E236,E$2:E$1116)+1)/COUNT($E:$E))*100),2)</f>
        <v>83.68</v>
      </c>
      <c r="H236" s="13">
        <f>G236-F236</f>
        <v>24.040000000000006</v>
      </c>
    </row>
    <row r="237" spans="1:8" ht="16.5" x14ac:dyDescent="0.25">
      <c r="A237" s="19" t="s">
        <v>188</v>
      </c>
      <c r="B237" s="19" t="s">
        <v>279</v>
      </c>
      <c r="C237" s="19" t="s">
        <v>477</v>
      </c>
      <c r="D237" s="15">
        <v>44.4</v>
      </c>
      <c r="E237" s="15">
        <v>42.57</v>
      </c>
      <c r="F237" s="15">
        <f>ROUND(IF(((COUNT($E:$E)-RANK(D237,D$2:D$1116)+1)/COUNT($E:$E))*100=0,100,((COUNT($E:$E)-RANK(D237,D$2:D$1116)+1)/COUNT($E:$E))*100),2)</f>
        <v>32.74</v>
      </c>
      <c r="G237" s="15">
        <f>ROUND(IF(((COUNT($E:$E)-RANK(E237,E$2:E$1116)+1)/COUNT($E:$E))*100=0,100,((COUNT($E:$E)-RANK(E237,E$2:E$1116)+1)/COUNT($E:$E))*100),2)</f>
        <v>56.77</v>
      </c>
      <c r="H237" s="13">
        <f>G237-F237</f>
        <v>24.03</v>
      </c>
    </row>
    <row r="238" spans="1:8" ht="16.5" x14ac:dyDescent="0.25">
      <c r="A238" s="19" t="s">
        <v>231</v>
      </c>
      <c r="B238" s="19" t="s">
        <v>478</v>
      </c>
      <c r="C238" s="19" t="s">
        <v>479</v>
      </c>
      <c r="D238" s="15">
        <v>23.83</v>
      </c>
      <c r="E238" s="15">
        <v>36.5</v>
      </c>
      <c r="F238" s="15">
        <f>ROUND(IF(((COUNT($E:$E)-RANK(D238,D$2:D$1116)+1)/COUNT($E:$E))*100=0,100,((COUNT($E:$E)-RANK(D238,D$2:D$1116)+1)/COUNT($E:$E))*100),2)</f>
        <v>5.1100000000000003</v>
      </c>
      <c r="G238" s="15">
        <f>ROUND(IF(((COUNT($E:$E)-RANK(E238,E$2:E$1116)+1)/COUNT($E:$E))*100=0,100,((COUNT($E:$E)-RANK(E238,E$2:E$1116)+1)/COUNT($E:$E))*100),2)</f>
        <v>29.06</v>
      </c>
      <c r="H238" s="13">
        <f>G238-F238</f>
        <v>23.95</v>
      </c>
    </row>
    <row r="239" spans="1:8" ht="16.5" x14ac:dyDescent="0.25">
      <c r="A239" s="19" t="s">
        <v>99</v>
      </c>
      <c r="B239" s="19" t="s">
        <v>480</v>
      </c>
      <c r="C239" s="19" t="s">
        <v>481</v>
      </c>
      <c r="D239" s="15">
        <v>23.32</v>
      </c>
      <c r="E239" s="15">
        <v>36.450000000000003</v>
      </c>
      <c r="F239" s="15">
        <f>ROUND(IF(((COUNT($E:$E)-RANK(D239,D$2:D$1116)+1)/COUNT($E:$E))*100=0,100,((COUNT($E:$E)-RANK(D239,D$2:D$1116)+1)/COUNT($E:$E))*100),2)</f>
        <v>4.75</v>
      </c>
      <c r="G239" s="15">
        <f>ROUND(IF(((COUNT($E:$E)-RANK(E239,E$2:E$1116)+1)/COUNT($E:$E))*100=0,100,((COUNT($E:$E)-RANK(E239,E$2:E$1116)+1)/COUNT($E:$E))*100),2)</f>
        <v>28.7</v>
      </c>
      <c r="H239" s="13">
        <f>G239-F239</f>
        <v>23.95</v>
      </c>
    </row>
    <row r="240" spans="1:8" ht="16.5" x14ac:dyDescent="0.25">
      <c r="A240" s="19" t="s">
        <v>128</v>
      </c>
      <c r="B240" s="19" t="s">
        <v>482</v>
      </c>
      <c r="C240" s="19" t="s">
        <v>483</v>
      </c>
      <c r="D240" s="15">
        <v>15.92</v>
      </c>
      <c r="E240" s="15">
        <v>35.6</v>
      </c>
      <c r="F240" s="15">
        <f>ROUND(IF(((COUNT($E:$E)-RANK(D240,D$2:D$1116)+1)/COUNT($E:$E))*100=0,100,((COUNT($E:$E)-RANK(D240,D$2:D$1116)+1)/COUNT($E:$E))*100),2)</f>
        <v>0.36</v>
      </c>
      <c r="G240" s="15">
        <f>ROUND(IF(((COUNT($E:$E)-RANK(E240,E$2:E$1116)+1)/COUNT($E:$E))*100=0,100,((COUNT($E:$E)-RANK(E240,E$2:E$1116)+1)/COUNT($E:$E))*100),2)</f>
        <v>24.3</v>
      </c>
      <c r="H240" s="13">
        <f>G240-F240</f>
        <v>23.94</v>
      </c>
    </row>
    <row r="241" spans="1:8" ht="16.5" x14ac:dyDescent="0.25">
      <c r="A241" s="19" t="s">
        <v>234</v>
      </c>
      <c r="B241" s="19" t="s">
        <v>366</v>
      </c>
      <c r="C241" s="19" t="s">
        <v>484</v>
      </c>
      <c r="D241" s="15">
        <v>43.63</v>
      </c>
      <c r="E241" s="15">
        <v>42.12</v>
      </c>
      <c r="F241" s="15">
        <f>ROUND(IF(((COUNT($E:$E)-RANK(D241,D$2:D$1116)+1)/COUNT($E:$E))*100=0,100,((COUNT($E:$E)-RANK(D241,D$2:D$1116)+1)/COUNT($E:$E))*100),2)</f>
        <v>31.03</v>
      </c>
      <c r="G241" s="15">
        <f>ROUND(IF(((COUNT($E:$E)-RANK(E241,E$2:E$1116)+1)/COUNT($E:$E))*100=0,100,((COUNT($E:$E)-RANK(E241,E$2:E$1116)+1)/COUNT($E:$E))*100),2)</f>
        <v>54.89</v>
      </c>
      <c r="H241" s="13">
        <f>G241-F241</f>
        <v>23.86</v>
      </c>
    </row>
    <row r="242" spans="1:8" ht="16.5" x14ac:dyDescent="0.25">
      <c r="A242" s="19" t="s">
        <v>222</v>
      </c>
      <c r="B242" s="19" t="s">
        <v>242</v>
      </c>
      <c r="C242" s="19" t="s">
        <v>485</v>
      </c>
      <c r="D242" s="15">
        <v>54.97</v>
      </c>
      <c r="E242" s="15">
        <v>47.33</v>
      </c>
      <c r="F242" s="15">
        <f>ROUND(IF(((COUNT($E:$E)-RANK(D242,D$2:D$1116)+1)/COUNT($E:$E))*100=0,100,((COUNT($E:$E)-RANK(D242,D$2:D$1116)+1)/COUNT($E:$E))*100),2)</f>
        <v>53.18</v>
      </c>
      <c r="G242" s="15">
        <f>ROUND(IF(((COUNT($E:$E)-RANK(E242,E$2:E$1116)+1)/COUNT($E:$E))*100=0,100,((COUNT($E:$E)-RANK(E242,E$2:E$1116)+1)/COUNT($E:$E))*100),2)</f>
        <v>76.95</v>
      </c>
      <c r="H242" s="13">
        <f>G242-F242</f>
        <v>23.770000000000003</v>
      </c>
    </row>
    <row r="243" spans="1:8" ht="16.5" x14ac:dyDescent="0.25">
      <c r="A243" s="19" t="s">
        <v>455</v>
      </c>
      <c r="B243" s="19" t="s">
        <v>138</v>
      </c>
      <c r="C243" s="19" t="s">
        <v>486</v>
      </c>
      <c r="D243" s="15">
        <v>65.53</v>
      </c>
      <c r="E243" s="15">
        <v>56.98</v>
      </c>
      <c r="F243" s="15">
        <f>ROUND(IF(((COUNT($E:$E)-RANK(D243,D$2:D$1116)+1)/COUNT($E:$E))*100=0,100,((COUNT($E:$E)-RANK(D243,D$2:D$1116)+1)/COUNT($E:$E))*100),2)</f>
        <v>71.75</v>
      </c>
      <c r="G243" s="15">
        <f>ROUND(IF(((COUNT($E:$E)-RANK(E243,E$2:E$1116)+1)/COUNT($E:$E))*100=0,100,((COUNT($E:$E)-RANK(E243,E$2:E$1116)+1)/COUNT($E:$E))*100),2)</f>
        <v>95.52</v>
      </c>
      <c r="H243" s="13">
        <f>G243-F243</f>
        <v>23.769999999999996</v>
      </c>
    </row>
    <row r="244" spans="1:8" ht="16.5" x14ac:dyDescent="0.25">
      <c r="A244" s="19" t="s">
        <v>151</v>
      </c>
      <c r="B244" s="19" t="s">
        <v>242</v>
      </c>
      <c r="C244" s="19" t="s">
        <v>487</v>
      </c>
      <c r="D244" s="15">
        <v>57.29</v>
      </c>
      <c r="E244" s="15">
        <v>48.76</v>
      </c>
      <c r="F244" s="15">
        <f>ROUND(IF(((COUNT($E:$E)-RANK(D244,D$2:D$1116)+1)/COUNT($E:$E))*100=0,100,((COUNT($E:$E)-RANK(D244,D$2:D$1116)+1)/COUNT($E:$E))*100),2)</f>
        <v>57.58</v>
      </c>
      <c r="G244" s="15">
        <f>ROUND(IF(((COUNT($E:$E)-RANK(E244,E$2:E$1116)+1)/COUNT($E:$E))*100=0,100,((COUNT($E:$E)-RANK(E244,E$2:E$1116)+1)/COUNT($E:$E))*100),2)</f>
        <v>81.349999999999994</v>
      </c>
      <c r="H244" s="13">
        <f>G244-F244</f>
        <v>23.769999999999996</v>
      </c>
    </row>
    <row r="245" spans="1:8" ht="16.5" x14ac:dyDescent="0.25">
      <c r="A245" s="19" t="s">
        <v>99</v>
      </c>
      <c r="B245" s="19" t="s">
        <v>488</v>
      </c>
      <c r="C245" s="19" t="s">
        <v>489</v>
      </c>
      <c r="D245" s="15">
        <v>23.65</v>
      </c>
      <c r="E245" s="15">
        <v>36.450000000000003</v>
      </c>
      <c r="F245" s="15">
        <f>ROUND(IF(((COUNT($E:$E)-RANK(D245,D$2:D$1116)+1)/COUNT($E:$E))*100=0,100,((COUNT($E:$E)-RANK(D245,D$2:D$1116)+1)/COUNT($E:$E))*100),2)</f>
        <v>5.0199999999999996</v>
      </c>
      <c r="G245" s="15">
        <f>ROUND(IF(((COUNT($E:$E)-RANK(E245,E$2:E$1116)+1)/COUNT($E:$E))*100=0,100,((COUNT($E:$E)-RANK(E245,E$2:E$1116)+1)/COUNT($E:$E))*100),2)</f>
        <v>28.7</v>
      </c>
      <c r="H245" s="13">
        <f>G245-F245</f>
        <v>23.68</v>
      </c>
    </row>
    <row r="246" spans="1:8" ht="16.5" x14ac:dyDescent="0.25">
      <c r="A246" s="19" t="s">
        <v>348</v>
      </c>
      <c r="B246" s="19" t="s">
        <v>490</v>
      </c>
      <c r="C246" s="19" t="s">
        <v>491</v>
      </c>
      <c r="D246" s="15">
        <v>54.84</v>
      </c>
      <c r="E246" s="15">
        <v>47</v>
      </c>
      <c r="F246" s="15">
        <f>ROUND(IF(((COUNT($E:$E)-RANK(D246,D$2:D$1116)+1)/COUNT($E:$E))*100=0,100,((COUNT($E:$E)-RANK(D246,D$2:D$1116)+1)/COUNT($E:$E))*100),2)</f>
        <v>53</v>
      </c>
      <c r="G246" s="15">
        <f>ROUND(IF(((COUNT($E:$E)-RANK(E246,E$2:E$1116)+1)/COUNT($E:$E))*100=0,100,((COUNT($E:$E)-RANK(E246,E$2:E$1116)+1)/COUNT($E:$E))*100),2)</f>
        <v>76.5</v>
      </c>
      <c r="H246" s="13">
        <f>G246-F246</f>
        <v>23.5</v>
      </c>
    </row>
    <row r="247" spans="1:8" ht="16.5" x14ac:dyDescent="0.25">
      <c r="A247" s="19" t="s">
        <v>96</v>
      </c>
      <c r="B247" s="19" t="s">
        <v>492</v>
      </c>
      <c r="C247" s="19" t="s">
        <v>493</v>
      </c>
      <c r="D247" s="15">
        <v>43.21</v>
      </c>
      <c r="E247" s="15">
        <v>41.87</v>
      </c>
      <c r="F247" s="15">
        <f>ROUND(IF(((COUNT($E:$E)-RANK(D247,D$2:D$1116)+1)/COUNT($E:$E))*100=0,100,((COUNT($E:$E)-RANK(D247,D$2:D$1116)+1)/COUNT($E:$E))*100),2)</f>
        <v>30.58</v>
      </c>
      <c r="G247" s="15">
        <f>ROUND(IF(((COUNT($E:$E)-RANK(E247,E$2:E$1116)+1)/COUNT($E:$E))*100=0,100,((COUNT($E:$E)-RANK(E247,E$2:E$1116)+1)/COUNT($E:$E))*100),2)</f>
        <v>53.99</v>
      </c>
      <c r="H247" s="13">
        <f>G247-F247</f>
        <v>23.410000000000004</v>
      </c>
    </row>
    <row r="248" spans="1:8" ht="16.5" x14ac:dyDescent="0.25">
      <c r="A248" s="19" t="s">
        <v>231</v>
      </c>
      <c r="B248" s="19" t="s">
        <v>281</v>
      </c>
      <c r="C248" s="19" t="s">
        <v>494</v>
      </c>
      <c r="D248" s="15">
        <v>34.229999999999997</v>
      </c>
      <c r="E248" s="15">
        <v>39.630000000000003</v>
      </c>
      <c r="F248" s="15">
        <f>ROUND(IF(((COUNT($E:$E)-RANK(D248,D$2:D$1116)+1)/COUNT($E:$E))*100=0,100,((COUNT($E:$E)-RANK(D248,D$2:D$1116)+1)/COUNT($E:$E))*100),2)</f>
        <v>17.489999999999998</v>
      </c>
      <c r="G248" s="15">
        <f>ROUND(IF(((COUNT($E:$E)-RANK(E248,E$2:E$1116)+1)/COUNT($E:$E))*100=0,100,((COUNT($E:$E)-RANK(E248,E$2:E$1116)+1)/COUNT($E:$E))*100),2)</f>
        <v>40.54</v>
      </c>
      <c r="H248" s="13">
        <f>G248-F248</f>
        <v>23.05</v>
      </c>
    </row>
    <row r="249" spans="1:8" ht="16.5" x14ac:dyDescent="0.25">
      <c r="A249" s="19" t="s">
        <v>110</v>
      </c>
      <c r="B249" s="19" t="s">
        <v>242</v>
      </c>
      <c r="C249" s="19" t="s">
        <v>495</v>
      </c>
      <c r="D249" s="15">
        <v>62.37</v>
      </c>
      <c r="E249" s="15">
        <v>52.13</v>
      </c>
      <c r="F249" s="15">
        <f>ROUND(IF(((COUNT($E:$E)-RANK(D249,D$2:D$1116)+1)/COUNT($E:$E))*100=0,100,((COUNT($E:$E)-RANK(D249,D$2:D$1116)+1)/COUNT($E:$E))*100),2)</f>
        <v>65.56</v>
      </c>
      <c r="G249" s="15">
        <f>ROUND(IF(((COUNT($E:$E)-RANK(E249,E$2:E$1116)+1)/COUNT($E:$E))*100=0,100,((COUNT($E:$E)-RANK(E249,E$2:E$1116)+1)/COUNT($E:$E))*100),2)</f>
        <v>88.61</v>
      </c>
      <c r="H249" s="13">
        <f>G249-F249</f>
        <v>23.049999999999997</v>
      </c>
    </row>
    <row r="250" spans="1:8" ht="16.5" x14ac:dyDescent="0.25">
      <c r="A250" s="19" t="s">
        <v>130</v>
      </c>
      <c r="B250" s="19" t="s">
        <v>305</v>
      </c>
      <c r="C250" s="19" t="s">
        <v>496</v>
      </c>
      <c r="D250" s="15">
        <v>31.31</v>
      </c>
      <c r="E250" s="15">
        <v>38.5</v>
      </c>
      <c r="F250" s="15">
        <f>ROUND(IF(((COUNT($E:$E)-RANK(D250,D$2:D$1116)+1)/COUNT($E:$E))*100=0,100,((COUNT($E:$E)-RANK(D250,D$2:D$1116)+1)/COUNT($E:$E))*100),2)</f>
        <v>13.18</v>
      </c>
      <c r="G250" s="15">
        <f>ROUND(IF(((COUNT($E:$E)-RANK(E250,E$2:E$1116)+1)/COUNT($E:$E))*100=0,100,((COUNT($E:$E)-RANK(E250,E$2:E$1116)+1)/COUNT($E:$E))*100),2)</f>
        <v>36.229999999999997</v>
      </c>
      <c r="H250" s="13">
        <f>G250-F250</f>
        <v>23.049999999999997</v>
      </c>
    </row>
    <row r="251" spans="1:8" ht="16.5" x14ac:dyDescent="0.25">
      <c r="A251" s="19" t="s">
        <v>141</v>
      </c>
      <c r="B251" s="19" t="s">
        <v>497</v>
      </c>
      <c r="C251" s="19" t="s">
        <v>498</v>
      </c>
      <c r="D251" s="15">
        <v>47.58</v>
      </c>
      <c r="E251" s="15">
        <v>43.25</v>
      </c>
      <c r="F251" s="15">
        <f>ROUND(IF(((COUNT($E:$E)-RANK(D251,D$2:D$1116)+1)/COUNT($E:$E))*100=0,100,((COUNT($E:$E)-RANK(D251,D$2:D$1116)+1)/COUNT($E:$E))*100),2)</f>
        <v>37.67</v>
      </c>
      <c r="G251" s="15">
        <f>ROUND(IF(((COUNT($E:$E)-RANK(E251,E$2:E$1116)+1)/COUNT($E:$E))*100=0,100,((COUNT($E:$E)-RANK(E251,E$2:E$1116)+1)/COUNT($E:$E))*100),2)</f>
        <v>60.63</v>
      </c>
      <c r="H251" s="13">
        <f>G251-F251</f>
        <v>22.96</v>
      </c>
    </row>
    <row r="252" spans="1:8" ht="16.5" x14ac:dyDescent="0.25">
      <c r="A252" s="19" t="s">
        <v>160</v>
      </c>
      <c r="B252" s="19" t="s">
        <v>499</v>
      </c>
      <c r="C252" s="19" t="s">
        <v>500</v>
      </c>
      <c r="D252" s="15">
        <v>52.18</v>
      </c>
      <c r="E252" s="15">
        <v>45.09</v>
      </c>
      <c r="F252" s="15">
        <f>ROUND(IF(((COUNT($E:$E)-RANK(D252,D$2:D$1116)+1)/COUNT($E:$E))*100=0,100,((COUNT($E:$E)-RANK(D252,D$2:D$1116)+1)/COUNT($E:$E))*100),2)</f>
        <v>47</v>
      </c>
      <c r="G252" s="15">
        <f>ROUND(IF(((COUNT($E:$E)-RANK(E252,E$2:E$1116)+1)/COUNT($E:$E))*100=0,100,((COUNT($E:$E)-RANK(E252,E$2:E$1116)+1)/COUNT($E:$E))*100),2)</f>
        <v>69.959999999999994</v>
      </c>
      <c r="H252" s="13">
        <f>G252-F252</f>
        <v>22.959999999999994</v>
      </c>
    </row>
    <row r="253" spans="1:8" ht="16.5" x14ac:dyDescent="0.25">
      <c r="A253" s="19" t="s">
        <v>449</v>
      </c>
      <c r="B253" s="19" t="s">
        <v>501</v>
      </c>
      <c r="C253" s="19" t="s">
        <v>502</v>
      </c>
      <c r="D253" s="15">
        <v>65.239999999999995</v>
      </c>
      <c r="E253" s="15">
        <v>55.44</v>
      </c>
      <c r="F253" s="15">
        <f>ROUND(IF(((COUNT($E:$E)-RANK(D253,D$2:D$1116)+1)/COUNT($E:$E))*100=0,100,((COUNT($E:$E)-RANK(D253,D$2:D$1116)+1)/COUNT($E:$E))*100),2)</f>
        <v>71.03</v>
      </c>
      <c r="G253" s="15">
        <f>ROUND(IF(((COUNT($E:$E)-RANK(E253,E$2:E$1116)+1)/COUNT($E:$E))*100=0,100,((COUNT($E:$E)-RANK(E253,E$2:E$1116)+1)/COUNT($E:$E))*100),2)</f>
        <v>93.72</v>
      </c>
      <c r="H253" s="13">
        <f>G253-F253</f>
        <v>22.689999999999998</v>
      </c>
    </row>
    <row r="254" spans="1:8" ht="16.5" x14ac:dyDescent="0.25">
      <c r="A254" s="19" t="s">
        <v>293</v>
      </c>
      <c r="B254" s="19" t="s">
        <v>503</v>
      </c>
      <c r="C254" s="19" t="s">
        <v>504</v>
      </c>
      <c r="D254" s="15">
        <v>46.1</v>
      </c>
      <c r="E254" s="15">
        <v>42.78</v>
      </c>
      <c r="F254" s="15">
        <f>ROUND(IF(((COUNT($E:$E)-RANK(D254,D$2:D$1116)+1)/COUNT($E:$E))*100=0,100,((COUNT($E:$E)-RANK(D254,D$2:D$1116)+1)/COUNT($E:$E))*100),2)</f>
        <v>35.25</v>
      </c>
      <c r="G254" s="15">
        <f>ROUND(IF(((COUNT($E:$E)-RANK(E254,E$2:E$1116)+1)/COUNT($E:$E))*100=0,100,((COUNT($E:$E)-RANK(E254,E$2:E$1116)+1)/COUNT($E:$E))*100),2)</f>
        <v>57.85</v>
      </c>
      <c r="H254" s="13">
        <f>G254-F254</f>
        <v>22.6</v>
      </c>
    </row>
    <row r="255" spans="1:8" ht="16.5" x14ac:dyDescent="0.25">
      <c r="A255" s="19" t="s">
        <v>141</v>
      </c>
      <c r="B255" s="19" t="s">
        <v>242</v>
      </c>
      <c r="C255" s="19" t="s">
        <v>505</v>
      </c>
      <c r="D255" s="15">
        <v>52.91</v>
      </c>
      <c r="E255" s="15">
        <v>45.4</v>
      </c>
      <c r="F255" s="15">
        <f>ROUND(IF(((COUNT($E:$E)-RANK(D255,D$2:D$1116)+1)/COUNT($E:$E))*100=0,100,((COUNT($E:$E)-RANK(D255,D$2:D$1116)+1)/COUNT($E:$E))*100),2)</f>
        <v>48.52</v>
      </c>
      <c r="G255" s="15">
        <f>ROUND(IF(((COUNT($E:$E)-RANK(E255,E$2:E$1116)+1)/COUNT($E:$E))*100=0,100,((COUNT($E:$E)-RANK(E255,E$2:E$1116)+1)/COUNT($E:$E))*100),2)</f>
        <v>70.94</v>
      </c>
      <c r="H255" s="13">
        <f>G255-F255</f>
        <v>22.419999999999995</v>
      </c>
    </row>
    <row r="256" spans="1:8" ht="16.5" x14ac:dyDescent="0.25">
      <c r="A256" s="19" t="s">
        <v>344</v>
      </c>
      <c r="B256" s="19" t="s">
        <v>506</v>
      </c>
      <c r="C256" s="19" t="s">
        <v>507</v>
      </c>
      <c r="D256" s="15">
        <v>23.48</v>
      </c>
      <c r="E256" s="15">
        <v>36.35</v>
      </c>
      <c r="F256" s="15">
        <f>ROUND(IF(((COUNT($E:$E)-RANK(D256,D$2:D$1116)+1)/COUNT($E:$E))*100=0,100,((COUNT($E:$E)-RANK(D256,D$2:D$1116)+1)/COUNT($E:$E))*100),2)</f>
        <v>4.84</v>
      </c>
      <c r="G256" s="15">
        <f>ROUND(IF(((COUNT($E:$E)-RANK(E256,E$2:E$1116)+1)/COUNT($E:$E))*100=0,100,((COUNT($E:$E)-RANK(E256,E$2:E$1116)+1)/COUNT($E:$E))*100),2)</f>
        <v>27.17</v>
      </c>
      <c r="H256" s="13">
        <f>G256-F256</f>
        <v>22.330000000000002</v>
      </c>
    </row>
    <row r="257" spans="1:8" ht="16.5" x14ac:dyDescent="0.25">
      <c r="A257" s="19" t="s">
        <v>508</v>
      </c>
      <c r="B257" s="19" t="s">
        <v>133</v>
      </c>
      <c r="C257" s="19" t="s">
        <v>509</v>
      </c>
      <c r="D257" s="15">
        <v>65.3</v>
      </c>
      <c r="E257" s="15">
        <v>55.33</v>
      </c>
      <c r="F257" s="15">
        <f>ROUND(IF(((COUNT($E:$E)-RANK(D257,D$2:D$1116)+1)/COUNT($E:$E))*100=0,100,((COUNT($E:$E)-RANK(D257,D$2:D$1116)+1)/COUNT($E:$E))*100),2)</f>
        <v>71.12</v>
      </c>
      <c r="G257" s="15">
        <f>ROUND(IF(((COUNT($E:$E)-RANK(E257,E$2:E$1116)+1)/COUNT($E:$E))*100=0,100,((COUNT($E:$E)-RANK(E257,E$2:E$1116)+1)/COUNT($E:$E))*100),2)</f>
        <v>93.45</v>
      </c>
      <c r="H257" s="13">
        <f>G257-F257</f>
        <v>22.33</v>
      </c>
    </row>
    <row r="258" spans="1:8" ht="16.5" x14ac:dyDescent="0.25">
      <c r="A258" s="19" t="s">
        <v>510</v>
      </c>
      <c r="B258" s="19" t="s">
        <v>100</v>
      </c>
      <c r="C258" s="19" t="s">
        <v>511</v>
      </c>
      <c r="D258" s="15">
        <v>59.48</v>
      </c>
      <c r="E258" s="15">
        <v>50.33</v>
      </c>
      <c r="F258" s="15">
        <f>ROUND(IF(((COUNT($E:$E)-RANK(D258,D$2:D$1116)+1)/COUNT($E:$E))*100=0,100,((COUNT($E:$E)-RANK(D258,D$2:D$1116)+1)/COUNT($E:$E))*100),2)</f>
        <v>61.17</v>
      </c>
      <c r="G258" s="15">
        <f>ROUND(IF(((COUNT($E:$E)-RANK(E258,E$2:E$1116)+1)/COUNT($E:$E))*100=0,100,((COUNT($E:$E)-RANK(E258,E$2:E$1116)+1)/COUNT($E:$E))*100),2)</f>
        <v>83.32</v>
      </c>
      <c r="H258" s="13">
        <f>G258-F258</f>
        <v>22.149999999999991</v>
      </c>
    </row>
    <row r="259" spans="1:8" ht="16.5" x14ac:dyDescent="0.25">
      <c r="A259" s="19" t="s">
        <v>460</v>
      </c>
      <c r="B259" s="19" t="s">
        <v>118</v>
      </c>
      <c r="C259" s="19" t="s">
        <v>512</v>
      </c>
      <c r="D259" s="15">
        <v>65.89</v>
      </c>
      <c r="E259" s="15">
        <v>55.97</v>
      </c>
      <c r="F259" s="15">
        <f>ROUND(IF(((COUNT($E:$E)-RANK(D259,D$2:D$1116)+1)/COUNT($E:$E))*100=0,100,((COUNT($E:$E)-RANK(D259,D$2:D$1116)+1)/COUNT($E:$E))*100),2)</f>
        <v>72.47</v>
      </c>
      <c r="G259" s="15">
        <f>ROUND(IF(((COUNT($E:$E)-RANK(E259,E$2:E$1116)+1)/COUNT($E:$E))*100=0,100,((COUNT($E:$E)-RANK(E259,E$2:E$1116)+1)/COUNT($E:$E))*100),2)</f>
        <v>94.53</v>
      </c>
      <c r="H259" s="13">
        <f>G259-F259</f>
        <v>22.060000000000002</v>
      </c>
    </row>
    <row r="260" spans="1:8" ht="16.5" x14ac:dyDescent="0.25">
      <c r="A260" s="19" t="s">
        <v>96</v>
      </c>
      <c r="B260" s="19" t="s">
        <v>513</v>
      </c>
      <c r="C260" s="19" t="s">
        <v>514</v>
      </c>
      <c r="D260" s="15">
        <v>33.770000000000003</v>
      </c>
      <c r="E260" s="15">
        <v>38.9</v>
      </c>
      <c r="F260" s="15">
        <f>ROUND(IF(((COUNT($E:$E)-RANK(D260,D$2:D$1116)+1)/COUNT($E:$E))*100=0,100,((COUNT($E:$E)-RANK(D260,D$2:D$1116)+1)/COUNT($E:$E))*100),2)</f>
        <v>16.59</v>
      </c>
      <c r="G260" s="15">
        <f>ROUND(IF(((COUNT($E:$E)-RANK(E260,E$2:E$1116)+1)/COUNT($E:$E))*100=0,100,((COUNT($E:$E)-RANK(E260,E$2:E$1116)+1)/COUNT($E:$E))*100),2)</f>
        <v>38.57</v>
      </c>
      <c r="H260" s="13">
        <f>G260-F260</f>
        <v>21.98</v>
      </c>
    </row>
    <row r="261" spans="1:8" ht="16.5" x14ac:dyDescent="0.25">
      <c r="A261" s="19" t="s">
        <v>188</v>
      </c>
      <c r="B261" s="19" t="s">
        <v>515</v>
      </c>
      <c r="C261" s="19" t="s">
        <v>516</v>
      </c>
      <c r="D261" s="15">
        <v>31</v>
      </c>
      <c r="E261" s="15">
        <v>38.29</v>
      </c>
      <c r="F261" s="15">
        <f>ROUND(IF(((COUNT($E:$E)-RANK(D261,D$2:D$1116)+1)/COUNT($E:$E))*100=0,100,((COUNT($E:$E)-RANK(D261,D$2:D$1116)+1)/COUNT($E:$E))*100),2)</f>
        <v>12.38</v>
      </c>
      <c r="G261" s="15">
        <f>ROUND(IF(((COUNT($E:$E)-RANK(E261,E$2:E$1116)+1)/COUNT($E:$E))*100=0,100,((COUNT($E:$E)-RANK(E261,E$2:E$1116)+1)/COUNT($E:$E))*100),2)</f>
        <v>34.35</v>
      </c>
      <c r="H261" s="13">
        <f>G261-F261</f>
        <v>21.97</v>
      </c>
    </row>
    <row r="262" spans="1:8" ht="16.5" x14ac:dyDescent="0.25">
      <c r="A262" s="19" t="s">
        <v>96</v>
      </c>
      <c r="B262" s="19" t="s">
        <v>517</v>
      </c>
      <c r="C262" s="19" t="s">
        <v>518</v>
      </c>
      <c r="D262" s="15">
        <v>43.15</v>
      </c>
      <c r="E262" s="15">
        <v>41.68</v>
      </c>
      <c r="F262" s="15">
        <f>ROUND(IF(((COUNT($E:$E)-RANK(D262,D$2:D$1116)+1)/COUNT($E:$E))*100=0,100,((COUNT($E:$E)-RANK(D262,D$2:D$1116)+1)/COUNT($E:$E))*100),2)</f>
        <v>30.4</v>
      </c>
      <c r="G262" s="15">
        <f>ROUND(IF(((COUNT($E:$E)-RANK(E262,E$2:E$1116)+1)/COUNT($E:$E))*100=0,100,((COUNT($E:$E)-RANK(E262,E$2:E$1116)+1)/COUNT($E:$E))*100),2)</f>
        <v>52.2</v>
      </c>
      <c r="H262" s="13">
        <f>G262-F262</f>
        <v>21.800000000000004</v>
      </c>
    </row>
    <row r="263" spans="1:8" ht="16.5" x14ac:dyDescent="0.25">
      <c r="A263" s="19" t="s">
        <v>440</v>
      </c>
      <c r="B263" s="19" t="s">
        <v>374</v>
      </c>
      <c r="C263" s="19" t="s">
        <v>519</v>
      </c>
      <c r="D263" s="15">
        <v>17.670000000000002</v>
      </c>
      <c r="E263" s="15">
        <v>35.4</v>
      </c>
      <c r="F263" s="15">
        <f>ROUND(IF(((COUNT($E:$E)-RANK(D263,D$2:D$1116)+1)/COUNT($E:$E))*100=0,100,((COUNT($E:$E)-RANK(D263,D$2:D$1116)+1)/COUNT($E:$E))*100),2)</f>
        <v>1.52</v>
      </c>
      <c r="G263" s="15">
        <f>ROUND(IF(((COUNT($E:$E)-RANK(E263,E$2:E$1116)+1)/COUNT($E:$E))*100=0,100,((COUNT($E:$E)-RANK(E263,E$2:E$1116)+1)/COUNT($E:$E))*100),2)</f>
        <v>23.32</v>
      </c>
      <c r="H263" s="13">
        <f>G263-F263</f>
        <v>21.8</v>
      </c>
    </row>
    <row r="264" spans="1:8" ht="16.5" x14ac:dyDescent="0.25">
      <c r="A264" s="19" t="s">
        <v>188</v>
      </c>
      <c r="B264" s="19" t="s">
        <v>305</v>
      </c>
      <c r="C264" s="19" t="s">
        <v>520</v>
      </c>
      <c r="D264" s="15">
        <v>47.37</v>
      </c>
      <c r="E264" s="15">
        <v>43.03</v>
      </c>
      <c r="F264" s="15">
        <f>ROUND(IF(((COUNT($E:$E)-RANK(D264,D$2:D$1116)+1)/COUNT($E:$E))*100=0,100,((COUNT($E:$E)-RANK(D264,D$2:D$1116)+1)/COUNT($E:$E))*100),2)</f>
        <v>37.31</v>
      </c>
      <c r="G264" s="15">
        <f>ROUND(IF(((COUNT($E:$E)-RANK(E264,E$2:E$1116)+1)/COUNT($E:$E))*100=0,100,((COUNT($E:$E)-RANK(E264,E$2:E$1116)+1)/COUNT($E:$E))*100),2)</f>
        <v>59.1</v>
      </c>
      <c r="H264" s="13">
        <f>G264-F264</f>
        <v>21.79</v>
      </c>
    </row>
    <row r="265" spans="1:8" ht="16.5" x14ac:dyDescent="0.25">
      <c r="A265" s="19" t="s">
        <v>445</v>
      </c>
      <c r="B265" s="19" t="s">
        <v>521</v>
      </c>
      <c r="C265" s="19" t="s">
        <v>522</v>
      </c>
      <c r="D265" s="15">
        <v>53.98</v>
      </c>
      <c r="E265" s="15">
        <v>45.61</v>
      </c>
      <c r="F265" s="15">
        <f>ROUND(IF(((COUNT($E:$E)-RANK(D265,D$2:D$1116)+1)/COUNT($E:$E))*100=0,100,((COUNT($E:$E)-RANK(D265,D$2:D$1116)+1)/COUNT($E:$E))*100),2)</f>
        <v>50.94</v>
      </c>
      <c r="G265" s="15">
        <f>ROUND(IF(((COUNT($E:$E)-RANK(E265,E$2:E$1116)+1)/COUNT($E:$E))*100=0,100,((COUNT($E:$E)-RANK(E265,E$2:E$1116)+1)/COUNT($E:$E))*100),2)</f>
        <v>72.650000000000006</v>
      </c>
      <c r="H265" s="13">
        <f>G265-F265</f>
        <v>21.710000000000008</v>
      </c>
    </row>
    <row r="266" spans="1:8" ht="16.5" x14ac:dyDescent="0.25">
      <c r="A266" s="19" t="s">
        <v>449</v>
      </c>
      <c r="B266" s="19" t="s">
        <v>103</v>
      </c>
      <c r="C266" s="19" t="s">
        <v>523</v>
      </c>
      <c r="D266" s="15">
        <v>64.989999999999995</v>
      </c>
      <c r="E266" s="15">
        <v>54.05</v>
      </c>
      <c r="F266" s="15">
        <f>ROUND(IF(((COUNT($E:$E)-RANK(D266,D$2:D$1116)+1)/COUNT($E:$E))*100=0,100,((COUNT($E:$E)-RANK(D266,D$2:D$1116)+1)/COUNT($E:$E))*100),2)</f>
        <v>70.13</v>
      </c>
      <c r="G266" s="15">
        <f>ROUND(IF(((COUNT($E:$E)-RANK(E266,E$2:E$1116)+1)/COUNT($E:$E))*100=0,100,((COUNT($E:$E)-RANK(E266,E$2:E$1116)+1)/COUNT($E:$E))*100),2)</f>
        <v>91.75</v>
      </c>
      <c r="H266" s="13">
        <f>G266-F266</f>
        <v>21.620000000000005</v>
      </c>
    </row>
    <row r="267" spans="1:8" ht="16.5" x14ac:dyDescent="0.25">
      <c r="A267" s="19" t="s">
        <v>110</v>
      </c>
      <c r="B267" s="19" t="s">
        <v>279</v>
      </c>
      <c r="C267" s="19" t="s">
        <v>524</v>
      </c>
      <c r="D267" s="15">
        <v>57.96</v>
      </c>
      <c r="E267" s="15">
        <v>48.39</v>
      </c>
      <c r="F267" s="15">
        <f>ROUND(IF(((COUNT($E:$E)-RANK(D267,D$2:D$1116)+1)/COUNT($E:$E))*100=0,100,((COUNT($E:$E)-RANK(D267,D$2:D$1116)+1)/COUNT($E:$E))*100),2)</f>
        <v>59.1</v>
      </c>
      <c r="G267" s="15">
        <f>ROUND(IF(((COUNT($E:$E)-RANK(E267,E$2:E$1116)+1)/COUNT($E:$E))*100=0,100,((COUNT($E:$E)-RANK(E267,E$2:E$1116)+1)/COUNT($E:$E))*100),2)</f>
        <v>80.540000000000006</v>
      </c>
      <c r="H267" s="13">
        <f>G267-F267</f>
        <v>21.440000000000005</v>
      </c>
    </row>
    <row r="268" spans="1:8" ht="16.5" x14ac:dyDescent="0.25">
      <c r="A268" s="19" t="s">
        <v>460</v>
      </c>
      <c r="B268" s="19" t="s">
        <v>103</v>
      </c>
      <c r="C268" s="19" t="s">
        <v>525</v>
      </c>
      <c r="D268" s="15">
        <v>68.13</v>
      </c>
      <c r="E268" s="15">
        <v>59.19</v>
      </c>
      <c r="F268" s="15">
        <f>ROUND(IF(((COUNT($E:$E)-RANK(D268,D$2:D$1116)+1)/COUNT($E:$E))*100=0,100,((COUNT($E:$E)-RANK(D268,D$2:D$1116)+1)/COUNT($E:$E))*100),2)</f>
        <v>76.319999999999993</v>
      </c>
      <c r="G268" s="15">
        <f>ROUND(IF(((COUNT($E:$E)-RANK(E268,E$2:E$1116)+1)/COUNT($E:$E))*100=0,100,((COUNT($E:$E)-RANK(E268,E$2:E$1116)+1)/COUNT($E:$E))*100),2)</f>
        <v>97.49</v>
      </c>
      <c r="H268" s="13">
        <f>G268-F268</f>
        <v>21.17</v>
      </c>
    </row>
    <row r="269" spans="1:8" ht="16.5" x14ac:dyDescent="0.25">
      <c r="A269" s="19" t="s">
        <v>96</v>
      </c>
      <c r="B269" s="19" t="s">
        <v>526</v>
      </c>
      <c r="C269" s="19" t="s">
        <v>527</v>
      </c>
      <c r="D269" s="15">
        <v>44.6</v>
      </c>
      <c r="E269" s="15">
        <v>41.87</v>
      </c>
      <c r="F269" s="15">
        <f>ROUND(IF(((COUNT($E:$E)-RANK(D269,D$2:D$1116)+1)/COUNT($E:$E))*100=0,100,((COUNT($E:$E)-RANK(D269,D$2:D$1116)+1)/COUNT($E:$E))*100),2)</f>
        <v>32.909999999999997</v>
      </c>
      <c r="G269" s="15">
        <f>ROUND(IF(((COUNT($E:$E)-RANK(E269,E$2:E$1116)+1)/COUNT($E:$E))*100=0,100,((COUNT($E:$E)-RANK(E269,E$2:E$1116)+1)/COUNT($E:$E))*100),2)</f>
        <v>53.99</v>
      </c>
      <c r="H269" s="13">
        <f>G269-F269</f>
        <v>21.080000000000005</v>
      </c>
    </row>
    <row r="270" spans="1:8" ht="16.5" x14ac:dyDescent="0.25">
      <c r="A270" s="19" t="s">
        <v>130</v>
      </c>
      <c r="B270" s="19" t="s">
        <v>242</v>
      </c>
      <c r="C270" s="19" t="s">
        <v>528</v>
      </c>
      <c r="D270" s="15">
        <v>41.24</v>
      </c>
      <c r="E270" s="15">
        <v>40.83</v>
      </c>
      <c r="F270" s="15">
        <f>ROUND(IF(((COUNT($E:$E)-RANK(D270,D$2:D$1116)+1)/COUNT($E:$E))*100=0,100,((COUNT($E:$E)-RANK(D270,D$2:D$1116)+1)/COUNT($E:$E))*100),2)</f>
        <v>28.07</v>
      </c>
      <c r="G270" s="15">
        <f>ROUND(IF(((COUNT($E:$E)-RANK(E270,E$2:E$1116)+1)/COUNT($E:$E))*100=0,100,((COUNT($E:$E)-RANK(E270,E$2:E$1116)+1)/COUNT($E:$E))*100),2)</f>
        <v>48.88</v>
      </c>
      <c r="H270" s="13">
        <f>G270-F270</f>
        <v>20.810000000000002</v>
      </c>
    </row>
    <row r="271" spans="1:8" ht="16.5" x14ac:dyDescent="0.25">
      <c r="A271" s="19" t="s">
        <v>110</v>
      </c>
      <c r="B271" s="19" t="s">
        <v>529</v>
      </c>
      <c r="C271" s="19" t="s">
        <v>530</v>
      </c>
      <c r="D271" s="15">
        <v>47.31</v>
      </c>
      <c r="E271" s="15">
        <v>42.75</v>
      </c>
      <c r="F271" s="15">
        <f>ROUND(IF(((COUNT($E:$E)-RANK(D271,D$2:D$1116)+1)/COUNT($E:$E))*100=0,100,((COUNT($E:$E)-RANK(D271,D$2:D$1116)+1)/COUNT($E:$E))*100),2)</f>
        <v>37.04</v>
      </c>
      <c r="G271" s="15">
        <f>ROUND(IF(((COUNT($E:$E)-RANK(E271,E$2:E$1116)+1)/COUNT($E:$E))*100=0,100,((COUNT($E:$E)-RANK(E271,E$2:E$1116)+1)/COUNT($E:$E))*100),2)</f>
        <v>57.76</v>
      </c>
      <c r="H271" s="13">
        <f>G271-F271</f>
        <v>20.72</v>
      </c>
    </row>
    <row r="272" spans="1:8" ht="16.5" x14ac:dyDescent="0.25">
      <c r="A272" s="19" t="s">
        <v>289</v>
      </c>
      <c r="B272" s="19" t="s">
        <v>100</v>
      </c>
      <c r="C272" s="19" t="s">
        <v>531</v>
      </c>
      <c r="D272" s="15">
        <v>47</v>
      </c>
      <c r="E272" s="15">
        <v>42.65</v>
      </c>
      <c r="F272" s="15">
        <f>ROUND(IF(((COUNT($E:$E)-RANK(D272,D$2:D$1116)+1)/COUNT($E:$E))*100=0,100,((COUNT($E:$E)-RANK(D272,D$2:D$1116)+1)/COUNT($E:$E))*100),2)</f>
        <v>36.409999999999997</v>
      </c>
      <c r="G272" s="15">
        <f>ROUND(IF(((COUNT($E:$E)-RANK(E272,E$2:E$1116)+1)/COUNT($E:$E))*100=0,100,((COUNT($E:$E)-RANK(E272,E$2:E$1116)+1)/COUNT($E:$E))*100),2)</f>
        <v>57.04</v>
      </c>
      <c r="H272" s="13">
        <f>G272-F272</f>
        <v>20.630000000000003</v>
      </c>
    </row>
    <row r="273" spans="1:8" ht="16.5" x14ac:dyDescent="0.25">
      <c r="A273" s="19" t="s">
        <v>261</v>
      </c>
      <c r="B273" s="19" t="s">
        <v>120</v>
      </c>
      <c r="C273" s="19" t="s">
        <v>532</v>
      </c>
      <c r="D273" s="15">
        <v>57.24</v>
      </c>
      <c r="E273" s="15">
        <v>47.44</v>
      </c>
      <c r="F273" s="15">
        <f>ROUND(IF(((COUNT($E:$E)-RANK(D273,D$2:D$1116)+1)/COUNT($E:$E))*100=0,100,((COUNT($E:$E)-RANK(D273,D$2:D$1116)+1)/COUNT($E:$E))*100),2)</f>
        <v>57.31</v>
      </c>
      <c r="G273" s="15">
        <f>ROUND(IF(((COUNT($E:$E)-RANK(E273,E$2:E$1116)+1)/COUNT($E:$E))*100=0,100,((COUNT($E:$E)-RANK(E273,E$2:E$1116)+1)/COUNT($E:$E))*100),2)</f>
        <v>77.67</v>
      </c>
      <c r="H273" s="13">
        <f>G273-F273</f>
        <v>20.36</v>
      </c>
    </row>
    <row r="274" spans="1:8" ht="16.5" x14ac:dyDescent="0.25">
      <c r="A274" s="19" t="s">
        <v>196</v>
      </c>
      <c r="B274" s="19" t="s">
        <v>533</v>
      </c>
      <c r="C274" s="19" t="s">
        <v>534</v>
      </c>
      <c r="D274" s="15">
        <v>34.590000000000003</v>
      </c>
      <c r="E274" s="15">
        <v>38.82</v>
      </c>
      <c r="F274" s="15">
        <f>ROUND(IF(((COUNT($E:$E)-RANK(D274,D$2:D$1116)+1)/COUNT($E:$E))*100=0,100,((COUNT($E:$E)-RANK(D274,D$2:D$1116)+1)/COUNT($E:$E))*100),2)</f>
        <v>18.12</v>
      </c>
      <c r="G274" s="15">
        <f>ROUND(IF(((COUNT($E:$E)-RANK(E274,E$2:E$1116)+1)/COUNT($E:$E))*100=0,100,((COUNT($E:$E)-RANK(E274,E$2:E$1116)+1)/COUNT($E:$E))*100),2)</f>
        <v>38.21</v>
      </c>
      <c r="H274" s="13">
        <f>G274-F274</f>
        <v>20.09</v>
      </c>
    </row>
    <row r="275" spans="1:8" ht="16.5" x14ac:dyDescent="0.25">
      <c r="A275" s="19" t="s">
        <v>128</v>
      </c>
      <c r="B275" s="19" t="s">
        <v>535</v>
      </c>
      <c r="C275" s="19" t="s">
        <v>536</v>
      </c>
      <c r="D275" s="15">
        <v>27.66</v>
      </c>
      <c r="E275" s="15">
        <v>36.42</v>
      </c>
      <c r="F275" s="15">
        <f>ROUND(IF(((COUNT($E:$E)-RANK(D275,D$2:D$1116)+1)/COUNT($E:$E))*100=0,100,((COUNT($E:$E)-RANK(D275,D$2:D$1116)+1)/COUNT($E:$E))*100),2)</f>
        <v>8.07</v>
      </c>
      <c r="G275" s="15">
        <f>ROUND(IF(((COUNT($E:$E)-RANK(E275,E$2:E$1116)+1)/COUNT($E:$E))*100=0,100,((COUNT($E:$E)-RANK(E275,E$2:E$1116)+1)/COUNT($E:$E))*100),2)</f>
        <v>28.07</v>
      </c>
      <c r="H275" s="13">
        <f>G275-F275</f>
        <v>20</v>
      </c>
    </row>
    <row r="276" spans="1:8" ht="16.5" x14ac:dyDescent="0.25">
      <c r="A276" s="19" t="s">
        <v>537</v>
      </c>
      <c r="B276" s="19" t="s">
        <v>114</v>
      </c>
      <c r="C276" s="19" t="s">
        <v>538</v>
      </c>
      <c r="D276" s="15">
        <v>60.15</v>
      </c>
      <c r="E276" s="15">
        <v>49.27</v>
      </c>
      <c r="F276" s="15">
        <f>ROUND(IF(((COUNT($E:$E)-RANK(D276,D$2:D$1116)+1)/COUNT($E:$E))*100=0,100,((COUNT($E:$E)-RANK(D276,D$2:D$1116)+1)/COUNT($E:$E))*100),2)</f>
        <v>61.88</v>
      </c>
      <c r="G276" s="15">
        <f>ROUND(IF(((COUNT($E:$E)-RANK(E276,E$2:E$1116)+1)/COUNT($E:$E))*100=0,100,((COUNT($E:$E)-RANK(E276,E$2:E$1116)+1)/COUNT($E:$E))*100),2)</f>
        <v>81.88</v>
      </c>
      <c r="H276" s="13">
        <f>G276-F276</f>
        <v>19.999999999999993</v>
      </c>
    </row>
    <row r="277" spans="1:8" ht="16.5" x14ac:dyDescent="0.25">
      <c r="A277" s="19" t="s">
        <v>222</v>
      </c>
      <c r="B277" s="19" t="s">
        <v>539</v>
      </c>
      <c r="C277" s="19" t="s">
        <v>540</v>
      </c>
      <c r="D277" s="15">
        <v>34.06</v>
      </c>
      <c r="E277" s="15">
        <v>38.64</v>
      </c>
      <c r="F277" s="15">
        <f>ROUND(IF(((COUNT($E:$E)-RANK(D277,D$2:D$1116)+1)/COUNT($E:$E))*100=0,100,((COUNT($E:$E)-RANK(D277,D$2:D$1116)+1)/COUNT($E:$E))*100),2)</f>
        <v>17.399999999999999</v>
      </c>
      <c r="G277" s="15">
        <f>ROUND(IF(((COUNT($E:$E)-RANK(E277,E$2:E$1116)+1)/COUNT($E:$E))*100=0,100,((COUNT($E:$E)-RANK(E277,E$2:E$1116)+1)/COUNT($E:$E))*100),2)</f>
        <v>37.130000000000003</v>
      </c>
      <c r="H277" s="13">
        <f>G277-F277</f>
        <v>19.730000000000004</v>
      </c>
    </row>
    <row r="278" spans="1:8" ht="16.5" x14ac:dyDescent="0.25">
      <c r="A278" s="19" t="s">
        <v>192</v>
      </c>
      <c r="B278" s="19" t="s">
        <v>245</v>
      </c>
      <c r="C278" s="19" t="s">
        <v>541</v>
      </c>
      <c r="D278" s="15">
        <v>50.97</v>
      </c>
      <c r="E278" s="15">
        <v>43.91</v>
      </c>
      <c r="F278" s="15">
        <f>ROUND(IF(((COUNT($E:$E)-RANK(D278,D$2:D$1116)+1)/COUNT($E:$E))*100=0,100,((COUNT($E:$E)-RANK(D278,D$2:D$1116)+1)/COUNT($E:$E))*100),2)</f>
        <v>44.13</v>
      </c>
      <c r="G278" s="15">
        <f>ROUND(IF(((COUNT($E:$E)-RANK(E278,E$2:E$1116)+1)/COUNT($E:$E))*100=0,100,((COUNT($E:$E)-RANK(E278,E$2:E$1116)+1)/COUNT($E:$E))*100),2)</f>
        <v>63.86</v>
      </c>
      <c r="H278" s="13">
        <f>G278-F278</f>
        <v>19.729999999999997</v>
      </c>
    </row>
    <row r="279" spans="1:8" ht="16.5" x14ac:dyDescent="0.25">
      <c r="A279" s="19" t="s">
        <v>96</v>
      </c>
      <c r="B279" s="19" t="s">
        <v>542</v>
      </c>
      <c r="C279" s="19" t="s">
        <v>543</v>
      </c>
      <c r="D279" s="15">
        <v>38.04</v>
      </c>
      <c r="E279" s="15">
        <v>39.99</v>
      </c>
      <c r="F279" s="15">
        <f>ROUND(IF(((COUNT($E:$E)-RANK(D279,D$2:D$1116)+1)/COUNT($E:$E))*100=0,100,((COUNT($E:$E)-RANK(D279,D$2:D$1116)+1)/COUNT($E:$E))*100),2)</f>
        <v>23.32</v>
      </c>
      <c r="G279" s="15">
        <f>ROUND(IF(((COUNT($E:$E)-RANK(E279,E$2:E$1116)+1)/COUNT($E:$E))*100=0,100,((COUNT($E:$E)-RANK(E279,E$2:E$1116)+1)/COUNT($E:$E))*100),2)</f>
        <v>43.05</v>
      </c>
      <c r="H279" s="13">
        <f>G279-F279</f>
        <v>19.729999999999997</v>
      </c>
    </row>
    <row r="280" spans="1:8" ht="16.5" x14ac:dyDescent="0.25">
      <c r="A280" s="19" t="s">
        <v>455</v>
      </c>
      <c r="B280" s="19" t="s">
        <v>120</v>
      </c>
      <c r="C280" s="19" t="s">
        <v>544</v>
      </c>
      <c r="D280" s="15">
        <v>65.64</v>
      </c>
      <c r="E280" s="15">
        <v>53.98</v>
      </c>
      <c r="F280" s="15">
        <f>ROUND(IF(((COUNT($E:$E)-RANK(D280,D$2:D$1116)+1)/COUNT($E:$E))*100=0,100,((COUNT($E:$E)-RANK(D280,D$2:D$1116)+1)/COUNT($E:$E))*100),2)</f>
        <v>72.02</v>
      </c>
      <c r="G280" s="15">
        <f>ROUND(IF(((COUNT($E:$E)-RANK(E280,E$2:E$1116)+1)/COUNT($E:$E))*100=0,100,((COUNT($E:$E)-RANK(E280,E$2:E$1116)+1)/COUNT($E:$E))*100),2)</f>
        <v>91.57</v>
      </c>
      <c r="H280" s="13">
        <f>G280-F280</f>
        <v>19.549999999999997</v>
      </c>
    </row>
    <row r="281" spans="1:8" ht="16.5" x14ac:dyDescent="0.25">
      <c r="A281" s="19" t="s">
        <v>188</v>
      </c>
      <c r="B281" s="19" t="s">
        <v>545</v>
      </c>
      <c r="C281" s="19" t="s">
        <v>546</v>
      </c>
      <c r="D281" s="15">
        <v>31.3</v>
      </c>
      <c r="E281" s="15">
        <v>38.1</v>
      </c>
      <c r="F281" s="15">
        <f>ROUND(IF(((COUNT($E:$E)-RANK(D281,D$2:D$1116)+1)/COUNT($E:$E))*100=0,100,((COUNT($E:$E)-RANK(D281,D$2:D$1116)+1)/COUNT($E:$E))*100),2)</f>
        <v>13.09</v>
      </c>
      <c r="G281" s="15">
        <f>ROUND(IF(((COUNT($E:$E)-RANK(E281,E$2:E$1116)+1)/COUNT($E:$E))*100=0,100,((COUNT($E:$E)-RANK(E281,E$2:E$1116)+1)/COUNT($E:$E))*100),2)</f>
        <v>32.47</v>
      </c>
      <c r="H281" s="13">
        <f>G281-F281</f>
        <v>19.38</v>
      </c>
    </row>
    <row r="282" spans="1:8" ht="16.5" x14ac:dyDescent="0.25">
      <c r="A282" s="19" t="s">
        <v>547</v>
      </c>
      <c r="B282" s="19" t="s">
        <v>548</v>
      </c>
      <c r="C282" s="19" t="s">
        <v>549</v>
      </c>
      <c r="D282" s="15">
        <v>69.56</v>
      </c>
      <c r="E282" s="15">
        <v>59.39</v>
      </c>
      <c r="F282" s="15">
        <f>ROUND(IF(((COUNT($E:$E)-RANK(D282,D$2:D$1116)+1)/COUNT($E:$E))*100=0,100,((COUNT($E:$E)-RANK(D282,D$2:D$1116)+1)/COUNT($E:$E))*100),2)</f>
        <v>78.569999999999993</v>
      </c>
      <c r="G282" s="15">
        <f>ROUND(IF(((COUNT($E:$E)-RANK(E282,E$2:E$1116)+1)/COUNT($E:$E))*100=0,100,((COUNT($E:$E)-RANK(E282,E$2:E$1116)+1)/COUNT($E:$E))*100),2)</f>
        <v>97.94</v>
      </c>
      <c r="H282" s="13">
        <f>G282-F282</f>
        <v>19.370000000000005</v>
      </c>
    </row>
    <row r="283" spans="1:8" ht="16.5" x14ac:dyDescent="0.25">
      <c r="A283" s="19" t="s">
        <v>234</v>
      </c>
      <c r="B283" s="19" t="s">
        <v>550</v>
      </c>
      <c r="C283" s="19" t="s">
        <v>551</v>
      </c>
      <c r="D283" s="15">
        <v>54.38</v>
      </c>
      <c r="E283" s="15">
        <v>45.39</v>
      </c>
      <c r="F283" s="15">
        <f>ROUND(IF(((COUNT($E:$E)-RANK(D283,D$2:D$1116)+1)/COUNT($E:$E))*100=0,100,((COUNT($E:$E)-RANK(D283,D$2:D$1116)+1)/COUNT($E:$E))*100),2)</f>
        <v>51.66</v>
      </c>
      <c r="G283" s="15">
        <f>ROUND(IF(((COUNT($E:$E)-RANK(E283,E$2:E$1116)+1)/COUNT($E:$E))*100=0,100,((COUNT($E:$E)-RANK(E283,E$2:E$1116)+1)/COUNT($E:$E))*100),2)</f>
        <v>70.849999999999994</v>
      </c>
      <c r="H283" s="13">
        <f>G283-F283</f>
        <v>19.189999999999998</v>
      </c>
    </row>
    <row r="284" spans="1:8" ht="16.5" x14ac:dyDescent="0.25">
      <c r="A284" s="19" t="s">
        <v>231</v>
      </c>
      <c r="B284" s="19" t="s">
        <v>552</v>
      </c>
      <c r="C284" s="19" t="s">
        <v>553</v>
      </c>
      <c r="D284" s="15">
        <v>29.08</v>
      </c>
      <c r="E284" s="15">
        <v>36.5</v>
      </c>
      <c r="F284" s="15">
        <f>ROUND(IF(((COUNT($E:$E)-RANK(D284,D$2:D$1116)+1)/COUNT($E:$E))*100=0,100,((COUNT($E:$E)-RANK(D284,D$2:D$1116)+1)/COUNT($E:$E))*100),2)</f>
        <v>9.9600000000000009</v>
      </c>
      <c r="G284" s="15">
        <f>ROUND(IF(((COUNT($E:$E)-RANK(E284,E$2:E$1116)+1)/COUNT($E:$E))*100=0,100,((COUNT($E:$E)-RANK(E284,E$2:E$1116)+1)/COUNT($E:$E))*100),2)</f>
        <v>29.06</v>
      </c>
      <c r="H284" s="13">
        <f>G284-F284</f>
        <v>19.099999999999998</v>
      </c>
    </row>
    <row r="285" spans="1:8" ht="16.5" x14ac:dyDescent="0.25">
      <c r="A285" s="19" t="s">
        <v>234</v>
      </c>
      <c r="B285" s="19" t="s">
        <v>554</v>
      </c>
      <c r="C285" s="19" t="s">
        <v>555</v>
      </c>
      <c r="D285" s="15">
        <v>46.67</v>
      </c>
      <c r="E285" s="15">
        <v>42.12</v>
      </c>
      <c r="F285" s="15">
        <f>ROUND(IF(((COUNT($E:$E)-RANK(D285,D$2:D$1116)+1)/COUNT($E:$E))*100=0,100,((COUNT($E:$E)-RANK(D285,D$2:D$1116)+1)/COUNT($E:$E))*100),2)</f>
        <v>35.869999999999997</v>
      </c>
      <c r="G285" s="15">
        <f>ROUND(IF(((COUNT($E:$E)-RANK(E285,E$2:E$1116)+1)/COUNT($E:$E))*100=0,100,((COUNT($E:$E)-RANK(E285,E$2:E$1116)+1)/COUNT($E:$E))*100),2)</f>
        <v>54.89</v>
      </c>
      <c r="H285" s="13">
        <f>G285-F285</f>
        <v>19.020000000000003</v>
      </c>
    </row>
    <row r="286" spans="1:8" ht="16.5" x14ac:dyDescent="0.25">
      <c r="A286" s="19" t="s">
        <v>440</v>
      </c>
      <c r="B286" s="19" t="s">
        <v>556</v>
      </c>
      <c r="C286" s="19" t="s">
        <v>557</v>
      </c>
      <c r="D286" s="15">
        <v>22.16</v>
      </c>
      <c r="E286" s="15">
        <v>35.4</v>
      </c>
      <c r="F286" s="15">
        <f>ROUND(IF(((COUNT($E:$E)-RANK(D286,D$2:D$1116)+1)/COUNT($E:$E))*100=0,100,((COUNT($E:$E)-RANK(D286,D$2:D$1116)+1)/COUNT($E:$E))*100),2)</f>
        <v>4.3</v>
      </c>
      <c r="G286" s="15">
        <f>ROUND(IF(((COUNT($E:$E)-RANK(E286,E$2:E$1116)+1)/COUNT($E:$E))*100=0,100,((COUNT($E:$E)-RANK(E286,E$2:E$1116)+1)/COUNT($E:$E))*100),2)</f>
        <v>23.32</v>
      </c>
      <c r="H286" s="13">
        <f>G286-F286</f>
        <v>19.02</v>
      </c>
    </row>
    <row r="287" spans="1:8" ht="16.5" x14ac:dyDescent="0.25">
      <c r="A287" s="19" t="s">
        <v>128</v>
      </c>
      <c r="B287" s="19" t="s">
        <v>558</v>
      </c>
      <c r="C287" s="19" t="s">
        <v>559</v>
      </c>
      <c r="D287" s="15">
        <v>28.31</v>
      </c>
      <c r="E287" s="15">
        <v>36.42</v>
      </c>
      <c r="F287" s="15">
        <f>ROUND(IF(((COUNT($E:$E)-RANK(D287,D$2:D$1116)+1)/COUNT($E:$E))*100=0,100,((COUNT($E:$E)-RANK(D287,D$2:D$1116)+1)/COUNT($E:$E))*100),2)</f>
        <v>9.06</v>
      </c>
      <c r="G287" s="15">
        <f>ROUND(IF(((COUNT($E:$E)-RANK(E287,E$2:E$1116)+1)/COUNT($E:$E))*100=0,100,((COUNT($E:$E)-RANK(E287,E$2:E$1116)+1)/COUNT($E:$E))*100),2)</f>
        <v>28.07</v>
      </c>
      <c r="H287" s="13">
        <f>G287-F287</f>
        <v>19.009999999999998</v>
      </c>
    </row>
    <row r="288" spans="1:8" ht="16.5" x14ac:dyDescent="0.25">
      <c r="A288" s="19" t="s">
        <v>508</v>
      </c>
      <c r="B288" s="19" t="s">
        <v>120</v>
      </c>
      <c r="C288" s="19" t="s">
        <v>560</v>
      </c>
      <c r="D288" s="15">
        <v>61.63</v>
      </c>
      <c r="E288" s="15">
        <v>50.21</v>
      </c>
      <c r="F288" s="15">
        <f>ROUND(IF(((COUNT($E:$E)-RANK(D288,D$2:D$1116)+1)/COUNT($E:$E))*100=0,100,((COUNT($E:$E)-RANK(D288,D$2:D$1116)+1)/COUNT($E:$E))*100),2)</f>
        <v>64.3</v>
      </c>
      <c r="G288" s="15">
        <f>ROUND(IF(((COUNT($E:$E)-RANK(E288,E$2:E$1116)+1)/COUNT($E:$E))*100=0,100,((COUNT($E:$E)-RANK(E288,E$2:E$1116)+1)/COUNT($E:$E))*100),2)</f>
        <v>83.23</v>
      </c>
      <c r="H288" s="13">
        <f>G288-F288</f>
        <v>18.930000000000007</v>
      </c>
    </row>
    <row r="289" spans="1:8" ht="16.5" x14ac:dyDescent="0.25">
      <c r="A289" s="19" t="s">
        <v>561</v>
      </c>
      <c r="B289" s="19" t="s">
        <v>100</v>
      </c>
      <c r="C289" s="19" t="s">
        <v>562</v>
      </c>
      <c r="D289" s="15">
        <v>68.19</v>
      </c>
      <c r="E289" s="15">
        <v>56.8</v>
      </c>
      <c r="F289" s="15">
        <f>ROUND(IF(((COUNT($E:$E)-RANK(D289,D$2:D$1116)+1)/COUNT($E:$E))*100=0,100,((COUNT($E:$E)-RANK(D289,D$2:D$1116)+1)/COUNT($E:$E))*100),2)</f>
        <v>76.5</v>
      </c>
      <c r="G289" s="15">
        <f>ROUND(IF(((COUNT($E:$E)-RANK(E289,E$2:E$1116)+1)/COUNT($E:$E))*100=0,100,((COUNT($E:$E)-RANK(E289,E$2:E$1116)+1)/COUNT($E:$E))*100),2)</f>
        <v>95.34</v>
      </c>
      <c r="H289" s="13">
        <f>G289-F289</f>
        <v>18.840000000000003</v>
      </c>
    </row>
    <row r="290" spans="1:8" ht="16.5" x14ac:dyDescent="0.25">
      <c r="A290" s="19" t="s">
        <v>160</v>
      </c>
      <c r="B290" s="19" t="s">
        <v>563</v>
      </c>
      <c r="C290" s="19" t="s">
        <v>564</v>
      </c>
      <c r="D290" s="15">
        <v>54.43</v>
      </c>
      <c r="E290" s="15">
        <v>45.36</v>
      </c>
      <c r="F290" s="15">
        <f>ROUND(IF(((COUNT($E:$E)-RANK(D290,D$2:D$1116)+1)/COUNT($E:$E))*100=0,100,((COUNT($E:$E)-RANK(D290,D$2:D$1116)+1)/COUNT($E:$E))*100),2)</f>
        <v>51.93</v>
      </c>
      <c r="G290" s="15">
        <f>ROUND(IF(((COUNT($E:$E)-RANK(E290,E$2:E$1116)+1)/COUNT($E:$E))*100=0,100,((COUNT($E:$E)-RANK(E290,E$2:E$1116)+1)/COUNT($E:$E))*100),2)</f>
        <v>70.760000000000005</v>
      </c>
      <c r="H290" s="13">
        <f>G290-F290</f>
        <v>18.830000000000005</v>
      </c>
    </row>
    <row r="291" spans="1:8" ht="16.5" x14ac:dyDescent="0.25">
      <c r="A291" s="19" t="s">
        <v>222</v>
      </c>
      <c r="B291" s="19" t="s">
        <v>114</v>
      </c>
      <c r="C291" s="19" t="s">
        <v>565</v>
      </c>
      <c r="D291" s="15">
        <v>34.630000000000003</v>
      </c>
      <c r="E291" s="15">
        <v>38.64</v>
      </c>
      <c r="F291" s="15">
        <f>ROUND(IF(((COUNT($E:$E)-RANK(D291,D$2:D$1116)+1)/COUNT($E:$E))*100=0,100,((COUNT($E:$E)-RANK(D291,D$2:D$1116)+1)/COUNT($E:$E))*100),2)</f>
        <v>18.3</v>
      </c>
      <c r="G291" s="15">
        <f>ROUND(IF(((COUNT($E:$E)-RANK(E291,E$2:E$1116)+1)/COUNT($E:$E))*100=0,100,((COUNT($E:$E)-RANK(E291,E$2:E$1116)+1)/COUNT($E:$E))*100),2)</f>
        <v>37.130000000000003</v>
      </c>
      <c r="H291" s="13">
        <f>G291-F291</f>
        <v>18.830000000000002</v>
      </c>
    </row>
    <row r="292" spans="1:8" ht="16.5" x14ac:dyDescent="0.25">
      <c r="A292" s="19" t="s">
        <v>449</v>
      </c>
      <c r="B292" s="19" t="s">
        <v>126</v>
      </c>
      <c r="C292" s="19" t="s">
        <v>566</v>
      </c>
      <c r="D292" s="15">
        <v>61.73</v>
      </c>
      <c r="E292" s="15">
        <v>50.01</v>
      </c>
      <c r="F292" s="15">
        <f>ROUND(IF(((COUNT($E:$E)-RANK(D292,D$2:D$1116)+1)/COUNT($E:$E))*100=0,100,((COUNT($E:$E)-RANK(D292,D$2:D$1116)+1)/COUNT($E:$E))*100),2)</f>
        <v>64.39</v>
      </c>
      <c r="G292" s="15">
        <f>ROUND(IF(((COUNT($E:$E)-RANK(E292,E$2:E$1116)+1)/COUNT($E:$E))*100=0,100,((COUNT($E:$E)-RANK(E292,E$2:E$1116)+1)/COUNT($E:$E))*100),2)</f>
        <v>83.14</v>
      </c>
      <c r="H292" s="13">
        <f>G292-F292</f>
        <v>18.75</v>
      </c>
    </row>
    <row r="293" spans="1:8" ht="16.5" x14ac:dyDescent="0.25">
      <c r="A293" s="19" t="s">
        <v>188</v>
      </c>
      <c r="B293" s="19" t="s">
        <v>567</v>
      </c>
      <c r="C293" s="19" t="s">
        <v>568</v>
      </c>
      <c r="D293" s="15">
        <v>31.56</v>
      </c>
      <c r="E293" s="15">
        <v>38.1</v>
      </c>
      <c r="F293" s="15">
        <f>ROUND(IF(((COUNT($E:$E)-RANK(D293,D$2:D$1116)+1)/COUNT($E:$E))*100=0,100,((COUNT($E:$E)-RANK(D293,D$2:D$1116)+1)/COUNT($E:$E))*100),2)</f>
        <v>13.72</v>
      </c>
      <c r="G293" s="15">
        <f>ROUND(IF(((COUNT($E:$E)-RANK(E293,E$2:E$1116)+1)/COUNT($E:$E))*100=0,100,((COUNT($E:$E)-RANK(E293,E$2:E$1116)+1)/COUNT($E:$E))*100),2)</f>
        <v>32.47</v>
      </c>
      <c r="H293" s="13">
        <f>G293-F293</f>
        <v>18.75</v>
      </c>
    </row>
    <row r="294" spans="1:8" ht="16.5" x14ac:dyDescent="0.25">
      <c r="A294" s="19" t="s">
        <v>130</v>
      </c>
      <c r="B294" s="19" t="s">
        <v>569</v>
      </c>
      <c r="C294" s="19" t="s">
        <v>570</v>
      </c>
      <c r="D294" s="15">
        <v>33.409999999999997</v>
      </c>
      <c r="E294" s="15">
        <v>38.31</v>
      </c>
      <c r="F294" s="15">
        <f>ROUND(IF(((COUNT($E:$E)-RANK(D294,D$2:D$1116)+1)/COUNT($E:$E))*100=0,100,((COUNT($E:$E)-RANK(D294,D$2:D$1116)+1)/COUNT($E:$E))*100),2)</f>
        <v>16.05</v>
      </c>
      <c r="G294" s="15">
        <f>ROUND(IF(((COUNT($E:$E)-RANK(E294,E$2:E$1116)+1)/COUNT($E:$E))*100=0,100,((COUNT($E:$E)-RANK(E294,E$2:E$1116)+1)/COUNT($E:$E))*100),2)</f>
        <v>34.799999999999997</v>
      </c>
      <c r="H294" s="13">
        <f>G294-F294</f>
        <v>18.749999999999996</v>
      </c>
    </row>
    <row r="295" spans="1:8" ht="16.5" x14ac:dyDescent="0.25">
      <c r="A295" s="19" t="s">
        <v>105</v>
      </c>
      <c r="B295" s="19" t="s">
        <v>571</v>
      </c>
      <c r="C295" s="19" t="s">
        <v>572</v>
      </c>
      <c r="D295" s="15">
        <v>28</v>
      </c>
      <c r="E295" s="15">
        <v>36.369999999999997</v>
      </c>
      <c r="F295" s="15">
        <f>ROUND(IF(((COUNT($E:$E)-RANK(D295,D$2:D$1116)+1)/COUNT($E:$E))*100=0,100,((COUNT($E:$E)-RANK(D295,D$2:D$1116)+1)/COUNT($E:$E))*100),2)</f>
        <v>8.7899999999999991</v>
      </c>
      <c r="G295" s="15">
        <f>ROUND(IF(((COUNT($E:$E)-RANK(E295,E$2:E$1116)+1)/COUNT($E:$E))*100=0,100,((COUNT($E:$E)-RANK(E295,E$2:E$1116)+1)/COUNT($E:$E))*100),2)</f>
        <v>27.53</v>
      </c>
      <c r="H295" s="13">
        <f>G295-F295</f>
        <v>18.740000000000002</v>
      </c>
    </row>
    <row r="296" spans="1:8" ht="16.5" x14ac:dyDescent="0.25">
      <c r="A296" s="19" t="s">
        <v>344</v>
      </c>
      <c r="B296" s="19" t="s">
        <v>279</v>
      </c>
      <c r="C296" s="19" t="s">
        <v>573</v>
      </c>
      <c r="D296" s="15">
        <v>27.8</v>
      </c>
      <c r="E296" s="15">
        <v>36.35</v>
      </c>
      <c r="F296" s="15">
        <f>ROUND(IF(((COUNT($E:$E)-RANK(D296,D$2:D$1116)+1)/COUNT($E:$E))*100=0,100,((COUNT($E:$E)-RANK(D296,D$2:D$1116)+1)/COUNT($E:$E))*100),2)</f>
        <v>8.43</v>
      </c>
      <c r="G296" s="15">
        <f>ROUND(IF(((COUNT($E:$E)-RANK(E296,E$2:E$1116)+1)/COUNT($E:$E))*100=0,100,((COUNT($E:$E)-RANK(E296,E$2:E$1116)+1)/COUNT($E:$E))*100),2)</f>
        <v>27.17</v>
      </c>
      <c r="H296" s="13">
        <f>G296-F296</f>
        <v>18.740000000000002</v>
      </c>
    </row>
    <row r="297" spans="1:8" ht="16.5" x14ac:dyDescent="0.25">
      <c r="A297" s="19" t="s">
        <v>128</v>
      </c>
      <c r="B297" s="19" t="s">
        <v>574</v>
      </c>
      <c r="C297" s="19" t="s">
        <v>575</v>
      </c>
      <c r="D297" s="15">
        <v>26.05</v>
      </c>
      <c r="E297" s="15">
        <v>35.79</v>
      </c>
      <c r="F297" s="15">
        <f>ROUND(IF(((COUNT($E:$E)-RANK(D297,D$2:D$1116)+1)/COUNT($E:$E))*100=0,100,((COUNT($E:$E)-RANK(D297,D$2:D$1116)+1)/COUNT($E:$E))*100),2)</f>
        <v>6.28</v>
      </c>
      <c r="G297" s="15">
        <f>ROUND(IF(((COUNT($E:$E)-RANK(E297,E$2:E$1116)+1)/COUNT($E:$E))*100=0,100,((COUNT($E:$E)-RANK(E297,E$2:E$1116)+1)/COUNT($E:$E))*100),2)</f>
        <v>25.02</v>
      </c>
      <c r="H297" s="13">
        <f>G297-F297</f>
        <v>18.739999999999998</v>
      </c>
    </row>
    <row r="298" spans="1:8" ht="16.5" x14ac:dyDescent="0.25">
      <c r="A298" s="19" t="s">
        <v>460</v>
      </c>
      <c r="B298" s="19" t="s">
        <v>161</v>
      </c>
      <c r="C298" s="19" t="s">
        <v>576</v>
      </c>
      <c r="D298" s="15">
        <v>65.11</v>
      </c>
      <c r="E298" s="15">
        <v>52.570000000000007</v>
      </c>
      <c r="F298" s="15">
        <f>ROUND(IF(((COUNT($E:$E)-RANK(D298,D$2:D$1116)+1)/COUNT($E:$E))*100=0,100,((COUNT($E:$E)-RANK(D298,D$2:D$1116)+1)/COUNT($E:$E))*100),2)</f>
        <v>70.67</v>
      </c>
      <c r="G298" s="15">
        <f>ROUND(IF(((COUNT($E:$E)-RANK(E298,E$2:E$1116)+1)/COUNT($E:$E))*100=0,100,((COUNT($E:$E)-RANK(E298,E$2:E$1116)+1)/COUNT($E:$E))*100),2)</f>
        <v>89.33</v>
      </c>
      <c r="H298" s="13">
        <f>G298-F298</f>
        <v>18.659999999999997</v>
      </c>
    </row>
    <row r="299" spans="1:8" ht="16.5" x14ac:dyDescent="0.25">
      <c r="A299" s="19" t="s">
        <v>577</v>
      </c>
      <c r="B299" s="19" t="s">
        <v>418</v>
      </c>
      <c r="C299" s="19" t="s">
        <v>578</v>
      </c>
      <c r="D299" s="15">
        <v>57</v>
      </c>
      <c r="E299" s="15">
        <v>46.48</v>
      </c>
      <c r="F299" s="15">
        <f>ROUND(IF(((COUNT($E:$E)-RANK(D299,D$2:D$1116)+1)/COUNT($E:$E))*100=0,100,((COUNT($E:$E)-RANK(D299,D$2:D$1116)+1)/COUNT($E:$E))*100),2)</f>
        <v>56.77</v>
      </c>
      <c r="G299" s="15">
        <f>ROUND(IF(((COUNT($E:$E)-RANK(E299,E$2:E$1116)+1)/COUNT($E:$E))*100=0,100,((COUNT($E:$E)-RANK(E299,E$2:E$1116)+1)/COUNT($E:$E))*100),2)</f>
        <v>75.34</v>
      </c>
      <c r="H299" s="13">
        <f>G299-F299</f>
        <v>18.57</v>
      </c>
    </row>
    <row r="300" spans="1:8" ht="16.5" x14ac:dyDescent="0.25">
      <c r="A300" s="19" t="s">
        <v>577</v>
      </c>
      <c r="B300" s="19" t="s">
        <v>579</v>
      </c>
      <c r="C300" s="19" t="s">
        <v>580</v>
      </c>
      <c r="D300" s="15">
        <v>57.09</v>
      </c>
      <c r="E300" s="15">
        <v>46.48</v>
      </c>
      <c r="F300" s="15">
        <f>ROUND(IF(((COUNT($E:$E)-RANK(D300,D$2:D$1116)+1)/COUNT($E:$E))*100=0,100,((COUNT($E:$E)-RANK(D300,D$2:D$1116)+1)/COUNT($E:$E))*100),2)</f>
        <v>56.86</v>
      </c>
      <c r="G300" s="15">
        <f>ROUND(IF(((COUNT($E:$E)-RANK(E300,E$2:E$1116)+1)/COUNT($E:$E))*100=0,100,((COUNT($E:$E)-RANK(E300,E$2:E$1116)+1)/COUNT($E:$E))*100),2)</f>
        <v>75.34</v>
      </c>
      <c r="H300" s="13">
        <f>G300-F300</f>
        <v>18.480000000000004</v>
      </c>
    </row>
    <row r="301" spans="1:8" ht="16.5" x14ac:dyDescent="0.25">
      <c r="A301" s="19" t="s">
        <v>128</v>
      </c>
      <c r="B301" s="19" t="s">
        <v>581</v>
      </c>
      <c r="C301" s="19" t="s">
        <v>582</v>
      </c>
      <c r="D301" s="15">
        <v>25.46</v>
      </c>
      <c r="E301" s="15">
        <v>35.6</v>
      </c>
      <c r="F301" s="15">
        <f>ROUND(IF(((COUNT($E:$E)-RANK(D301,D$2:D$1116)+1)/COUNT($E:$E))*100=0,100,((COUNT($E:$E)-RANK(D301,D$2:D$1116)+1)/COUNT($E:$E))*100),2)</f>
        <v>5.83</v>
      </c>
      <c r="G301" s="15">
        <f>ROUND(IF(((COUNT($E:$E)-RANK(E301,E$2:E$1116)+1)/COUNT($E:$E))*100=0,100,((COUNT($E:$E)-RANK(E301,E$2:E$1116)+1)/COUNT($E:$E))*100),2)</f>
        <v>24.3</v>
      </c>
      <c r="H301" s="13">
        <f>G301-F301</f>
        <v>18.47</v>
      </c>
    </row>
    <row r="302" spans="1:8" ht="16.5" x14ac:dyDescent="0.25">
      <c r="A302" s="19" t="s">
        <v>141</v>
      </c>
      <c r="B302" s="19" t="s">
        <v>583</v>
      </c>
      <c r="C302" s="19" t="s">
        <v>584</v>
      </c>
      <c r="D302" s="15">
        <v>49.91</v>
      </c>
      <c r="E302" s="15">
        <v>43.25</v>
      </c>
      <c r="F302" s="15">
        <f>ROUND(IF(((COUNT($E:$E)-RANK(D302,D$2:D$1116)+1)/COUNT($E:$E))*100=0,100,((COUNT($E:$E)-RANK(D302,D$2:D$1116)+1)/COUNT($E:$E))*100),2)</f>
        <v>42.33</v>
      </c>
      <c r="G302" s="15">
        <f>ROUND(IF(((COUNT($E:$E)-RANK(E302,E$2:E$1116)+1)/COUNT($E:$E))*100=0,100,((COUNT($E:$E)-RANK(E302,E$2:E$1116)+1)/COUNT($E:$E))*100),2)</f>
        <v>60.63</v>
      </c>
      <c r="H302" s="13">
        <f>G302-F302</f>
        <v>18.300000000000004</v>
      </c>
    </row>
    <row r="303" spans="1:8" ht="16.5" x14ac:dyDescent="0.25">
      <c r="A303" s="19" t="s">
        <v>445</v>
      </c>
      <c r="B303" s="19" t="s">
        <v>585</v>
      </c>
      <c r="C303" s="19" t="s">
        <v>586</v>
      </c>
      <c r="D303" s="15">
        <v>55.69</v>
      </c>
      <c r="E303" s="15">
        <v>45.61</v>
      </c>
      <c r="F303" s="15">
        <f>ROUND(IF(((COUNT($E:$E)-RANK(D303,D$2:D$1116)+1)/COUNT($E:$E))*100=0,100,((COUNT($E:$E)-RANK(D303,D$2:D$1116)+1)/COUNT($E:$E))*100),2)</f>
        <v>54.44</v>
      </c>
      <c r="G303" s="15">
        <f>ROUND(IF(((COUNT($E:$E)-RANK(E303,E$2:E$1116)+1)/COUNT($E:$E))*100=0,100,((COUNT($E:$E)-RANK(E303,E$2:E$1116)+1)/COUNT($E:$E))*100),2)</f>
        <v>72.650000000000006</v>
      </c>
      <c r="H303" s="13">
        <f>G303-F303</f>
        <v>18.210000000000008</v>
      </c>
    </row>
    <row r="304" spans="1:8" ht="16.5" x14ac:dyDescent="0.25">
      <c r="A304" s="19" t="s">
        <v>348</v>
      </c>
      <c r="B304" s="19" t="s">
        <v>122</v>
      </c>
      <c r="C304" s="19" t="s">
        <v>587</v>
      </c>
      <c r="D304" s="15">
        <v>60.73</v>
      </c>
      <c r="E304" s="15">
        <v>48.48</v>
      </c>
      <c r="F304" s="15">
        <f>ROUND(IF(((COUNT($E:$E)-RANK(D304,D$2:D$1116)+1)/COUNT($E:$E))*100=0,100,((COUNT($E:$E)-RANK(D304,D$2:D$1116)+1)/COUNT($E:$E))*100),2)</f>
        <v>62.51</v>
      </c>
      <c r="G304" s="15">
        <f>ROUND(IF(((COUNT($E:$E)-RANK(E304,E$2:E$1116)+1)/COUNT($E:$E))*100=0,100,((COUNT($E:$E)-RANK(E304,E$2:E$1116)+1)/COUNT($E:$E))*100),2)</f>
        <v>80.72</v>
      </c>
      <c r="H304" s="13">
        <f>G304-F304</f>
        <v>18.21</v>
      </c>
    </row>
    <row r="305" spans="1:8" ht="16.5" x14ac:dyDescent="0.25">
      <c r="A305" s="19" t="s">
        <v>537</v>
      </c>
      <c r="B305" s="19" t="s">
        <v>100</v>
      </c>
      <c r="C305" s="19" t="s">
        <v>588</v>
      </c>
      <c r="D305" s="15">
        <v>61.49</v>
      </c>
      <c r="E305" s="15">
        <v>49.27</v>
      </c>
      <c r="F305" s="15">
        <f>ROUND(IF(((COUNT($E:$E)-RANK(D305,D$2:D$1116)+1)/COUNT($E:$E))*100=0,100,((COUNT($E:$E)-RANK(D305,D$2:D$1116)+1)/COUNT($E:$E))*100),2)</f>
        <v>63.68</v>
      </c>
      <c r="G305" s="15">
        <f>ROUND(IF(((COUNT($E:$E)-RANK(E305,E$2:E$1116)+1)/COUNT($E:$E))*100=0,100,((COUNT($E:$E)-RANK(E305,E$2:E$1116)+1)/COUNT($E:$E))*100),2)</f>
        <v>81.88</v>
      </c>
      <c r="H305" s="13">
        <f>G305-F305</f>
        <v>18.199999999999996</v>
      </c>
    </row>
    <row r="306" spans="1:8" ht="16.5" x14ac:dyDescent="0.25">
      <c r="A306" s="19" t="s">
        <v>434</v>
      </c>
      <c r="B306" s="19" t="s">
        <v>100</v>
      </c>
      <c r="C306" s="19" t="s">
        <v>589</v>
      </c>
      <c r="D306" s="15">
        <v>53.28</v>
      </c>
      <c r="E306" s="15">
        <v>44.73</v>
      </c>
      <c r="F306" s="15">
        <f>ROUND(IF(((COUNT($E:$E)-RANK(D306,D$2:D$1116)+1)/COUNT($E:$E))*100=0,100,((COUNT($E:$E)-RANK(D306,D$2:D$1116)+1)/COUNT($E:$E))*100),2)</f>
        <v>49.6</v>
      </c>
      <c r="G306" s="15">
        <f>ROUND(IF(((COUNT($E:$E)-RANK(E306,E$2:E$1116)+1)/COUNT($E:$E))*100=0,100,((COUNT($E:$E)-RANK(E306,E$2:E$1116)+1)/COUNT($E:$E))*100),2)</f>
        <v>67.62</v>
      </c>
      <c r="H306" s="13">
        <f>G306-F306</f>
        <v>18.020000000000003</v>
      </c>
    </row>
    <row r="307" spans="1:8" ht="16.5" x14ac:dyDescent="0.25">
      <c r="A307" s="19" t="s">
        <v>96</v>
      </c>
      <c r="B307" s="19" t="s">
        <v>305</v>
      </c>
      <c r="C307" s="19" t="s">
        <v>590</v>
      </c>
      <c r="D307" s="15">
        <v>38.299999999999997</v>
      </c>
      <c r="E307" s="15">
        <v>39.729999999999997</v>
      </c>
      <c r="F307" s="15">
        <f>ROUND(IF(((COUNT($E:$E)-RANK(D307,D$2:D$1116)+1)/COUNT($E:$E))*100=0,100,((COUNT($E:$E)-RANK(D307,D$2:D$1116)+1)/COUNT($E:$E))*100),2)</f>
        <v>24.13</v>
      </c>
      <c r="G307" s="15">
        <f>ROUND(IF(((COUNT($E:$E)-RANK(E307,E$2:E$1116)+1)/COUNT($E:$E))*100=0,100,((COUNT($E:$E)-RANK(E307,E$2:E$1116)+1)/COUNT($E:$E))*100),2)</f>
        <v>42.15</v>
      </c>
      <c r="H307" s="13">
        <f>G307-F307</f>
        <v>18.02</v>
      </c>
    </row>
    <row r="308" spans="1:8" ht="16.5" x14ac:dyDescent="0.25">
      <c r="A308" s="19" t="s">
        <v>96</v>
      </c>
      <c r="B308" s="19" t="s">
        <v>591</v>
      </c>
      <c r="C308" s="19" t="s">
        <v>592</v>
      </c>
      <c r="D308" s="15">
        <v>36.51</v>
      </c>
      <c r="E308" s="15">
        <v>38.9</v>
      </c>
      <c r="F308" s="15">
        <f>ROUND(IF(((COUNT($E:$E)-RANK(D308,D$2:D$1116)+1)/COUNT($E:$E))*100=0,100,((COUNT($E:$E)-RANK(D308,D$2:D$1116)+1)/COUNT($E:$E))*100),2)</f>
        <v>20.63</v>
      </c>
      <c r="G308" s="15">
        <f>ROUND(IF(((COUNT($E:$E)-RANK(E308,E$2:E$1116)+1)/COUNT($E:$E))*100=0,100,((COUNT($E:$E)-RANK(E308,E$2:E$1116)+1)/COUNT($E:$E))*100),2)</f>
        <v>38.57</v>
      </c>
      <c r="H308" s="13">
        <f>G308-F308</f>
        <v>17.940000000000001</v>
      </c>
    </row>
    <row r="309" spans="1:8" ht="16.5" x14ac:dyDescent="0.25">
      <c r="A309" s="19" t="s">
        <v>445</v>
      </c>
      <c r="B309" s="19" t="s">
        <v>593</v>
      </c>
      <c r="C309" s="19" t="s">
        <v>594</v>
      </c>
      <c r="D309" s="15">
        <v>56.01</v>
      </c>
      <c r="E309" s="15">
        <v>45.61</v>
      </c>
      <c r="F309" s="15">
        <f>ROUND(IF(((COUNT($E:$E)-RANK(D309,D$2:D$1116)+1)/COUNT($E:$E))*100=0,100,((COUNT($E:$E)-RANK(D309,D$2:D$1116)+1)/COUNT($E:$E))*100),2)</f>
        <v>54.8</v>
      </c>
      <c r="G309" s="15">
        <f>ROUND(IF(((COUNT($E:$E)-RANK(E309,E$2:E$1116)+1)/COUNT($E:$E))*100=0,100,((COUNT($E:$E)-RANK(E309,E$2:E$1116)+1)/COUNT($E:$E))*100),2)</f>
        <v>72.650000000000006</v>
      </c>
      <c r="H309" s="13">
        <f>G309-F309</f>
        <v>17.850000000000009</v>
      </c>
    </row>
    <row r="310" spans="1:8" ht="16.5" x14ac:dyDescent="0.25">
      <c r="A310" s="19" t="s">
        <v>460</v>
      </c>
      <c r="B310" s="19" t="s">
        <v>133</v>
      </c>
      <c r="C310" s="19" t="s">
        <v>595</v>
      </c>
      <c r="D310" s="15">
        <v>69.2</v>
      </c>
      <c r="E310" s="15">
        <v>57.36</v>
      </c>
      <c r="F310" s="15">
        <f>ROUND(IF(((COUNT($E:$E)-RANK(D310,D$2:D$1116)+1)/COUNT($E:$E))*100=0,100,((COUNT($E:$E)-RANK(D310,D$2:D$1116)+1)/COUNT($E:$E))*100),2)</f>
        <v>77.94</v>
      </c>
      <c r="G310" s="15">
        <f>ROUND(IF(((COUNT($E:$E)-RANK(E310,E$2:E$1116)+1)/COUNT($E:$E))*100=0,100,((COUNT($E:$E)-RANK(E310,E$2:E$1116)+1)/COUNT($E:$E))*100),2)</f>
        <v>95.78</v>
      </c>
      <c r="H310" s="13">
        <f>G310-F310</f>
        <v>17.840000000000003</v>
      </c>
    </row>
    <row r="311" spans="1:8" ht="16.5" x14ac:dyDescent="0.25">
      <c r="A311" s="19" t="s">
        <v>96</v>
      </c>
      <c r="B311" s="19" t="s">
        <v>596</v>
      </c>
      <c r="C311" s="19" t="s">
        <v>597</v>
      </c>
      <c r="D311" s="15">
        <v>38.51</v>
      </c>
      <c r="E311" s="15">
        <v>39.71</v>
      </c>
      <c r="F311" s="15">
        <f>ROUND(IF(((COUNT($E:$E)-RANK(D311,D$2:D$1116)+1)/COUNT($E:$E))*100=0,100,((COUNT($E:$E)-RANK(D311,D$2:D$1116)+1)/COUNT($E:$E))*100),2)</f>
        <v>24.3</v>
      </c>
      <c r="G311" s="15">
        <f>ROUND(IF(((COUNT($E:$E)-RANK(E311,E$2:E$1116)+1)/COUNT($E:$E))*100=0,100,((COUNT($E:$E)-RANK(E311,E$2:E$1116)+1)/COUNT($E:$E))*100),2)</f>
        <v>42.06</v>
      </c>
      <c r="H311" s="13">
        <f>G311-F311</f>
        <v>17.760000000000002</v>
      </c>
    </row>
    <row r="312" spans="1:8" ht="16.5" x14ac:dyDescent="0.25">
      <c r="A312" s="19" t="s">
        <v>577</v>
      </c>
      <c r="B312" s="19" t="s">
        <v>598</v>
      </c>
      <c r="C312" s="19" t="s">
        <v>599</v>
      </c>
      <c r="D312" s="15">
        <v>57.48</v>
      </c>
      <c r="E312" s="15">
        <v>46.48</v>
      </c>
      <c r="F312" s="15">
        <f>ROUND(IF(((COUNT($E:$E)-RANK(D312,D$2:D$1116)+1)/COUNT($E:$E))*100=0,100,((COUNT($E:$E)-RANK(D312,D$2:D$1116)+1)/COUNT($E:$E))*100),2)</f>
        <v>57.76</v>
      </c>
      <c r="G312" s="15">
        <f>ROUND(IF(((COUNT($E:$E)-RANK(E312,E$2:E$1116)+1)/COUNT($E:$E))*100=0,100,((COUNT($E:$E)-RANK(E312,E$2:E$1116)+1)/COUNT($E:$E))*100),2)</f>
        <v>75.34</v>
      </c>
      <c r="H312" s="13">
        <f>G312-F312</f>
        <v>17.580000000000005</v>
      </c>
    </row>
    <row r="313" spans="1:8" ht="16.5" x14ac:dyDescent="0.25">
      <c r="A313" s="19" t="s">
        <v>196</v>
      </c>
      <c r="B313" s="19" t="s">
        <v>122</v>
      </c>
      <c r="C313" s="19" t="s">
        <v>600</v>
      </c>
      <c r="D313" s="15">
        <v>37.520000000000003</v>
      </c>
      <c r="E313" s="15">
        <v>39.47</v>
      </c>
      <c r="F313" s="15">
        <f>ROUND(IF(((COUNT($E:$E)-RANK(D313,D$2:D$1116)+1)/COUNT($E:$E))*100=0,100,((COUNT($E:$E)-RANK(D313,D$2:D$1116)+1)/COUNT($E:$E))*100),2)</f>
        <v>22.33</v>
      </c>
      <c r="G313" s="15">
        <f>ROUND(IF(((COUNT($E:$E)-RANK(E313,E$2:E$1116)+1)/COUNT($E:$E))*100=0,100,((COUNT($E:$E)-RANK(E313,E$2:E$1116)+1)/COUNT($E:$E))*100),2)</f>
        <v>39.909999999999997</v>
      </c>
      <c r="H313" s="13">
        <f>G313-F313</f>
        <v>17.579999999999998</v>
      </c>
    </row>
    <row r="314" spans="1:8" ht="16.5" x14ac:dyDescent="0.25">
      <c r="A314" s="19" t="s">
        <v>231</v>
      </c>
      <c r="B314" s="19" t="s">
        <v>374</v>
      </c>
      <c r="C314" s="19" t="s">
        <v>601</v>
      </c>
      <c r="D314" s="15">
        <v>34.39</v>
      </c>
      <c r="E314" s="15">
        <v>38.36</v>
      </c>
      <c r="F314" s="15">
        <f>ROUND(IF(((COUNT($E:$E)-RANK(D314,D$2:D$1116)+1)/COUNT($E:$E))*100=0,100,((COUNT($E:$E)-RANK(D314,D$2:D$1116)+1)/COUNT($E:$E))*100),2)</f>
        <v>17.760000000000002</v>
      </c>
      <c r="G314" s="15">
        <f>ROUND(IF(((COUNT($E:$E)-RANK(E314,E$2:E$1116)+1)/COUNT($E:$E))*100=0,100,((COUNT($E:$E)-RANK(E314,E$2:E$1116)+1)/COUNT($E:$E))*100),2)</f>
        <v>35.159999999999997</v>
      </c>
      <c r="H314" s="13">
        <f>G314-F314</f>
        <v>17.399999999999995</v>
      </c>
    </row>
    <row r="315" spans="1:8" ht="16.5" x14ac:dyDescent="0.25">
      <c r="A315" s="19" t="s">
        <v>547</v>
      </c>
      <c r="B315" s="19" t="s">
        <v>157</v>
      </c>
      <c r="C315" s="19" t="s">
        <v>602</v>
      </c>
      <c r="D315" s="15">
        <v>71.099999999999994</v>
      </c>
      <c r="E315" s="15">
        <v>59.39</v>
      </c>
      <c r="F315" s="15">
        <f>ROUND(IF(((COUNT($E:$E)-RANK(D315,D$2:D$1116)+1)/COUNT($E:$E))*100=0,100,((COUNT($E:$E)-RANK(D315,D$2:D$1116)+1)/COUNT($E:$E))*100),2)</f>
        <v>80.540000000000006</v>
      </c>
      <c r="G315" s="15">
        <f>ROUND(IF(((COUNT($E:$E)-RANK(E315,E$2:E$1116)+1)/COUNT($E:$E))*100=0,100,((COUNT($E:$E)-RANK(E315,E$2:E$1116)+1)/COUNT($E:$E))*100),2)</f>
        <v>97.94</v>
      </c>
      <c r="H315" s="13">
        <f>G315-F315</f>
        <v>17.399999999999991</v>
      </c>
    </row>
    <row r="316" spans="1:8" ht="16.5" x14ac:dyDescent="0.25">
      <c r="A316" s="19" t="s">
        <v>231</v>
      </c>
      <c r="B316" s="19" t="s">
        <v>603</v>
      </c>
      <c r="C316" s="19" t="s">
        <v>604</v>
      </c>
      <c r="D316" s="15">
        <v>30.43</v>
      </c>
      <c r="E316" s="15">
        <v>36.450000000000003</v>
      </c>
      <c r="F316" s="15">
        <f>ROUND(IF(((COUNT($E:$E)-RANK(D316,D$2:D$1116)+1)/COUNT($E:$E))*100=0,100,((COUNT($E:$E)-RANK(D316,D$2:D$1116)+1)/COUNT($E:$E))*100),2)</f>
        <v>11.39</v>
      </c>
      <c r="G316" s="15">
        <f>ROUND(IF(((COUNT($E:$E)-RANK(E316,E$2:E$1116)+1)/COUNT($E:$E))*100=0,100,((COUNT($E:$E)-RANK(E316,E$2:E$1116)+1)/COUNT($E:$E))*100),2)</f>
        <v>28.7</v>
      </c>
      <c r="H316" s="13">
        <f>G316-F316</f>
        <v>17.309999999999999</v>
      </c>
    </row>
    <row r="317" spans="1:8" ht="16.5" x14ac:dyDescent="0.25">
      <c r="A317" s="19" t="s">
        <v>96</v>
      </c>
      <c r="B317" s="19" t="s">
        <v>605</v>
      </c>
      <c r="C317" s="19" t="s">
        <v>606</v>
      </c>
      <c r="D317" s="15">
        <v>38.69</v>
      </c>
      <c r="E317" s="15">
        <v>39.71</v>
      </c>
      <c r="F317" s="15">
        <f>ROUND(IF(((COUNT($E:$E)-RANK(D317,D$2:D$1116)+1)/COUNT($E:$E))*100=0,100,((COUNT($E:$E)-RANK(D317,D$2:D$1116)+1)/COUNT($E:$E))*100),2)</f>
        <v>24.84</v>
      </c>
      <c r="G317" s="15">
        <f>ROUND(IF(((COUNT($E:$E)-RANK(E317,E$2:E$1116)+1)/COUNT($E:$E))*100=0,100,((COUNT($E:$E)-RANK(E317,E$2:E$1116)+1)/COUNT($E:$E))*100),2)</f>
        <v>42.06</v>
      </c>
      <c r="H317" s="13">
        <f>G317-F317</f>
        <v>17.220000000000002</v>
      </c>
    </row>
    <row r="318" spans="1:8" ht="16.5" x14ac:dyDescent="0.25">
      <c r="A318" s="19" t="s">
        <v>547</v>
      </c>
      <c r="B318" s="19" t="s">
        <v>103</v>
      </c>
      <c r="C318" s="19" t="s">
        <v>607</v>
      </c>
      <c r="D318" s="15">
        <v>71.260000000000005</v>
      </c>
      <c r="E318" s="15">
        <v>59.39</v>
      </c>
      <c r="F318" s="15">
        <f>ROUND(IF(((COUNT($E:$E)-RANK(D318,D$2:D$1116)+1)/COUNT($E:$E))*100=0,100,((COUNT($E:$E)-RANK(D318,D$2:D$1116)+1)/COUNT($E:$E))*100),2)</f>
        <v>80.81</v>
      </c>
      <c r="G318" s="15">
        <f>ROUND(IF(((COUNT($E:$E)-RANK(E318,E$2:E$1116)+1)/COUNT($E:$E))*100=0,100,((COUNT($E:$E)-RANK(E318,E$2:E$1116)+1)/COUNT($E:$E))*100),2)</f>
        <v>97.94</v>
      </c>
      <c r="H318" s="13">
        <f>G318-F318</f>
        <v>17.129999999999995</v>
      </c>
    </row>
    <row r="319" spans="1:8" ht="16.5" x14ac:dyDescent="0.25">
      <c r="A319" s="19" t="s">
        <v>130</v>
      </c>
      <c r="B319" s="19" t="s">
        <v>608</v>
      </c>
      <c r="C319" s="19" t="s">
        <v>609</v>
      </c>
      <c r="D319" s="15">
        <v>35.130000000000003</v>
      </c>
      <c r="E319" s="15">
        <v>38.5</v>
      </c>
      <c r="F319" s="15">
        <f>ROUND(IF(((COUNT($E:$E)-RANK(D319,D$2:D$1116)+1)/COUNT($E:$E))*100=0,100,((COUNT($E:$E)-RANK(D319,D$2:D$1116)+1)/COUNT($E:$E))*100),2)</f>
        <v>19.190000000000001</v>
      </c>
      <c r="G319" s="15">
        <f>ROUND(IF(((COUNT($E:$E)-RANK(E319,E$2:E$1116)+1)/COUNT($E:$E))*100=0,100,((COUNT($E:$E)-RANK(E319,E$2:E$1116)+1)/COUNT($E:$E))*100),2)</f>
        <v>36.229999999999997</v>
      </c>
      <c r="H319" s="13">
        <f>G319-F319</f>
        <v>17.039999999999996</v>
      </c>
    </row>
    <row r="320" spans="1:8" ht="16.5" x14ac:dyDescent="0.25">
      <c r="A320" s="19" t="s">
        <v>610</v>
      </c>
      <c r="B320" s="19" t="s">
        <v>120</v>
      </c>
      <c r="C320" s="19" t="s">
        <v>611</v>
      </c>
      <c r="D320" s="15">
        <v>70.180000000000007</v>
      </c>
      <c r="E320" s="15">
        <v>57.86</v>
      </c>
      <c r="F320" s="15">
        <f>ROUND(IF(((COUNT($E:$E)-RANK(D320,D$2:D$1116)+1)/COUNT($E:$E))*100=0,100,((COUNT($E:$E)-RANK(D320,D$2:D$1116)+1)/COUNT($E:$E))*100),2)</f>
        <v>79.19</v>
      </c>
      <c r="G320" s="15">
        <f>ROUND(IF(((COUNT($E:$E)-RANK(E320,E$2:E$1116)+1)/COUNT($E:$E))*100=0,100,((COUNT($E:$E)-RANK(E320,E$2:E$1116)+1)/COUNT($E:$E))*100),2)</f>
        <v>96.14</v>
      </c>
      <c r="H320" s="13">
        <f>G320-F320</f>
        <v>16.950000000000003</v>
      </c>
    </row>
    <row r="321" spans="1:8" ht="16.5" x14ac:dyDescent="0.25">
      <c r="A321" s="19" t="s">
        <v>460</v>
      </c>
      <c r="B321" s="19" t="s">
        <v>612</v>
      </c>
      <c r="C321" s="19" t="s">
        <v>613</v>
      </c>
      <c r="D321" s="15">
        <v>69.790000000000006</v>
      </c>
      <c r="E321" s="15">
        <v>57.36</v>
      </c>
      <c r="F321" s="15">
        <f>ROUND(IF(((COUNT($E:$E)-RANK(D321,D$2:D$1116)+1)/COUNT($E:$E))*100=0,100,((COUNT($E:$E)-RANK(D321,D$2:D$1116)+1)/COUNT($E:$E))*100),2)</f>
        <v>78.92</v>
      </c>
      <c r="G321" s="15">
        <f>ROUND(IF(((COUNT($E:$E)-RANK(E321,E$2:E$1116)+1)/COUNT($E:$E))*100=0,100,((COUNT($E:$E)-RANK(E321,E$2:E$1116)+1)/COUNT($E:$E))*100),2)</f>
        <v>95.78</v>
      </c>
      <c r="H321" s="13">
        <f>G321-F321</f>
        <v>16.86</v>
      </c>
    </row>
    <row r="322" spans="1:8" ht="16.5" x14ac:dyDescent="0.25">
      <c r="A322" s="19" t="s">
        <v>128</v>
      </c>
      <c r="B322" s="19" t="s">
        <v>614</v>
      </c>
      <c r="C322" s="19" t="s">
        <v>615</v>
      </c>
      <c r="D322" s="15">
        <v>30.34</v>
      </c>
      <c r="E322" s="15">
        <v>36.42</v>
      </c>
      <c r="F322" s="15">
        <f>ROUND(IF(((COUNT($E:$E)-RANK(D322,D$2:D$1116)+1)/COUNT($E:$E))*100=0,100,((COUNT($E:$E)-RANK(D322,D$2:D$1116)+1)/COUNT($E:$E))*100),2)</f>
        <v>11.3</v>
      </c>
      <c r="G322" s="15">
        <f>ROUND(IF(((COUNT($E:$E)-RANK(E322,E$2:E$1116)+1)/COUNT($E:$E))*100=0,100,((COUNT($E:$E)-RANK(E322,E$2:E$1116)+1)/COUNT($E:$E))*100),2)</f>
        <v>28.07</v>
      </c>
      <c r="H322" s="13">
        <f>G322-F322</f>
        <v>16.77</v>
      </c>
    </row>
    <row r="323" spans="1:8" ht="16.5" x14ac:dyDescent="0.25">
      <c r="A323" s="19" t="s">
        <v>508</v>
      </c>
      <c r="B323" s="19" t="s">
        <v>122</v>
      </c>
      <c r="C323" s="19" t="s">
        <v>616</v>
      </c>
      <c r="D323" s="15">
        <v>66.09</v>
      </c>
      <c r="E323" s="15">
        <v>52.6</v>
      </c>
      <c r="F323" s="15">
        <f>ROUND(IF(((COUNT($E:$E)-RANK(D323,D$2:D$1116)+1)/COUNT($E:$E))*100=0,100,((COUNT($E:$E)-RANK(D323,D$2:D$1116)+1)/COUNT($E:$E))*100),2)</f>
        <v>72.83</v>
      </c>
      <c r="G323" s="15">
        <f>ROUND(IF(((COUNT($E:$E)-RANK(E323,E$2:E$1116)+1)/COUNT($E:$E))*100=0,100,((COUNT($E:$E)-RANK(E323,E$2:E$1116)+1)/COUNT($E:$E))*100),2)</f>
        <v>89.42</v>
      </c>
      <c r="H323" s="13">
        <f>G323-F323</f>
        <v>16.590000000000003</v>
      </c>
    </row>
    <row r="324" spans="1:8" ht="16.5" x14ac:dyDescent="0.25">
      <c r="A324" s="19" t="s">
        <v>173</v>
      </c>
      <c r="B324" s="19" t="s">
        <v>263</v>
      </c>
      <c r="C324" s="19" t="s">
        <v>617</v>
      </c>
      <c r="D324" s="15">
        <v>62.19</v>
      </c>
      <c r="E324" s="15">
        <v>49.08</v>
      </c>
      <c r="F324" s="15">
        <f>ROUND(IF(((COUNT($E:$E)-RANK(D324,D$2:D$1116)+1)/COUNT($E:$E))*100=0,100,((COUNT($E:$E)-RANK(D324,D$2:D$1116)+1)/COUNT($E:$E))*100),2)</f>
        <v>65.11</v>
      </c>
      <c r="G324" s="15">
        <f>ROUND(IF(((COUNT($E:$E)-RANK(E324,E$2:E$1116)+1)/COUNT($E:$E))*100=0,100,((COUNT($E:$E)-RANK(E324,E$2:E$1116)+1)/COUNT($E:$E))*100),2)</f>
        <v>81.61</v>
      </c>
      <c r="H324" s="13">
        <f>G324-F324</f>
        <v>16.5</v>
      </c>
    </row>
    <row r="325" spans="1:8" ht="16.5" x14ac:dyDescent="0.25">
      <c r="A325" s="19" t="s">
        <v>547</v>
      </c>
      <c r="B325" s="19" t="s">
        <v>612</v>
      </c>
      <c r="C325" s="19" t="s">
        <v>618</v>
      </c>
      <c r="D325" s="15">
        <v>72.900000000000006</v>
      </c>
      <c r="E325" s="15">
        <v>65.03</v>
      </c>
      <c r="F325" s="15">
        <f>ROUND(IF(((COUNT($E:$E)-RANK(D325,D$2:D$1116)+1)/COUNT($E:$E))*100=0,100,((COUNT($E:$E)-RANK(D325,D$2:D$1116)+1)/COUNT($E:$E))*100),2)</f>
        <v>83.32</v>
      </c>
      <c r="G325" s="15">
        <f>ROUND(IF(((COUNT($E:$E)-RANK(E325,E$2:E$1116)+1)/COUNT($E:$E))*100=0,100,((COUNT($E:$E)-RANK(E325,E$2:E$1116)+1)/COUNT($E:$E))*100),2)</f>
        <v>99.64</v>
      </c>
      <c r="H325" s="13">
        <f>G325-F325</f>
        <v>16.320000000000007</v>
      </c>
    </row>
    <row r="326" spans="1:8" ht="16.5" x14ac:dyDescent="0.25">
      <c r="A326" s="19" t="s">
        <v>196</v>
      </c>
      <c r="B326" s="19" t="s">
        <v>619</v>
      </c>
      <c r="C326" s="19" t="s">
        <v>620</v>
      </c>
      <c r="D326" s="15">
        <v>32.31</v>
      </c>
      <c r="E326" s="15">
        <v>37.44</v>
      </c>
      <c r="F326" s="15">
        <f>ROUND(IF(((COUNT($E:$E)-RANK(D326,D$2:D$1116)+1)/COUNT($E:$E))*100=0,100,((COUNT($E:$E)-RANK(D326,D$2:D$1116)+1)/COUNT($E:$E))*100),2)</f>
        <v>14.8</v>
      </c>
      <c r="G326" s="15">
        <f>ROUND(IF(((COUNT($E:$E)-RANK(E326,E$2:E$1116)+1)/COUNT($E:$E))*100=0,100,((COUNT($E:$E)-RANK(E326,E$2:E$1116)+1)/COUNT($E:$E))*100),2)</f>
        <v>31.12</v>
      </c>
      <c r="H326" s="13">
        <f>G326-F326</f>
        <v>16.32</v>
      </c>
    </row>
    <row r="327" spans="1:8" ht="16.5" x14ac:dyDescent="0.25">
      <c r="A327" s="19" t="s">
        <v>102</v>
      </c>
      <c r="B327" s="19" t="s">
        <v>621</v>
      </c>
      <c r="C327" s="19" t="s">
        <v>622</v>
      </c>
      <c r="D327" s="15">
        <v>30.86</v>
      </c>
      <c r="E327" s="15">
        <v>36.43</v>
      </c>
      <c r="F327" s="15">
        <f>ROUND(IF(((COUNT($E:$E)-RANK(D327,D$2:D$1116)+1)/COUNT($E:$E))*100=0,100,((COUNT($E:$E)-RANK(D327,D$2:D$1116)+1)/COUNT($E:$E))*100),2)</f>
        <v>12.2</v>
      </c>
      <c r="G327" s="15">
        <f>ROUND(IF(((COUNT($E:$E)-RANK(E327,E$2:E$1116)+1)/COUNT($E:$E))*100=0,100,((COUNT($E:$E)-RANK(E327,E$2:E$1116)+1)/COUNT($E:$E))*100),2)</f>
        <v>28.34</v>
      </c>
      <c r="H327" s="13">
        <f>G327-F327</f>
        <v>16.14</v>
      </c>
    </row>
    <row r="328" spans="1:8" ht="16.5" x14ac:dyDescent="0.25">
      <c r="A328" s="19" t="s">
        <v>440</v>
      </c>
      <c r="B328" s="19" t="s">
        <v>623</v>
      </c>
      <c r="C328" s="19" t="s">
        <v>624</v>
      </c>
      <c r="D328" s="15">
        <v>16.96</v>
      </c>
      <c r="E328" s="15">
        <v>34</v>
      </c>
      <c r="F328" s="15">
        <f>ROUND(IF(((COUNT($E:$E)-RANK(D328,D$2:D$1116)+1)/COUNT($E:$E))*100=0,100,((COUNT($E:$E)-RANK(D328,D$2:D$1116)+1)/COUNT($E:$E))*100),2)</f>
        <v>0.63</v>
      </c>
      <c r="G328" s="15">
        <f>ROUND(IF(((COUNT($E:$E)-RANK(E328,E$2:E$1116)+1)/COUNT($E:$E))*100=0,100,((COUNT($E:$E)-RANK(E328,E$2:E$1116)+1)/COUNT($E:$E))*100),2)</f>
        <v>16.77</v>
      </c>
      <c r="H328" s="13">
        <f>G328-F328</f>
        <v>16.14</v>
      </c>
    </row>
    <row r="329" spans="1:8" ht="16.5" x14ac:dyDescent="0.25">
      <c r="A329" s="19" t="s">
        <v>96</v>
      </c>
      <c r="B329" s="19" t="s">
        <v>625</v>
      </c>
      <c r="C329" s="19" t="s">
        <v>626</v>
      </c>
      <c r="D329" s="15">
        <v>39.29</v>
      </c>
      <c r="E329" s="15">
        <v>39.71</v>
      </c>
      <c r="F329" s="15">
        <f>ROUND(IF(((COUNT($E:$E)-RANK(D329,D$2:D$1116)+1)/COUNT($E:$E))*100=0,100,((COUNT($E:$E)-RANK(D329,D$2:D$1116)+1)/COUNT($E:$E))*100),2)</f>
        <v>26.01</v>
      </c>
      <c r="G329" s="15">
        <f>ROUND(IF(((COUNT($E:$E)-RANK(E329,E$2:E$1116)+1)/COUNT($E:$E))*100=0,100,((COUNT($E:$E)-RANK(E329,E$2:E$1116)+1)/COUNT($E:$E))*100),2)</f>
        <v>42.06</v>
      </c>
      <c r="H329" s="13">
        <f>G329-F329</f>
        <v>16.05</v>
      </c>
    </row>
    <row r="330" spans="1:8" ht="16.5" x14ac:dyDescent="0.25">
      <c r="A330" s="19" t="s">
        <v>508</v>
      </c>
      <c r="B330" s="19" t="s">
        <v>100</v>
      </c>
      <c r="C330" s="19" t="s">
        <v>627</v>
      </c>
      <c r="D330" s="15">
        <v>68.78</v>
      </c>
      <c r="E330" s="15">
        <v>55.33</v>
      </c>
      <c r="F330" s="15">
        <f>ROUND(IF(((COUNT($E:$E)-RANK(D330,D$2:D$1116)+1)/COUNT($E:$E))*100=0,100,((COUNT($E:$E)-RANK(D330,D$2:D$1116)+1)/COUNT($E:$E))*100),2)</f>
        <v>77.400000000000006</v>
      </c>
      <c r="G330" s="15">
        <f>ROUND(IF(((COUNT($E:$E)-RANK(E330,E$2:E$1116)+1)/COUNT($E:$E))*100=0,100,((COUNT($E:$E)-RANK(E330,E$2:E$1116)+1)/COUNT($E:$E))*100),2)</f>
        <v>93.45</v>
      </c>
      <c r="H330" s="13">
        <f>G330-F330</f>
        <v>16.049999999999997</v>
      </c>
    </row>
    <row r="331" spans="1:8" ht="16.5" x14ac:dyDescent="0.25">
      <c r="A331" s="19" t="s">
        <v>445</v>
      </c>
      <c r="B331" s="19" t="s">
        <v>418</v>
      </c>
      <c r="C331" s="19" t="s">
        <v>628</v>
      </c>
      <c r="D331" s="15">
        <v>56.9</v>
      </c>
      <c r="E331" s="15">
        <v>45.61</v>
      </c>
      <c r="F331" s="15">
        <f>ROUND(IF(((COUNT($E:$E)-RANK(D331,D$2:D$1116)+1)/COUNT($E:$E))*100=0,100,((COUNT($E:$E)-RANK(D331,D$2:D$1116)+1)/COUNT($E:$E))*100),2)</f>
        <v>56.68</v>
      </c>
      <c r="G331" s="15">
        <f>ROUND(IF(((COUNT($E:$E)-RANK(E331,E$2:E$1116)+1)/COUNT($E:$E))*100=0,100,((COUNT($E:$E)-RANK(E331,E$2:E$1116)+1)/COUNT($E:$E))*100),2)</f>
        <v>72.650000000000006</v>
      </c>
      <c r="H331" s="13">
        <f>G331-F331</f>
        <v>15.970000000000006</v>
      </c>
    </row>
    <row r="332" spans="1:8" ht="16.5" x14ac:dyDescent="0.25">
      <c r="A332" s="19" t="s">
        <v>610</v>
      </c>
      <c r="B332" s="19" t="s">
        <v>126</v>
      </c>
      <c r="C332" s="19" t="s">
        <v>629</v>
      </c>
      <c r="D332" s="15">
        <v>67.290000000000006</v>
      </c>
      <c r="E332" s="15">
        <v>53.66</v>
      </c>
      <c r="F332" s="15">
        <f>ROUND(IF(((COUNT($E:$E)-RANK(D332,D$2:D$1116)+1)/COUNT($E:$E))*100=0,100,((COUNT($E:$E)-RANK(D332,D$2:D$1116)+1)/COUNT($E:$E))*100),2)</f>
        <v>75.25</v>
      </c>
      <c r="G332" s="15">
        <f>ROUND(IF(((COUNT($E:$E)-RANK(E332,E$2:E$1116)+1)/COUNT($E:$E))*100=0,100,((COUNT($E:$E)-RANK(E332,E$2:E$1116)+1)/COUNT($E:$E))*100),2)</f>
        <v>91.12</v>
      </c>
      <c r="H332" s="13">
        <f>G332-F332</f>
        <v>15.870000000000005</v>
      </c>
    </row>
    <row r="333" spans="1:8" ht="16.5" x14ac:dyDescent="0.25">
      <c r="A333" s="19" t="s">
        <v>630</v>
      </c>
      <c r="B333" s="19" t="s">
        <v>120</v>
      </c>
      <c r="C333" s="19" t="s">
        <v>631</v>
      </c>
      <c r="D333" s="15">
        <v>47.99</v>
      </c>
      <c r="E333" s="15">
        <v>42.06</v>
      </c>
      <c r="F333" s="15">
        <f>ROUND(IF(((COUNT($E:$E)-RANK(D333,D$2:D$1116)+1)/COUNT($E:$E))*100=0,100,((COUNT($E:$E)-RANK(D333,D$2:D$1116)+1)/COUNT($E:$E))*100),2)</f>
        <v>38.65</v>
      </c>
      <c r="G333" s="15">
        <f>ROUND(IF(((COUNT($E:$E)-RANK(E333,E$2:E$1116)+1)/COUNT($E:$E))*100=0,100,((COUNT($E:$E)-RANK(E333,E$2:E$1116)+1)/COUNT($E:$E))*100),2)</f>
        <v>54.35</v>
      </c>
      <c r="H333" s="13">
        <f>G333-F333</f>
        <v>15.700000000000003</v>
      </c>
    </row>
    <row r="334" spans="1:8" ht="16.5" x14ac:dyDescent="0.25">
      <c r="A334" s="19" t="s">
        <v>105</v>
      </c>
      <c r="B334" s="19" t="s">
        <v>596</v>
      </c>
      <c r="C334" s="19" t="s">
        <v>632</v>
      </c>
      <c r="D334" s="15">
        <v>30.64</v>
      </c>
      <c r="E334" s="15">
        <v>36.369999999999997</v>
      </c>
      <c r="F334" s="15">
        <f>ROUND(IF(((COUNT($E:$E)-RANK(D334,D$2:D$1116)+1)/COUNT($E:$E))*100=0,100,((COUNT($E:$E)-RANK(D334,D$2:D$1116)+1)/COUNT($E:$E))*100),2)</f>
        <v>11.84</v>
      </c>
      <c r="G334" s="15">
        <f>ROUND(IF(((COUNT($E:$E)-RANK(E334,E$2:E$1116)+1)/COUNT($E:$E))*100=0,100,((COUNT($E:$E)-RANK(E334,E$2:E$1116)+1)/COUNT($E:$E))*100),2)</f>
        <v>27.53</v>
      </c>
      <c r="H334" s="13">
        <f>G334-F334</f>
        <v>15.690000000000001</v>
      </c>
    </row>
    <row r="335" spans="1:8" ht="16.5" x14ac:dyDescent="0.25">
      <c r="A335" s="19" t="s">
        <v>440</v>
      </c>
      <c r="B335" s="19" t="s">
        <v>633</v>
      </c>
      <c r="C335" s="19" t="s">
        <v>634</v>
      </c>
      <c r="D335" s="15">
        <v>17.39</v>
      </c>
      <c r="E335" s="15">
        <v>34</v>
      </c>
      <c r="F335" s="15">
        <f>ROUND(IF(((COUNT($E:$E)-RANK(D335,D$2:D$1116)+1)/COUNT($E:$E))*100=0,100,((COUNT($E:$E)-RANK(D335,D$2:D$1116)+1)/COUNT($E:$E))*100),2)</f>
        <v>1.08</v>
      </c>
      <c r="G335" s="15">
        <f>ROUND(IF(((COUNT($E:$E)-RANK(E335,E$2:E$1116)+1)/COUNT($E:$E))*100=0,100,((COUNT($E:$E)-RANK(E335,E$2:E$1116)+1)/COUNT($E:$E))*100),2)</f>
        <v>16.77</v>
      </c>
      <c r="H335" s="13">
        <f>G335-F335</f>
        <v>15.69</v>
      </c>
    </row>
    <row r="336" spans="1:8" ht="16.5" x14ac:dyDescent="0.25">
      <c r="A336" s="19" t="s">
        <v>455</v>
      </c>
      <c r="B336" s="19" t="s">
        <v>100</v>
      </c>
      <c r="C336" s="19" t="s">
        <v>635</v>
      </c>
      <c r="D336" s="15">
        <v>73.180000000000007</v>
      </c>
      <c r="E336" s="15">
        <v>60.71</v>
      </c>
      <c r="F336" s="15">
        <f>ROUND(IF(((COUNT($E:$E)-RANK(D336,D$2:D$1116)+1)/COUNT($E:$E))*100=0,100,((COUNT($E:$E)-RANK(D336,D$2:D$1116)+1)/COUNT($E:$E))*100),2)</f>
        <v>83.68</v>
      </c>
      <c r="G336" s="15">
        <f>ROUND(IF(((COUNT($E:$E)-RANK(E336,E$2:E$1116)+1)/COUNT($E:$E))*100=0,100,((COUNT($E:$E)-RANK(E336,E$2:E$1116)+1)/COUNT($E:$E))*100),2)</f>
        <v>99.37</v>
      </c>
      <c r="H336" s="13">
        <f>G336-F336</f>
        <v>15.689999999999998</v>
      </c>
    </row>
    <row r="337" spans="1:8" ht="16.5" x14ac:dyDescent="0.25">
      <c r="A337" s="19" t="s">
        <v>105</v>
      </c>
      <c r="B337" s="19" t="s">
        <v>636</v>
      </c>
      <c r="C337" s="19" t="s">
        <v>637</v>
      </c>
      <c r="D337" s="15">
        <v>28.29</v>
      </c>
      <c r="E337" s="15">
        <v>35.71</v>
      </c>
      <c r="F337" s="15">
        <f>ROUND(IF(((COUNT($E:$E)-RANK(D337,D$2:D$1116)+1)/COUNT($E:$E))*100=0,100,((COUNT($E:$E)-RANK(D337,D$2:D$1116)+1)/COUNT($E:$E))*100),2)</f>
        <v>8.9700000000000006</v>
      </c>
      <c r="G337" s="15">
        <f>ROUND(IF(((COUNT($E:$E)-RANK(E337,E$2:E$1116)+1)/COUNT($E:$E))*100=0,100,((COUNT($E:$E)-RANK(E337,E$2:E$1116)+1)/COUNT($E:$E))*100),2)</f>
        <v>24.48</v>
      </c>
      <c r="H337" s="13">
        <f>G337-F337</f>
        <v>15.51</v>
      </c>
    </row>
    <row r="338" spans="1:8" ht="16.5" x14ac:dyDescent="0.25">
      <c r="A338" s="19" t="s">
        <v>96</v>
      </c>
      <c r="B338" s="19" t="s">
        <v>638</v>
      </c>
      <c r="C338" s="19" t="s">
        <v>639</v>
      </c>
      <c r="D338" s="15">
        <v>48.73</v>
      </c>
      <c r="E338" s="15">
        <v>42.27</v>
      </c>
      <c r="F338" s="15">
        <f>ROUND(IF(((COUNT($E:$E)-RANK(D338,D$2:D$1116)+1)/COUNT($E:$E))*100=0,100,((COUNT($E:$E)-RANK(D338,D$2:D$1116)+1)/COUNT($E:$E))*100),2)</f>
        <v>39.909999999999997</v>
      </c>
      <c r="G338" s="15">
        <f>ROUND(IF(((COUNT($E:$E)-RANK(E338,E$2:E$1116)+1)/COUNT($E:$E))*100=0,100,((COUNT($E:$E)-RANK(E338,E$2:E$1116)+1)/COUNT($E:$E))*100),2)</f>
        <v>55.34</v>
      </c>
      <c r="H338" s="13">
        <f>G338-F338</f>
        <v>15.430000000000007</v>
      </c>
    </row>
    <row r="339" spans="1:8" ht="16.5" x14ac:dyDescent="0.25">
      <c r="A339" s="19" t="s">
        <v>96</v>
      </c>
      <c r="B339" s="19" t="s">
        <v>640</v>
      </c>
      <c r="C339" s="19" t="s">
        <v>641</v>
      </c>
      <c r="D339" s="15">
        <v>40.450000000000003</v>
      </c>
      <c r="E339" s="15">
        <v>39.71</v>
      </c>
      <c r="F339" s="15">
        <f>ROUND(IF(((COUNT($E:$E)-RANK(D339,D$2:D$1116)+1)/COUNT($E:$E))*100=0,100,((COUNT($E:$E)-RANK(D339,D$2:D$1116)+1)/COUNT($E:$E))*100),2)</f>
        <v>27</v>
      </c>
      <c r="G339" s="15">
        <f>ROUND(IF(((COUNT($E:$E)-RANK(E339,E$2:E$1116)+1)/COUNT($E:$E))*100=0,100,((COUNT($E:$E)-RANK(E339,E$2:E$1116)+1)/COUNT($E:$E))*100),2)</f>
        <v>42.06</v>
      </c>
      <c r="H339" s="13">
        <f>G339-F339</f>
        <v>15.060000000000002</v>
      </c>
    </row>
    <row r="340" spans="1:8" ht="16.5" x14ac:dyDescent="0.25">
      <c r="A340" s="19" t="s">
        <v>440</v>
      </c>
      <c r="B340" s="19" t="s">
        <v>642</v>
      </c>
      <c r="C340" s="19" t="s">
        <v>643</v>
      </c>
      <c r="D340" s="15">
        <v>18.45</v>
      </c>
      <c r="E340" s="15">
        <v>34</v>
      </c>
      <c r="F340" s="15">
        <f>ROUND(IF(((COUNT($E:$E)-RANK(D340,D$2:D$1116)+1)/COUNT($E:$E))*100=0,100,((COUNT($E:$E)-RANK(D340,D$2:D$1116)+1)/COUNT($E:$E))*100),2)</f>
        <v>1.79</v>
      </c>
      <c r="G340" s="15">
        <f>ROUND(IF(((COUNT($E:$E)-RANK(E340,E$2:E$1116)+1)/COUNT($E:$E))*100=0,100,((COUNT($E:$E)-RANK(E340,E$2:E$1116)+1)/COUNT($E:$E))*100),2)</f>
        <v>16.77</v>
      </c>
      <c r="H340" s="13">
        <f>G340-F340</f>
        <v>14.98</v>
      </c>
    </row>
    <row r="341" spans="1:8" ht="16.5" x14ac:dyDescent="0.25">
      <c r="A341" s="19" t="s">
        <v>547</v>
      </c>
      <c r="B341" s="19" t="s">
        <v>644</v>
      </c>
      <c r="C341" s="19" t="s">
        <v>645</v>
      </c>
      <c r="D341" s="15">
        <v>66.900000000000006</v>
      </c>
      <c r="E341" s="15">
        <v>52.44</v>
      </c>
      <c r="F341" s="15">
        <f>ROUND(IF(((COUNT($E:$E)-RANK(D341,D$2:D$1116)+1)/COUNT($E:$E))*100=0,100,((COUNT($E:$E)-RANK(D341,D$2:D$1116)+1)/COUNT($E:$E))*100),2)</f>
        <v>74.349999999999994</v>
      </c>
      <c r="G341" s="15">
        <f>ROUND(IF(((COUNT($E:$E)-RANK(E341,E$2:E$1116)+1)/COUNT($E:$E))*100=0,100,((COUNT($E:$E)-RANK(E341,E$2:E$1116)+1)/COUNT($E:$E))*100),2)</f>
        <v>89.15</v>
      </c>
      <c r="H341" s="13">
        <f>G341-F341</f>
        <v>14.800000000000011</v>
      </c>
    </row>
    <row r="342" spans="1:8" ht="16.5" x14ac:dyDescent="0.25">
      <c r="A342" s="19" t="s">
        <v>128</v>
      </c>
      <c r="B342" s="19" t="s">
        <v>646</v>
      </c>
      <c r="C342" s="19" t="s">
        <v>647</v>
      </c>
      <c r="D342" s="15">
        <v>31.44</v>
      </c>
      <c r="E342" s="15">
        <v>36.42</v>
      </c>
      <c r="F342" s="15">
        <f>ROUND(IF(((COUNT($E:$E)-RANK(D342,D$2:D$1116)+1)/COUNT($E:$E))*100=0,100,((COUNT($E:$E)-RANK(D342,D$2:D$1116)+1)/COUNT($E:$E))*100),2)</f>
        <v>13.36</v>
      </c>
      <c r="G342" s="15">
        <f>ROUND(IF(((COUNT($E:$E)-RANK(E342,E$2:E$1116)+1)/COUNT($E:$E))*100=0,100,((COUNT($E:$E)-RANK(E342,E$2:E$1116)+1)/COUNT($E:$E))*100),2)</f>
        <v>28.07</v>
      </c>
      <c r="H342" s="13">
        <f>G342-F342</f>
        <v>14.71</v>
      </c>
    </row>
    <row r="343" spans="1:8" ht="16.5" x14ac:dyDescent="0.25">
      <c r="A343" s="19" t="s">
        <v>231</v>
      </c>
      <c r="B343" s="19" t="s">
        <v>648</v>
      </c>
      <c r="C343" s="19" t="s">
        <v>649</v>
      </c>
      <c r="D343" s="15">
        <v>31.96</v>
      </c>
      <c r="E343" s="15">
        <v>36.5</v>
      </c>
      <c r="F343" s="15">
        <f>ROUND(IF(((COUNT($E:$E)-RANK(D343,D$2:D$1116)+1)/COUNT($E:$E))*100=0,100,((COUNT($E:$E)-RANK(D343,D$2:D$1116)+1)/COUNT($E:$E))*100),2)</f>
        <v>14.35</v>
      </c>
      <c r="G343" s="15">
        <f>ROUND(IF(((COUNT($E:$E)-RANK(E343,E$2:E$1116)+1)/COUNT($E:$E))*100=0,100,((COUNT($E:$E)-RANK(E343,E$2:E$1116)+1)/COUNT($E:$E))*100),2)</f>
        <v>29.06</v>
      </c>
      <c r="H343" s="13">
        <f>G343-F343</f>
        <v>14.709999999999999</v>
      </c>
    </row>
    <row r="344" spans="1:8" ht="16.5" x14ac:dyDescent="0.25">
      <c r="A344" s="19" t="s">
        <v>650</v>
      </c>
      <c r="B344" s="19" t="s">
        <v>521</v>
      </c>
      <c r="C344" s="19" t="s">
        <v>651</v>
      </c>
      <c r="D344" s="15">
        <v>66.209999999999994</v>
      </c>
      <c r="E344" s="15">
        <v>51.83</v>
      </c>
      <c r="F344" s="15">
        <f>ROUND(IF(((COUNT($E:$E)-RANK(D344,D$2:D$1116)+1)/COUNT($E:$E))*100=0,100,((COUNT($E:$E)-RANK(D344,D$2:D$1116)+1)/COUNT($E:$E))*100),2)</f>
        <v>73</v>
      </c>
      <c r="G344" s="15">
        <f>ROUND(IF(((COUNT($E:$E)-RANK(E344,E$2:E$1116)+1)/COUNT($E:$E))*100=0,100,((COUNT($E:$E)-RANK(E344,E$2:E$1116)+1)/COUNT($E:$E))*100),2)</f>
        <v>87.71</v>
      </c>
      <c r="H344" s="13">
        <f>G344-F344</f>
        <v>14.709999999999994</v>
      </c>
    </row>
    <row r="345" spans="1:8" ht="16.5" x14ac:dyDescent="0.25">
      <c r="A345" s="19" t="s">
        <v>192</v>
      </c>
      <c r="B345" s="19" t="s">
        <v>652</v>
      </c>
      <c r="C345" s="19" t="s">
        <v>653</v>
      </c>
      <c r="D345" s="15">
        <v>56.36</v>
      </c>
      <c r="E345" s="15">
        <v>45.09</v>
      </c>
      <c r="F345" s="15">
        <f>ROUND(IF(((COUNT($E:$E)-RANK(D345,D$2:D$1116)+1)/COUNT($E:$E))*100=0,100,((COUNT($E:$E)-RANK(D345,D$2:D$1116)+1)/COUNT($E:$E))*100),2)</f>
        <v>55.52</v>
      </c>
      <c r="G345" s="15">
        <f>ROUND(IF(((COUNT($E:$E)-RANK(E345,E$2:E$1116)+1)/COUNT($E:$E))*100=0,100,((COUNT($E:$E)-RANK(E345,E$2:E$1116)+1)/COUNT($E:$E))*100),2)</f>
        <v>69.959999999999994</v>
      </c>
      <c r="H345" s="13">
        <f>G345-F345</f>
        <v>14.439999999999991</v>
      </c>
    </row>
    <row r="346" spans="1:8" ht="16.5" x14ac:dyDescent="0.25">
      <c r="A346" s="19" t="s">
        <v>654</v>
      </c>
      <c r="B346" s="19" t="s">
        <v>418</v>
      </c>
      <c r="C346" s="19" t="s">
        <v>655</v>
      </c>
      <c r="D346" s="15">
        <v>73.72</v>
      </c>
      <c r="E346" s="15">
        <v>59.48</v>
      </c>
      <c r="F346" s="15">
        <f>ROUND(IF(((COUNT($E:$E)-RANK(D346,D$2:D$1116)+1)/COUNT($E:$E))*100=0,100,((COUNT($E:$E)-RANK(D346,D$2:D$1116)+1)/COUNT($E:$E))*100),2)</f>
        <v>84.39</v>
      </c>
      <c r="G346" s="15">
        <f>ROUND(IF(((COUNT($E:$E)-RANK(E346,E$2:E$1116)+1)/COUNT($E:$E))*100=0,100,((COUNT($E:$E)-RANK(E346,E$2:E$1116)+1)/COUNT($E:$E))*100),2)</f>
        <v>98.74</v>
      </c>
      <c r="H346" s="13">
        <f>G346-F346</f>
        <v>14.349999999999994</v>
      </c>
    </row>
    <row r="347" spans="1:8" ht="16.5" x14ac:dyDescent="0.25">
      <c r="A347" s="19" t="s">
        <v>110</v>
      </c>
      <c r="B347" s="19" t="s">
        <v>656</v>
      </c>
      <c r="C347" s="19" t="s">
        <v>657</v>
      </c>
      <c r="D347" s="15">
        <v>45.2</v>
      </c>
      <c r="E347" s="15">
        <v>40.6</v>
      </c>
      <c r="F347" s="15">
        <f>ROUND(IF(((COUNT($E:$E)-RANK(D347,D$2:D$1116)+1)/COUNT($E:$E))*100=0,100,((COUNT($E:$E)-RANK(D347,D$2:D$1116)+1)/COUNT($E:$E))*100),2)</f>
        <v>33.81</v>
      </c>
      <c r="G347" s="15">
        <f>ROUND(IF(((COUNT($E:$E)-RANK(E347,E$2:E$1116)+1)/COUNT($E:$E))*100=0,100,((COUNT($E:$E)-RANK(E347,E$2:E$1116)+1)/COUNT($E:$E))*100),2)</f>
        <v>48.07</v>
      </c>
      <c r="H347" s="13">
        <f>G347-F347</f>
        <v>14.259999999999998</v>
      </c>
    </row>
    <row r="348" spans="1:8" ht="16.5" x14ac:dyDescent="0.25">
      <c r="A348" s="19" t="s">
        <v>192</v>
      </c>
      <c r="B348" s="19" t="s">
        <v>658</v>
      </c>
      <c r="C348" s="19" t="s">
        <v>659</v>
      </c>
      <c r="D348" s="15">
        <v>56.53</v>
      </c>
      <c r="E348" s="15">
        <v>45.09</v>
      </c>
      <c r="F348" s="15">
        <f>ROUND(IF(((COUNT($E:$E)-RANK(D348,D$2:D$1116)+1)/COUNT($E:$E))*100=0,100,((COUNT($E:$E)-RANK(D348,D$2:D$1116)+1)/COUNT($E:$E))*100),2)</f>
        <v>55.87</v>
      </c>
      <c r="G348" s="15">
        <f>ROUND(IF(((COUNT($E:$E)-RANK(E348,E$2:E$1116)+1)/COUNT($E:$E))*100=0,100,((COUNT($E:$E)-RANK(E348,E$2:E$1116)+1)/COUNT($E:$E))*100),2)</f>
        <v>69.959999999999994</v>
      </c>
      <c r="H348" s="13">
        <f>G348-F348</f>
        <v>14.089999999999996</v>
      </c>
    </row>
    <row r="349" spans="1:8" ht="16.5" x14ac:dyDescent="0.25">
      <c r="A349" s="19" t="s">
        <v>196</v>
      </c>
      <c r="B349" s="19" t="s">
        <v>374</v>
      </c>
      <c r="C349" s="19" t="s">
        <v>660</v>
      </c>
      <c r="D349" s="15">
        <v>46.2</v>
      </c>
      <c r="E349" s="15">
        <v>40.93</v>
      </c>
      <c r="F349" s="15">
        <f>ROUND(IF(((COUNT($E:$E)-RANK(D349,D$2:D$1116)+1)/COUNT($E:$E))*100=0,100,((COUNT($E:$E)-RANK(D349,D$2:D$1116)+1)/COUNT($E:$E))*100),2)</f>
        <v>35.340000000000003</v>
      </c>
      <c r="G349" s="15">
        <f>ROUND(IF(((COUNT($E:$E)-RANK(E349,E$2:E$1116)+1)/COUNT($E:$E))*100=0,100,((COUNT($E:$E)-RANK(E349,E$2:E$1116)+1)/COUNT($E:$E))*100),2)</f>
        <v>49.42</v>
      </c>
      <c r="H349" s="13">
        <f>G349-F349</f>
        <v>14.079999999999998</v>
      </c>
    </row>
    <row r="350" spans="1:8" ht="16.5" x14ac:dyDescent="0.25">
      <c r="A350" s="19" t="s">
        <v>188</v>
      </c>
      <c r="B350" s="19" t="s">
        <v>661</v>
      </c>
      <c r="C350" s="19" t="s">
        <v>662</v>
      </c>
      <c r="D350" s="15">
        <v>43.8</v>
      </c>
      <c r="E350" s="15">
        <v>40.32</v>
      </c>
      <c r="F350" s="15">
        <f>ROUND(IF(((COUNT($E:$E)-RANK(D350,D$2:D$1116)+1)/COUNT($E:$E))*100=0,100,((COUNT($E:$E)-RANK(D350,D$2:D$1116)+1)/COUNT($E:$E))*100),2)</f>
        <v>31.39</v>
      </c>
      <c r="G350" s="15">
        <f>ROUND(IF(((COUNT($E:$E)-RANK(E350,E$2:E$1116)+1)/COUNT($E:$E))*100=0,100,((COUNT($E:$E)-RANK(E350,E$2:E$1116)+1)/COUNT($E:$E))*100),2)</f>
        <v>45.38</v>
      </c>
      <c r="H350" s="13">
        <f>G350-F350</f>
        <v>13.990000000000002</v>
      </c>
    </row>
    <row r="351" spans="1:8" ht="16.5" x14ac:dyDescent="0.25">
      <c r="A351" s="19" t="s">
        <v>110</v>
      </c>
      <c r="B351" s="19" t="s">
        <v>374</v>
      </c>
      <c r="C351" s="19" t="s">
        <v>663</v>
      </c>
      <c r="D351" s="15">
        <v>62.84</v>
      </c>
      <c r="E351" s="15">
        <v>48.39</v>
      </c>
      <c r="F351" s="15">
        <f>ROUND(IF(((COUNT($E:$E)-RANK(D351,D$2:D$1116)+1)/COUNT($E:$E))*100=0,100,((COUNT($E:$E)-RANK(D351,D$2:D$1116)+1)/COUNT($E:$E))*100),2)</f>
        <v>66.64</v>
      </c>
      <c r="G351" s="15">
        <f>ROUND(IF(((COUNT($E:$E)-RANK(E351,E$2:E$1116)+1)/COUNT($E:$E))*100=0,100,((COUNT($E:$E)-RANK(E351,E$2:E$1116)+1)/COUNT($E:$E))*100),2)</f>
        <v>80.540000000000006</v>
      </c>
      <c r="H351" s="13">
        <f>G351-F351</f>
        <v>13.900000000000006</v>
      </c>
    </row>
    <row r="352" spans="1:8" ht="16.5" x14ac:dyDescent="0.25">
      <c r="A352" s="19" t="s">
        <v>508</v>
      </c>
      <c r="B352" s="19" t="s">
        <v>103</v>
      </c>
      <c r="C352" s="19" t="s">
        <v>664</v>
      </c>
      <c r="D352" s="15">
        <v>63.72</v>
      </c>
      <c r="E352" s="15">
        <v>49.18</v>
      </c>
      <c r="F352" s="15">
        <f>ROUND(IF(((COUNT($E:$E)-RANK(D352,D$2:D$1116)+1)/COUNT($E:$E))*100=0,100,((COUNT($E:$E)-RANK(D352,D$2:D$1116)+1)/COUNT($E:$E))*100),2)</f>
        <v>67.89</v>
      </c>
      <c r="G352" s="15">
        <f>ROUND(IF(((COUNT($E:$E)-RANK(E352,E$2:E$1116)+1)/COUNT($E:$E))*100=0,100,((COUNT($E:$E)-RANK(E352,E$2:E$1116)+1)/COUNT($E:$E))*100),2)</f>
        <v>81.7</v>
      </c>
      <c r="H352" s="13">
        <f>G352-F352</f>
        <v>13.810000000000002</v>
      </c>
    </row>
    <row r="353" spans="1:8" ht="16.5" x14ac:dyDescent="0.25">
      <c r="A353" s="19" t="s">
        <v>231</v>
      </c>
      <c r="B353" s="19" t="s">
        <v>122</v>
      </c>
      <c r="C353" s="19" t="s">
        <v>665</v>
      </c>
      <c r="D353" s="15">
        <v>27.98</v>
      </c>
      <c r="E353" s="15">
        <v>35.22</v>
      </c>
      <c r="F353" s="15">
        <f>ROUND(IF(((COUNT($E:$E)-RANK(D353,D$2:D$1116)+1)/COUNT($E:$E))*100=0,100,((COUNT($E:$E)-RANK(D353,D$2:D$1116)+1)/COUNT($E:$E))*100),2)</f>
        <v>8.6999999999999993</v>
      </c>
      <c r="G353" s="15">
        <f>ROUND(IF(((COUNT($E:$E)-RANK(E353,E$2:E$1116)+1)/COUNT($E:$E))*100=0,100,((COUNT($E:$E)-RANK(E353,E$2:E$1116)+1)/COUNT($E:$E))*100),2)</f>
        <v>22.42</v>
      </c>
      <c r="H353" s="13">
        <f>G353-F353</f>
        <v>13.720000000000002</v>
      </c>
    </row>
    <row r="354" spans="1:8" ht="16.5" x14ac:dyDescent="0.25">
      <c r="A354" s="19" t="s">
        <v>192</v>
      </c>
      <c r="B354" s="19" t="s">
        <v>120</v>
      </c>
      <c r="C354" s="19" t="s">
        <v>666</v>
      </c>
      <c r="D354" s="15">
        <v>65.97</v>
      </c>
      <c r="E354" s="15">
        <v>51.55</v>
      </c>
      <c r="F354" s="15">
        <f>ROUND(IF(((COUNT($E:$E)-RANK(D354,D$2:D$1116)+1)/COUNT($E:$E))*100=0,100,((COUNT($E:$E)-RANK(D354,D$2:D$1116)+1)/COUNT($E:$E))*100),2)</f>
        <v>72.650000000000006</v>
      </c>
      <c r="G354" s="15">
        <f>ROUND(IF(((COUNT($E:$E)-RANK(E354,E$2:E$1116)+1)/COUNT($E:$E))*100=0,100,((COUNT($E:$E)-RANK(E354,E$2:E$1116)+1)/COUNT($E:$E))*100),2)</f>
        <v>86.37</v>
      </c>
      <c r="H354" s="13">
        <f>G354-F354</f>
        <v>13.719999999999999</v>
      </c>
    </row>
    <row r="355" spans="1:8" ht="16.5" x14ac:dyDescent="0.25">
      <c r="A355" s="19" t="s">
        <v>222</v>
      </c>
      <c r="B355" s="19" t="s">
        <v>667</v>
      </c>
      <c r="C355" s="19" t="s">
        <v>668</v>
      </c>
      <c r="D355" s="15">
        <v>39</v>
      </c>
      <c r="E355" s="15">
        <v>38.950000000000003</v>
      </c>
      <c r="F355" s="15">
        <f>ROUND(IF(((COUNT($E:$E)-RANK(D355,D$2:D$1116)+1)/COUNT($E:$E))*100=0,100,((COUNT($E:$E)-RANK(D355,D$2:D$1116)+1)/COUNT($E:$E))*100),2)</f>
        <v>25.65</v>
      </c>
      <c r="G355" s="15">
        <f>ROUND(IF(((COUNT($E:$E)-RANK(E355,E$2:E$1116)+1)/COUNT($E:$E))*100=0,100,((COUNT($E:$E)-RANK(E355,E$2:E$1116)+1)/COUNT($E:$E))*100),2)</f>
        <v>39.01</v>
      </c>
      <c r="H355" s="13">
        <f>G355-F355</f>
        <v>13.36</v>
      </c>
    </row>
    <row r="356" spans="1:8" ht="16.5" x14ac:dyDescent="0.25">
      <c r="A356" s="19" t="s">
        <v>460</v>
      </c>
      <c r="B356" s="19" t="s">
        <v>100</v>
      </c>
      <c r="C356" s="19" t="s">
        <v>669</v>
      </c>
      <c r="D356" s="15">
        <v>72.239999999999995</v>
      </c>
      <c r="E356" s="15">
        <v>57.36</v>
      </c>
      <c r="F356" s="15">
        <f>ROUND(IF(((COUNT($E:$E)-RANK(D356,D$2:D$1116)+1)/COUNT($E:$E))*100=0,100,((COUNT($E:$E)-RANK(D356,D$2:D$1116)+1)/COUNT($E:$E))*100),2)</f>
        <v>82.51</v>
      </c>
      <c r="G356" s="15">
        <f>ROUND(IF(((COUNT($E:$E)-RANK(E356,E$2:E$1116)+1)/COUNT($E:$E))*100=0,100,((COUNT($E:$E)-RANK(E356,E$2:E$1116)+1)/COUNT($E:$E))*100),2)</f>
        <v>95.78</v>
      </c>
      <c r="H356" s="13">
        <f>G356-F356</f>
        <v>13.269999999999996</v>
      </c>
    </row>
    <row r="357" spans="1:8" ht="16.5" x14ac:dyDescent="0.25">
      <c r="A357" s="19" t="s">
        <v>460</v>
      </c>
      <c r="B357" s="19" t="s">
        <v>670</v>
      </c>
      <c r="C357" s="19" t="s">
        <v>671</v>
      </c>
      <c r="D357" s="15">
        <v>64.86</v>
      </c>
      <c r="E357" s="15">
        <v>49.92</v>
      </c>
      <c r="F357" s="15">
        <f>ROUND(IF(((COUNT($E:$E)-RANK(D357,D$2:D$1116)+1)/COUNT($E:$E))*100=0,100,((COUNT($E:$E)-RANK(D357,D$2:D$1116)+1)/COUNT($E:$E))*100),2)</f>
        <v>69.69</v>
      </c>
      <c r="G357" s="15">
        <f>ROUND(IF(((COUNT($E:$E)-RANK(E357,E$2:E$1116)+1)/COUNT($E:$E))*100=0,100,((COUNT($E:$E)-RANK(E357,E$2:E$1116)+1)/COUNT($E:$E))*100),2)</f>
        <v>82.96</v>
      </c>
      <c r="H357" s="13">
        <f>G357-F357</f>
        <v>13.269999999999996</v>
      </c>
    </row>
    <row r="358" spans="1:8" ht="16.5" x14ac:dyDescent="0.25">
      <c r="A358" s="19" t="s">
        <v>440</v>
      </c>
      <c r="B358" s="19" t="s">
        <v>305</v>
      </c>
      <c r="C358" s="19" t="s">
        <v>672</v>
      </c>
      <c r="D358" s="15">
        <v>18.89</v>
      </c>
      <c r="E358" s="15">
        <v>33.74</v>
      </c>
      <c r="F358" s="15">
        <f>ROUND(IF(((COUNT($E:$E)-RANK(D358,D$2:D$1116)+1)/COUNT($E:$E))*100=0,100,((COUNT($E:$E)-RANK(D358,D$2:D$1116)+1)/COUNT($E:$E))*100),2)</f>
        <v>1.97</v>
      </c>
      <c r="G358" s="15">
        <f>ROUND(IF(((COUNT($E:$E)-RANK(E358,E$2:E$1116)+1)/COUNT($E:$E))*100=0,100,((COUNT($E:$E)-RANK(E358,E$2:E$1116)+1)/COUNT($E:$E))*100),2)</f>
        <v>15.16</v>
      </c>
      <c r="H358" s="13">
        <f>G358-F358</f>
        <v>13.19</v>
      </c>
    </row>
    <row r="359" spans="1:8" ht="16.5" x14ac:dyDescent="0.25">
      <c r="A359" s="19" t="s">
        <v>577</v>
      </c>
      <c r="B359" s="19" t="s">
        <v>673</v>
      </c>
      <c r="C359" s="19" t="s">
        <v>674</v>
      </c>
      <c r="D359" s="15">
        <v>60.58</v>
      </c>
      <c r="E359" s="15">
        <v>46.48</v>
      </c>
      <c r="F359" s="15">
        <f>ROUND(IF(((COUNT($E:$E)-RANK(D359,D$2:D$1116)+1)/COUNT($E:$E))*100=0,100,((COUNT($E:$E)-RANK(D359,D$2:D$1116)+1)/COUNT($E:$E))*100),2)</f>
        <v>62.24</v>
      </c>
      <c r="G359" s="15">
        <f>ROUND(IF(((COUNT($E:$E)-RANK(E359,E$2:E$1116)+1)/COUNT($E:$E))*100=0,100,((COUNT($E:$E)-RANK(E359,E$2:E$1116)+1)/COUNT($E:$E))*100),2)</f>
        <v>75.34</v>
      </c>
      <c r="H359" s="13">
        <f>G359-F359</f>
        <v>13.100000000000001</v>
      </c>
    </row>
    <row r="360" spans="1:8" ht="16.5" x14ac:dyDescent="0.25">
      <c r="A360" s="19" t="s">
        <v>547</v>
      </c>
      <c r="B360" s="19" t="s">
        <v>675</v>
      </c>
      <c r="C360" s="19" t="s">
        <v>676</v>
      </c>
      <c r="D360" s="15">
        <v>67.319999999999993</v>
      </c>
      <c r="E360" s="15">
        <v>51.95</v>
      </c>
      <c r="F360" s="15">
        <f>ROUND(IF(((COUNT($E:$E)-RANK(D360,D$2:D$1116)+1)/COUNT($E:$E))*100=0,100,((COUNT($E:$E)-RANK(D360,D$2:D$1116)+1)/COUNT($E:$E))*100),2)</f>
        <v>75.34</v>
      </c>
      <c r="G360" s="15">
        <f>ROUND(IF(((COUNT($E:$E)-RANK(E360,E$2:E$1116)+1)/COUNT($E:$E))*100=0,100,((COUNT($E:$E)-RANK(E360,E$2:E$1116)+1)/COUNT($E:$E))*100),2)</f>
        <v>88.34</v>
      </c>
      <c r="H360" s="13">
        <f>G360-F360</f>
        <v>13</v>
      </c>
    </row>
    <row r="361" spans="1:8" ht="16.5" x14ac:dyDescent="0.25">
      <c r="A361" s="19" t="s">
        <v>289</v>
      </c>
      <c r="B361" s="19" t="s">
        <v>307</v>
      </c>
      <c r="C361" s="19" t="s">
        <v>677</v>
      </c>
      <c r="D361" s="15">
        <v>39.93</v>
      </c>
      <c r="E361" s="15">
        <v>39.1</v>
      </c>
      <c r="F361" s="15">
        <f>ROUND(IF(((COUNT($E:$E)-RANK(D361,D$2:D$1116)+1)/COUNT($E:$E))*100=0,100,((COUNT($E:$E)-RANK(D361,D$2:D$1116)+1)/COUNT($E:$E))*100),2)</f>
        <v>26.64</v>
      </c>
      <c r="G361" s="15">
        <f>ROUND(IF(((COUNT($E:$E)-RANK(E361,E$2:E$1116)+1)/COUNT($E:$E))*100=0,100,((COUNT($E:$E)-RANK(E361,E$2:E$1116)+1)/COUNT($E:$E))*100),2)</f>
        <v>39.549999999999997</v>
      </c>
      <c r="H361" s="13">
        <f>G361-F361</f>
        <v>12.909999999999997</v>
      </c>
    </row>
    <row r="362" spans="1:8" ht="16.5" x14ac:dyDescent="0.25">
      <c r="A362" s="19" t="s">
        <v>445</v>
      </c>
      <c r="B362" s="19" t="s">
        <v>579</v>
      </c>
      <c r="C362" s="19" t="s">
        <v>678</v>
      </c>
      <c r="D362" s="15">
        <v>58.65</v>
      </c>
      <c r="E362" s="15">
        <v>45.61</v>
      </c>
      <c r="F362" s="15">
        <f>ROUND(IF(((COUNT($E:$E)-RANK(D362,D$2:D$1116)+1)/COUNT($E:$E))*100=0,100,((COUNT($E:$E)-RANK(D362,D$2:D$1116)+1)/COUNT($E:$E))*100),2)</f>
        <v>60</v>
      </c>
      <c r="G362" s="15">
        <f>ROUND(IF(((COUNT($E:$E)-RANK(E362,E$2:E$1116)+1)/COUNT($E:$E))*100=0,100,((COUNT($E:$E)-RANK(E362,E$2:E$1116)+1)/COUNT($E:$E))*100),2)</f>
        <v>72.650000000000006</v>
      </c>
      <c r="H362" s="13">
        <f>G362-F362</f>
        <v>12.650000000000006</v>
      </c>
    </row>
    <row r="363" spans="1:8" ht="16.5" x14ac:dyDescent="0.25">
      <c r="A363" s="19" t="s">
        <v>192</v>
      </c>
      <c r="B363" s="19" t="s">
        <v>300</v>
      </c>
      <c r="C363" s="19" t="s">
        <v>679</v>
      </c>
      <c r="D363" s="15">
        <v>53</v>
      </c>
      <c r="E363" s="15">
        <v>43.43</v>
      </c>
      <c r="F363" s="15">
        <f>ROUND(IF(((COUNT($E:$E)-RANK(D363,D$2:D$1116)+1)/COUNT($E:$E))*100=0,100,((COUNT($E:$E)-RANK(D363,D$2:D$1116)+1)/COUNT($E:$E))*100),2)</f>
        <v>48.97</v>
      </c>
      <c r="G363" s="15">
        <f>ROUND(IF(((COUNT($E:$E)-RANK(E363,E$2:E$1116)+1)/COUNT($E:$E))*100=0,100,((COUNT($E:$E)-RANK(E363,E$2:E$1116)+1)/COUNT($E:$E))*100),2)</f>
        <v>61.43</v>
      </c>
      <c r="H363" s="13">
        <f>G363-F363</f>
        <v>12.46</v>
      </c>
    </row>
    <row r="364" spans="1:8" ht="16.5" x14ac:dyDescent="0.25">
      <c r="A364" s="19" t="s">
        <v>440</v>
      </c>
      <c r="B364" s="19" t="s">
        <v>242</v>
      </c>
      <c r="C364" s="19" t="s">
        <v>680</v>
      </c>
      <c r="D364" s="15">
        <v>21.68</v>
      </c>
      <c r="E364" s="15">
        <v>33.9</v>
      </c>
      <c r="F364" s="15">
        <f>ROUND(IF(((COUNT($E:$E)-RANK(D364,D$2:D$1116)+1)/COUNT($E:$E))*100=0,100,((COUNT($E:$E)-RANK(D364,D$2:D$1116)+1)/COUNT($E:$E))*100),2)</f>
        <v>3.86</v>
      </c>
      <c r="G364" s="15">
        <f>ROUND(IF(((COUNT($E:$E)-RANK(E364,E$2:E$1116)+1)/COUNT($E:$E))*100=0,100,((COUNT($E:$E)-RANK(E364,E$2:E$1116)+1)/COUNT($E:$E))*100),2)</f>
        <v>16.32</v>
      </c>
      <c r="H364" s="13">
        <f>G364-F364</f>
        <v>12.46</v>
      </c>
    </row>
    <row r="365" spans="1:8" ht="16.5" x14ac:dyDescent="0.25">
      <c r="A365" s="19" t="s">
        <v>547</v>
      </c>
      <c r="B365" s="19" t="s">
        <v>681</v>
      </c>
      <c r="C365" s="19" t="s">
        <v>682</v>
      </c>
      <c r="D365" s="15">
        <v>67.77</v>
      </c>
      <c r="E365" s="15">
        <v>51.95</v>
      </c>
      <c r="F365" s="15">
        <f>ROUND(IF(((COUNT($E:$E)-RANK(D365,D$2:D$1116)+1)/COUNT($E:$E))*100=0,100,((COUNT($E:$E)-RANK(D365,D$2:D$1116)+1)/COUNT($E:$E))*100),2)</f>
        <v>75.959999999999994</v>
      </c>
      <c r="G365" s="15">
        <f>ROUND(IF(((COUNT($E:$E)-RANK(E365,E$2:E$1116)+1)/COUNT($E:$E))*100=0,100,((COUNT($E:$E)-RANK(E365,E$2:E$1116)+1)/COUNT($E:$E))*100),2)</f>
        <v>88.34</v>
      </c>
      <c r="H365" s="13">
        <f>G365-F365</f>
        <v>12.38000000000001</v>
      </c>
    </row>
    <row r="366" spans="1:8" ht="16.5" x14ac:dyDescent="0.25">
      <c r="A366" s="19" t="s">
        <v>151</v>
      </c>
      <c r="B366" s="19" t="s">
        <v>120</v>
      </c>
      <c r="C366" s="19" t="s">
        <v>683</v>
      </c>
      <c r="D366" s="15">
        <v>49.77</v>
      </c>
      <c r="E366" s="15">
        <v>42.06</v>
      </c>
      <c r="F366" s="15">
        <f>ROUND(IF(((COUNT($E:$E)-RANK(D366,D$2:D$1116)+1)/COUNT($E:$E))*100=0,100,((COUNT($E:$E)-RANK(D366,D$2:D$1116)+1)/COUNT($E:$E))*100),2)</f>
        <v>41.97</v>
      </c>
      <c r="G366" s="15">
        <f>ROUND(IF(((COUNT($E:$E)-RANK(E366,E$2:E$1116)+1)/COUNT($E:$E))*100=0,100,((COUNT($E:$E)-RANK(E366,E$2:E$1116)+1)/COUNT($E:$E))*100),2)</f>
        <v>54.35</v>
      </c>
      <c r="H366" s="13">
        <f>G366-F366</f>
        <v>12.380000000000003</v>
      </c>
    </row>
    <row r="367" spans="1:8" ht="16.5" x14ac:dyDescent="0.25">
      <c r="A367" s="19" t="s">
        <v>96</v>
      </c>
      <c r="B367" s="19" t="s">
        <v>684</v>
      </c>
      <c r="C367" s="19" t="s">
        <v>685</v>
      </c>
      <c r="D367" s="15">
        <v>37.54</v>
      </c>
      <c r="E367" s="15">
        <v>38.340000000000003</v>
      </c>
      <c r="F367" s="15">
        <f>ROUND(IF(((COUNT($E:$E)-RANK(D367,D$2:D$1116)+1)/COUNT($E:$E))*100=0,100,((COUNT($E:$E)-RANK(D367,D$2:D$1116)+1)/COUNT($E:$E))*100),2)</f>
        <v>22.6</v>
      </c>
      <c r="G367" s="15">
        <f>ROUND(IF(((COUNT($E:$E)-RANK(E367,E$2:E$1116)+1)/COUNT($E:$E))*100=0,100,((COUNT($E:$E)-RANK(E367,E$2:E$1116)+1)/COUNT($E:$E))*100),2)</f>
        <v>34.979999999999997</v>
      </c>
      <c r="H367" s="13">
        <f>G367-F367</f>
        <v>12.379999999999995</v>
      </c>
    </row>
    <row r="368" spans="1:8" ht="16.5" x14ac:dyDescent="0.25">
      <c r="A368" s="19" t="s">
        <v>99</v>
      </c>
      <c r="B368" s="19" t="s">
        <v>686</v>
      </c>
      <c r="C368" s="19" t="s">
        <v>687</v>
      </c>
      <c r="D368" s="15">
        <v>26.57</v>
      </c>
      <c r="E368" s="15">
        <v>34.47</v>
      </c>
      <c r="F368" s="15">
        <f>ROUND(IF(((COUNT($E:$E)-RANK(D368,D$2:D$1116)+1)/COUNT($E:$E))*100=0,100,((COUNT($E:$E)-RANK(D368,D$2:D$1116)+1)/COUNT($E:$E))*100),2)</f>
        <v>6.73</v>
      </c>
      <c r="G368" s="15">
        <f>ROUND(IF(((COUNT($E:$E)-RANK(E368,E$2:E$1116)+1)/COUNT($E:$E))*100=0,100,((COUNT($E:$E)-RANK(E368,E$2:E$1116)+1)/COUNT($E:$E))*100),2)</f>
        <v>19.010000000000002</v>
      </c>
      <c r="H368" s="13">
        <f>G368-F368</f>
        <v>12.280000000000001</v>
      </c>
    </row>
    <row r="369" spans="1:8" ht="16.5" x14ac:dyDescent="0.25">
      <c r="A369" s="19" t="s">
        <v>231</v>
      </c>
      <c r="B369" s="19" t="s">
        <v>418</v>
      </c>
      <c r="C369" s="19" t="s">
        <v>688</v>
      </c>
      <c r="D369" s="15">
        <v>33.94</v>
      </c>
      <c r="E369" s="15">
        <v>36.5</v>
      </c>
      <c r="F369" s="15">
        <f>ROUND(IF(((COUNT($E:$E)-RANK(D369,D$2:D$1116)+1)/COUNT($E:$E))*100=0,100,((COUNT($E:$E)-RANK(D369,D$2:D$1116)+1)/COUNT($E:$E))*100),2)</f>
        <v>16.95</v>
      </c>
      <c r="G369" s="15">
        <f>ROUND(IF(((COUNT($E:$E)-RANK(E369,E$2:E$1116)+1)/COUNT($E:$E))*100=0,100,((COUNT($E:$E)-RANK(E369,E$2:E$1116)+1)/COUNT($E:$E))*100),2)</f>
        <v>29.06</v>
      </c>
      <c r="H369" s="13">
        <f>G369-F369</f>
        <v>12.11</v>
      </c>
    </row>
    <row r="370" spans="1:8" ht="16.5" x14ac:dyDescent="0.25">
      <c r="A370" s="19" t="s">
        <v>102</v>
      </c>
      <c r="B370" s="19" t="s">
        <v>689</v>
      </c>
      <c r="C370" s="19" t="s">
        <v>690</v>
      </c>
      <c r="D370" s="15">
        <v>33.619999999999997</v>
      </c>
      <c r="E370" s="15">
        <v>36.43</v>
      </c>
      <c r="F370" s="15">
        <f>ROUND(IF(((COUNT($E:$E)-RANK(D370,D$2:D$1116)+1)/COUNT($E:$E))*100=0,100,((COUNT($E:$E)-RANK(D370,D$2:D$1116)+1)/COUNT($E:$E))*100),2)</f>
        <v>16.32</v>
      </c>
      <c r="G370" s="15">
        <f>ROUND(IF(((COUNT($E:$E)-RANK(E370,E$2:E$1116)+1)/COUNT($E:$E))*100=0,100,((COUNT($E:$E)-RANK(E370,E$2:E$1116)+1)/COUNT($E:$E))*100),2)</f>
        <v>28.34</v>
      </c>
      <c r="H370" s="13">
        <f>G370-F370</f>
        <v>12.02</v>
      </c>
    </row>
    <row r="371" spans="1:8" ht="16.5" x14ac:dyDescent="0.25">
      <c r="A371" s="19" t="s">
        <v>244</v>
      </c>
      <c r="B371" s="19" t="s">
        <v>691</v>
      </c>
      <c r="C371" s="19" t="s">
        <v>692</v>
      </c>
      <c r="D371" s="15">
        <v>54.72</v>
      </c>
      <c r="E371" s="15">
        <v>43.95</v>
      </c>
      <c r="F371" s="15">
        <f>ROUND(IF(((COUNT($E:$E)-RANK(D371,D$2:D$1116)+1)/COUNT($E:$E))*100=0,100,((COUNT($E:$E)-RANK(D371,D$2:D$1116)+1)/COUNT($E:$E))*100),2)</f>
        <v>52.47</v>
      </c>
      <c r="G371" s="15">
        <f>ROUND(IF(((COUNT($E:$E)-RANK(E371,E$2:E$1116)+1)/COUNT($E:$E))*100=0,100,((COUNT($E:$E)-RANK(E371,E$2:E$1116)+1)/COUNT($E:$E))*100),2)</f>
        <v>64.48</v>
      </c>
      <c r="H371" s="13">
        <f>G371-F371</f>
        <v>12.010000000000005</v>
      </c>
    </row>
    <row r="372" spans="1:8" ht="16.5" x14ac:dyDescent="0.25">
      <c r="A372" s="19" t="s">
        <v>99</v>
      </c>
      <c r="B372" s="19" t="s">
        <v>693</v>
      </c>
      <c r="C372" s="19" t="s">
        <v>694</v>
      </c>
      <c r="D372" s="15">
        <v>26.73</v>
      </c>
      <c r="E372" s="15">
        <v>34.47</v>
      </c>
      <c r="F372" s="15">
        <f>ROUND(IF(((COUNT($E:$E)-RANK(D372,D$2:D$1116)+1)/COUNT($E:$E))*100=0,100,((COUNT($E:$E)-RANK(D372,D$2:D$1116)+1)/COUNT($E:$E))*100),2)</f>
        <v>7</v>
      </c>
      <c r="G372" s="15">
        <f>ROUND(IF(((COUNT($E:$E)-RANK(E372,E$2:E$1116)+1)/COUNT($E:$E))*100=0,100,((COUNT($E:$E)-RANK(E372,E$2:E$1116)+1)/COUNT($E:$E))*100),2)</f>
        <v>19.010000000000002</v>
      </c>
      <c r="H372" s="13">
        <f>G372-F372</f>
        <v>12.010000000000002</v>
      </c>
    </row>
    <row r="373" spans="1:8" ht="16.5" x14ac:dyDescent="0.25">
      <c r="A373" s="19" t="s">
        <v>128</v>
      </c>
      <c r="B373" s="19" t="s">
        <v>695</v>
      </c>
      <c r="C373" s="19" t="s">
        <v>696</v>
      </c>
      <c r="D373" s="15">
        <v>19.36</v>
      </c>
      <c r="E373" s="15">
        <v>33.450000000000003</v>
      </c>
      <c r="F373" s="15">
        <f>ROUND(IF(((COUNT($E:$E)-RANK(D373,D$2:D$1116)+1)/COUNT($E:$E))*100=0,100,((COUNT($E:$E)-RANK(D373,D$2:D$1116)+1)/COUNT($E:$E))*100),2)</f>
        <v>2.42</v>
      </c>
      <c r="G373" s="15">
        <f>ROUND(IF(((COUNT($E:$E)-RANK(E373,E$2:E$1116)+1)/COUNT($E:$E))*100=0,100,((COUNT($E:$E)-RANK(E373,E$2:E$1116)+1)/COUNT($E:$E))*100),2)</f>
        <v>14.35</v>
      </c>
      <c r="H373" s="13">
        <f>G373-F373</f>
        <v>11.93</v>
      </c>
    </row>
    <row r="374" spans="1:8" ht="16.5" x14ac:dyDescent="0.25">
      <c r="A374" s="19" t="s">
        <v>610</v>
      </c>
      <c r="B374" s="19" t="s">
        <v>330</v>
      </c>
      <c r="C374" s="19" t="s">
        <v>697</v>
      </c>
      <c r="D374" s="15">
        <v>70.31</v>
      </c>
      <c r="E374" s="15">
        <v>53.66</v>
      </c>
      <c r="F374" s="15">
        <f>ROUND(IF(((COUNT($E:$E)-RANK(D374,D$2:D$1116)+1)/COUNT($E:$E))*100=0,100,((COUNT($E:$E)-RANK(D374,D$2:D$1116)+1)/COUNT($E:$E))*100),2)</f>
        <v>79.28</v>
      </c>
      <c r="G374" s="15">
        <f>ROUND(IF(((COUNT($E:$E)-RANK(E374,E$2:E$1116)+1)/COUNT($E:$E))*100=0,100,((COUNT($E:$E)-RANK(E374,E$2:E$1116)+1)/COUNT($E:$E))*100),2)</f>
        <v>91.12</v>
      </c>
      <c r="H374" s="13">
        <f>G374-F374</f>
        <v>11.840000000000003</v>
      </c>
    </row>
    <row r="375" spans="1:8" ht="16.5" x14ac:dyDescent="0.25">
      <c r="A375" s="19" t="s">
        <v>650</v>
      </c>
      <c r="B375" s="19" t="s">
        <v>245</v>
      </c>
      <c r="C375" s="19" t="s">
        <v>698</v>
      </c>
      <c r="D375" s="15">
        <v>67.67</v>
      </c>
      <c r="E375" s="15">
        <v>51.83</v>
      </c>
      <c r="F375" s="15">
        <f>ROUND(IF(((COUNT($E:$E)-RANK(D375,D$2:D$1116)+1)/COUNT($E:$E))*100=0,100,((COUNT($E:$E)-RANK(D375,D$2:D$1116)+1)/COUNT($E:$E))*100),2)</f>
        <v>75.87</v>
      </c>
      <c r="G375" s="15">
        <f>ROUND(IF(((COUNT($E:$E)-RANK(E375,E$2:E$1116)+1)/COUNT($E:$E))*100=0,100,((COUNT($E:$E)-RANK(E375,E$2:E$1116)+1)/COUNT($E:$E))*100),2)</f>
        <v>87.71</v>
      </c>
      <c r="H375" s="13">
        <f>G375-F375</f>
        <v>11.839999999999989</v>
      </c>
    </row>
    <row r="376" spans="1:8" ht="16.5" x14ac:dyDescent="0.25">
      <c r="A376" s="19" t="s">
        <v>96</v>
      </c>
      <c r="B376" s="19" t="s">
        <v>699</v>
      </c>
      <c r="C376" s="19" t="s">
        <v>700</v>
      </c>
      <c r="D376" s="15">
        <v>43.05</v>
      </c>
      <c r="E376" s="15">
        <v>39.71</v>
      </c>
      <c r="F376" s="15">
        <f>ROUND(IF(((COUNT($E:$E)-RANK(D376,D$2:D$1116)+1)/COUNT($E:$E))*100=0,100,((COUNT($E:$E)-RANK(D376,D$2:D$1116)+1)/COUNT($E:$E))*100),2)</f>
        <v>30.31</v>
      </c>
      <c r="G376" s="15">
        <f>ROUND(IF(((COUNT($E:$E)-RANK(E376,E$2:E$1116)+1)/COUNT($E:$E))*100=0,100,((COUNT($E:$E)-RANK(E376,E$2:E$1116)+1)/COUNT($E:$E))*100),2)</f>
        <v>42.06</v>
      </c>
      <c r="H376" s="13">
        <f>G376-F376</f>
        <v>11.750000000000004</v>
      </c>
    </row>
    <row r="377" spans="1:8" ht="16.5" x14ac:dyDescent="0.25">
      <c r="A377" s="19" t="s">
        <v>192</v>
      </c>
      <c r="B377" s="19" t="s">
        <v>242</v>
      </c>
      <c r="C377" s="19" t="s">
        <v>701</v>
      </c>
      <c r="D377" s="15">
        <v>69.900000000000006</v>
      </c>
      <c r="E377" s="15">
        <v>53.47</v>
      </c>
      <c r="F377" s="15">
        <f>ROUND(IF(((COUNT($E:$E)-RANK(D377,D$2:D$1116)+1)/COUNT($E:$E))*100=0,100,((COUNT($E:$E)-RANK(D377,D$2:D$1116)+1)/COUNT($E:$E))*100),2)</f>
        <v>79.010000000000005</v>
      </c>
      <c r="G377" s="15">
        <f>ROUND(IF(((COUNT($E:$E)-RANK(E377,E$2:E$1116)+1)/COUNT($E:$E))*100=0,100,((COUNT($E:$E)-RANK(E377,E$2:E$1116)+1)/COUNT($E:$E))*100),2)</f>
        <v>90.76</v>
      </c>
      <c r="H377" s="13">
        <f>G377-F377</f>
        <v>11.75</v>
      </c>
    </row>
    <row r="378" spans="1:8" ht="16.5" x14ac:dyDescent="0.25">
      <c r="A378" s="19" t="s">
        <v>702</v>
      </c>
      <c r="B378" s="19" t="s">
        <v>103</v>
      </c>
      <c r="C378" s="19" t="s">
        <v>703</v>
      </c>
      <c r="D378" s="15">
        <v>73.48</v>
      </c>
      <c r="E378" s="15">
        <v>57.53</v>
      </c>
      <c r="F378" s="15">
        <f>ROUND(IF(((COUNT($E:$E)-RANK(D378,D$2:D$1116)+1)/COUNT($E:$E))*100=0,100,((COUNT($E:$E)-RANK(D378,D$2:D$1116)+1)/COUNT($E:$E))*100),2)</f>
        <v>84.13</v>
      </c>
      <c r="G378" s="15">
        <f>ROUND(IF(((COUNT($E:$E)-RANK(E378,E$2:E$1116)+1)/COUNT($E:$E))*100=0,100,((COUNT($E:$E)-RANK(E378,E$2:E$1116)+1)/COUNT($E:$E))*100),2)</f>
        <v>95.87</v>
      </c>
      <c r="H378" s="13">
        <f>G378-F378</f>
        <v>11.740000000000009</v>
      </c>
    </row>
    <row r="379" spans="1:8" ht="16.5" x14ac:dyDescent="0.25">
      <c r="A379" s="19" t="s">
        <v>547</v>
      </c>
      <c r="B379" s="19" t="s">
        <v>118</v>
      </c>
      <c r="C379" s="19" t="s">
        <v>704</v>
      </c>
      <c r="D379" s="15">
        <v>69.36</v>
      </c>
      <c r="E379" s="15">
        <v>52.95</v>
      </c>
      <c r="F379" s="15">
        <f>ROUND(IF(((COUNT($E:$E)-RANK(D379,D$2:D$1116)+1)/COUNT($E:$E))*100=0,100,((COUNT($E:$E)-RANK(D379,D$2:D$1116)+1)/COUNT($E:$E))*100),2)</f>
        <v>78.3</v>
      </c>
      <c r="G379" s="15">
        <f>ROUND(IF(((COUNT($E:$E)-RANK(E379,E$2:E$1116)+1)/COUNT($E:$E))*100=0,100,((COUNT($E:$E)-RANK(E379,E$2:E$1116)+1)/COUNT($E:$E))*100),2)</f>
        <v>90.04</v>
      </c>
      <c r="H379" s="13">
        <f>G379-F379</f>
        <v>11.740000000000009</v>
      </c>
    </row>
    <row r="380" spans="1:8" ht="16.5" x14ac:dyDescent="0.25">
      <c r="A380" s="19" t="s">
        <v>192</v>
      </c>
      <c r="B380" s="19" t="s">
        <v>418</v>
      </c>
      <c r="C380" s="19" t="s">
        <v>705</v>
      </c>
      <c r="D380" s="15">
        <v>54.59</v>
      </c>
      <c r="E380" s="15">
        <v>43.91</v>
      </c>
      <c r="F380" s="15">
        <f>ROUND(IF(((COUNT($E:$E)-RANK(D380,D$2:D$1116)+1)/COUNT($E:$E))*100=0,100,((COUNT($E:$E)-RANK(D380,D$2:D$1116)+1)/COUNT($E:$E))*100),2)</f>
        <v>52.29</v>
      </c>
      <c r="G380" s="15">
        <f>ROUND(IF(((COUNT($E:$E)-RANK(E380,E$2:E$1116)+1)/COUNT($E:$E))*100=0,100,((COUNT($E:$E)-RANK(E380,E$2:E$1116)+1)/COUNT($E:$E))*100),2)</f>
        <v>63.86</v>
      </c>
      <c r="H380" s="13">
        <f>G380-F380</f>
        <v>11.57</v>
      </c>
    </row>
    <row r="381" spans="1:8" ht="16.5" x14ac:dyDescent="0.25">
      <c r="A381" s="19" t="s">
        <v>654</v>
      </c>
      <c r="B381" s="19" t="s">
        <v>245</v>
      </c>
      <c r="C381" s="19" t="s">
        <v>706</v>
      </c>
      <c r="D381" s="15">
        <v>75.14</v>
      </c>
      <c r="E381" s="15">
        <v>59.48</v>
      </c>
      <c r="F381" s="15">
        <f>ROUND(IF(((COUNT($E:$E)-RANK(D381,D$2:D$1116)+1)/COUNT($E:$E))*100=0,100,((COUNT($E:$E)-RANK(D381,D$2:D$1116)+1)/COUNT($E:$E))*100),2)</f>
        <v>87.17</v>
      </c>
      <c r="G381" s="15">
        <f>ROUND(IF(((COUNT($E:$E)-RANK(E381,E$2:E$1116)+1)/COUNT($E:$E))*100=0,100,((COUNT($E:$E)-RANK(E381,E$2:E$1116)+1)/COUNT($E:$E))*100),2)</f>
        <v>98.74</v>
      </c>
      <c r="H381" s="13">
        <f>G381-F381</f>
        <v>11.569999999999993</v>
      </c>
    </row>
    <row r="382" spans="1:8" ht="16.5" x14ac:dyDescent="0.25">
      <c r="A382" s="19" t="s">
        <v>460</v>
      </c>
      <c r="B382" s="19" t="s">
        <v>300</v>
      </c>
      <c r="C382" s="19" t="s">
        <v>707</v>
      </c>
      <c r="D382" s="15">
        <v>65.47</v>
      </c>
      <c r="E382" s="15">
        <v>49.92</v>
      </c>
      <c r="F382" s="15">
        <f>ROUND(IF(((COUNT($E:$E)-RANK(D382,D$2:D$1116)+1)/COUNT($E:$E))*100=0,100,((COUNT($E:$E)-RANK(D382,D$2:D$1116)+1)/COUNT($E:$E))*100),2)</f>
        <v>71.39</v>
      </c>
      <c r="G382" s="15">
        <f>ROUND(IF(((COUNT($E:$E)-RANK(E382,E$2:E$1116)+1)/COUNT($E:$E))*100=0,100,((COUNT($E:$E)-RANK(E382,E$2:E$1116)+1)/COUNT($E:$E))*100),2)</f>
        <v>82.96</v>
      </c>
      <c r="H382" s="13">
        <f>G382-F382</f>
        <v>11.569999999999993</v>
      </c>
    </row>
    <row r="383" spans="1:8" ht="16.5" x14ac:dyDescent="0.25">
      <c r="A383" s="19" t="s">
        <v>650</v>
      </c>
      <c r="B383" s="19" t="s">
        <v>418</v>
      </c>
      <c r="C383" s="19" t="s">
        <v>708</v>
      </c>
      <c r="D383" s="15">
        <v>68.11</v>
      </c>
      <c r="E383" s="15">
        <v>51.83</v>
      </c>
      <c r="F383" s="15">
        <f>ROUND(IF(((COUNT($E:$E)-RANK(D383,D$2:D$1116)+1)/COUNT($E:$E))*100=0,100,((COUNT($E:$E)-RANK(D383,D$2:D$1116)+1)/COUNT($E:$E))*100),2)</f>
        <v>76.23</v>
      </c>
      <c r="G383" s="15">
        <f>ROUND(IF(((COUNT($E:$E)-RANK(E383,E$2:E$1116)+1)/COUNT($E:$E))*100=0,100,((COUNT($E:$E)-RANK(E383,E$2:E$1116)+1)/COUNT($E:$E))*100),2)</f>
        <v>87.71</v>
      </c>
      <c r="H383" s="13">
        <f>G383-F383</f>
        <v>11.47999999999999</v>
      </c>
    </row>
    <row r="384" spans="1:8" ht="16.5" x14ac:dyDescent="0.25">
      <c r="A384" s="19" t="s">
        <v>196</v>
      </c>
      <c r="B384" s="19" t="s">
        <v>709</v>
      </c>
      <c r="C384" s="19" t="s">
        <v>710</v>
      </c>
      <c r="D384" s="15">
        <v>40.44</v>
      </c>
      <c r="E384" s="15">
        <v>38.82</v>
      </c>
      <c r="F384" s="15">
        <f>ROUND(IF(((COUNT($E:$E)-RANK(D384,D$2:D$1116)+1)/COUNT($E:$E))*100=0,100,((COUNT($E:$E)-RANK(D384,D$2:D$1116)+1)/COUNT($E:$E))*100),2)</f>
        <v>26.91</v>
      </c>
      <c r="G384" s="15">
        <f>ROUND(IF(((COUNT($E:$E)-RANK(E384,E$2:E$1116)+1)/COUNT($E:$E))*100=0,100,((COUNT($E:$E)-RANK(E384,E$2:E$1116)+1)/COUNT($E:$E))*100),2)</f>
        <v>38.21</v>
      </c>
      <c r="H384" s="13">
        <f>G384-F384</f>
        <v>11.3</v>
      </c>
    </row>
    <row r="385" spans="1:8" ht="16.5" x14ac:dyDescent="0.25">
      <c r="A385" s="19" t="s">
        <v>141</v>
      </c>
      <c r="B385" s="19" t="s">
        <v>711</v>
      </c>
      <c r="C385" s="19" t="s">
        <v>712</v>
      </c>
      <c r="D385" s="15">
        <v>53.16</v>
      </c>
      <c r="E385" s="15">
        <v>43.25</v>
      </c>
      <c r="F385" s="15">
        <f>ROUND(IF(((COUNT($E:$E)-RANK(D385,D$2:D$1116)+1)/COUNT($E:$E))*100=0,100,((COUNT($E:$E)-RANK(D385,D$2:D$1116)+1)/COUNT($E:$E))*100),2)</f>
        <v>49.42</v>
      </c>
      <c r="G385" s="15">
        <f>ROUND(IF(((COUNT($E:$E)-RANK(E385,E$2:E$1116)+1)/COUNT($E:$E))*100=0,100,((COUNT($E:$E)-RANK(E385,E$2:E$1116)+1)/COUNT($E:$E))*100),2)</f>
        <v>60.63</v>
      </c>
      <c r="H385" s="13">
        <f>G385-F385</f>
        <v>11.21</v>
      </c>
    </row>
    <row r="386" spans="1:8" ht="16.5" x14ac:dyDescent="0.25">
      <c r="A386" s="19" t="s">
        <v>630</v>
      </c>
      <c r="B386" s="19" t="s">
        <v>713</v>
      </c>
      <c r="C386" s="19" t="s">
        <v>714</v>
      </c>
      <c r="D386" s="15">
        <v>28.97</v>
      </c>
      <c r="E386" s="15">
        <v>34.78</v>
      </c>
      <c r="F386" s="15">
        <f>ROUND(IF(((COUNT($E:$E)-RANK(D386,D$2:D$1116)+1)/COUNT($E:$E))*100=0,100,((COUNT($E:$E)-RANK(D386,D$2:D$1116)+1)/COUNT($E:$E))*100),2)</f>
        <v>9.69</v>
      </c>
      <c r="G386" s="15">
        <f>ROUND(IF(((COUNT($E:$E)-RANK(E386,E$2:E$1116)+1)/COUNT($E:$E))*100=0,100,((COUNT($E:$E)-RANK(E386,E$2:E$1116)+1)/COUNT($E:$E))*100),2)</f>
        <v>20.9</v>
      </c>
      <c r="H386" s="13">
        <f>G386-F386</f>
        <v>11.209999999999999</v>
      </c>
    </row>
    <row r="387" spans="1:8" ht="16.5" x14ac:dyDescent="0.25">
      <c r="A387" s="19" t="s">
        <v>110</v>
      </c>
      <c r="B387" s="19" t="s">
        <v>715</v>
      </c>
      <c r="C387" s="19" t="s">
        <v>716</v>
      </c>
      <c r="D387" s="15">
        <v>54.54</v>
      </c>
      <c r="E387" s="15">
        <v>43.82</v>
      </c>
      <c r="F387" s="15">
        <f>ROUND(IF(((COUNT($E:$E)-RANK(D387,D$2:D$1116)+1)/COUNT($E:$E))*100=0,100,((COUNT($E:$E)-RANK(D387,D$2:D$1116)+1)/COUNT($E:$E))*100),2)</f>
        <v>52.2</v>
      </c>
      <c r="G387" s="15">
        <f>ROUND(IF(((COUNT($E:$E)-RANK(E387,E$2:E$1116)+1)/COUNT($E:$E))*100=0,100,((COUNT($E:$E)-RANK(E387,E$2:E$1116)+1)/COUNT($E:$E))*100),2)</f>
        <v>63.32</v>
      </c>
      <c r="H387" s="13">
        <f>G387-F387</f>
        <v>11.119999999999997</v>
      </c>
    </row>
    <row r="388" spans="1:8" ht="16.5" x14ac:dyDescent="0.25">
      <c r="A388" s="19" t="s">
        <v>102</v>
      </c>
      <c r="B388" s="19" t="s">
        <v>717</v>
      </c>
      <c r="C388" s="19" t="s">
        <v>718</v>
      </c>
      <c r="D388" s="15">
        <v>33.04</v>
      </c>
      <c r="E388" s="15">
        <v>36.29</v>
      </c>
      <c r="F388" s="15">
        <f>ROUND(IF(((COUNT($E:$E)-RANK(D388,D$2:D$1116)+1)/COUNT($E:$E))*100=0,100,((COUNT($E:$E)-RANK(D388,D$2:D$1116)+1)/COUNT($E:$E))*100),2)</f>
        <v>15.52</v>
      </c>
      <c r="G388" s="15">
        <f>ROUND(IF(((COUNT($E:$E)-RANK(E388,E$2:E$1116)+1)/COUNT($E:$E))*100=0,100,((COUNT($E:$E)-RANK(E388,E$2:E$1116)+1)/COUNT($E:$E))*100),2)</f>
        <v>26.46</v>
      </c>
      <c r="H388" s="13">
        <f>G388-F388</f>
        <v>10.940000000000001</v>
      </c>
    </row>
    <row r="389" spans="1:8" ht="16.5" x14ac:dyDescent="0.25">
      <c r="A389" s="19" t="s">
        <v>96</v>
      </c>
      <c r="B389" s="19" t="s">
        <v>719</v>
      </c>
      <c r="C389" s="19" t="s">
        <v>720</v>
      </c>
      <c r="D389" s="15">
        <v>38.35</v>
      </c>
      <c r="E389" s="15">
        <v>38.340000000000003</v>
      </c>
      <c r="F389" s="15">
        <f>ROUND(IF(((COUNT($E:$E)-RANK(D389,D$2:D$1116)+1)/COUNT($E:$E))*100=0,100,((COUNT($E:$E)-RANK(D389,D$2:D$1116)+1)/COUNT($E:$E))*100),2)</f>
        <v>24.22</v>
      </c>
      <c r="G389" s="15">
        <f>ROUND(IF(((COUNT($E:$E)-RANK(E389,E$2:E$1116)+1)/COUNT($E:$E))*100=0,100,((COUNT($E:$E)-RANK(E389,E$2:E$1116)+1)/COUNT($E:$E))*100),2)</f>
        <v>34.979999999999997</v>
      </c>
      <c r="H389" s="13">
        <f>G389-F389</f>
        <v>10.759999999999998</v>
      </c>
    </row>
    <row r="390" spans="1:8" ht="16.5" x14ac:dyDescent="0.25">
      <c r="A390" s="19" t="s">
        <v>234</v>
      </c>
      <c r="B390" s="19" t="s">
        <v>526</v>
      </c>
      <c r="C390" s="19" t="s">
        <v>721</v>
      </c>
      <c r="D390" s="15">
        <v>51.07</v>
      </c>
      <c r="E390" s="15">
        <v>42.12</v>
      </c>
      <c r="F390" s="15">
        <f>ROUND(IF(((COUNT($E:$E)-RANK(D390,D$2:D$1116)+1)/COUNT($E:$E))*100=0,100,((COUNT($E:$E)-RANK(D390,D$2:D$1116)+1)/COUNT($E:$E))*100),2)</f>
        <v>44.22</v>
      </c>
      <c r="G390" s="15">
        <f>ROUND(IF(((COUNT($E:$E)-RANK(E390,E$2:E$1116)+1)/COUNT($E:$E))*100=0,100,((COUNT($E:$E)-RANK(E390,E$2:E$1116)+1)/COUNT($E:$E))*100),2)</f>
        <v>54.89</v>
      </c>
      <c r="H390" s="13">
        <f>G390-F390</f>
        <v>10.670000000000002</v>
      </c>
    </row>
    <row r="391" spans="1:8" ht="16.5" x14ac:dyDescent="0.25">
      <c r="A391" s="19" t="s">
        <v>96</v>
      </c>
      <c r="B391" s="19" t="s">
        <v>722</v>
      </c>
      <c r="C391" s="19" t="s">
        <v>723</v>
      </c>
      <c r="D391" s="15">
        <v>43.85</v>
      </c>
      <c r="E391" s="15">
        <v>39.71</v>
      </c>
      <c r="F391" s="15">
        <f>ROUND(IF(((COUNT($E:$E)-RANK(D391,D$2:D$1116)+1)/COUNT($E:$E))*100=0,100,((COUNT($E:$E)-RANK(D391,D$2:D$1116)+1)/COUNT($E:$E))*100),2)</f>
        <v>31.57</v>
      </c>
      <c r="G391" s="15">
        <f>ROUND(IF(((COUNT($E:$E)-RANK(E391,E$2:E$1116)+1)/COUNT($E:$E))*100=0,100,((COUNT($E:$E)-RANK(E391,E$2:E$1116)+1)/COUNT($E:$E))*100),2)</f>
        <v>42.06</v>
      </c>
      <c r="H391" s="13">
        <f>G391-F391</f>
        <v>10.490000000000002</v>
      </c>
    </row>
    <row r="392" spans="1:8" ht="16.5" x14ac:dyDescent="0.25">
      <c r="A392" s="19" t="s">
        <v>192</v>
      </c>
      <c r="B392" s="19" t="s">
        <v>333</v>
      </c>
      <c r="C392" s="19" t="s">
        <v>724</v>
      </c>
      <c r="D392" s="15">
        <v>64.849999999999994</v>
      </c>
      <c r="E392" s="15">
        <v>48.25</v>
      </c>
      <c r="F392" s="15">
        <f>ROUND(IF(((COUNT($E:$E)-RANK(D392,D$2:D$1116)+1)/COUNT($E:$E))*100=0,100,((COUNT($E:$E)-RANK(D392,D$2:D$1116)+1)/COUNT($E:$E))*100),2)</f>
        <v>69.42</v>
      </c>
      <c r="G392" s="15">
        <f>ROUND(IF(((COUNT($E:$E)-RANK(E392,E$2:E$1116)+1)/COUNT($E:$E))*100=0,100,((COUNT($E:$E)-RANK(E392,E$2:E$1116)+1)/COUNT($E:$E))*100),2)</f>
        <v>79.819999999999993</v>
      </c>
      <c r="H392" s="13">
        <f>G392-F392</f>
        <v>10.399999999999991</v>
      </c>
    </row>
    <row r="393" spans="1:8" ht="16.5" x14ac:dyDescent="0.25">
      <c r="A393" s="19" t="s">
        <v>510</v>
      </c>
      <c r="B393" s="19" t="s">
        <v>300</v>
      </c>
      <c r="C393" s="19" t="s">
        <v>725</v>
      </c>
      <c r="D393" s="15">
        <v>48.45</v>
      </c>
      <c r="E393" s="15">
        <v>40.98</v>
      </c>
      <c r="F393" s="15">
        <f>ROUND(IF(((COUNT($E:$E)-RANK(D393,D$2:D$1116)+1)/COUNT($E:$E))*100=0,100,((COUNT($E:$E)-RANK(D393,D$2:D$1116)+1)/COUNT($E:$E))*100),2)</f>
        <v>39.46</v>
      </c>
      <c r="G393" s="15">
        <f>ROUND(IF(((COUNT($E:$E)-RANK(E393,E$2:E$1116)+1)/COUNT($E:$E))*100=0,100,((COUNT($E:$E)-RANK(E393,E$2:E$1116)+1)/COUNT($E:$E))*100),2)</f>
        <v>49.78</v>
      </c>
      <c r="H393" s="13">
        <f>G393-F393</f>
        <v>10.32</v>
      </c>
    </row>
    <row r="394" spans="1:8" ht="16.5" x14ac:dyDescent="0.25">
      <c r="A394" s="19" t="s">
        <v>110</v>
      </c>
      <c r="B394" s="19" t="s">
        <v>726</v>
      </c>
      <c r="C394" s="19" t="s">
        <v>727</v>
      </c>
      <c r="D394" s="15">
        <v>54.88</v>
      </c>
      <c r="E394" s="15">
        <v>43.82</v>
      </c>
      <c r="F394" s="15">
        <f>ROUND(IF(((COUNT($E:$E)-RANK(D394,D$2:D$1116)+1)/COUNT($E:$E))*100=0,100,((COUNT($E:$E)-RANK(D394,D$2:D$1116)+1)/COUNT($E:$E))*100),2)</f>
        <v>53.09</v>
      </c>
      <c r="G394" s="15">
        <f>ROUND(IF(((COUNT($E:$E)-RANK(E394,E$2:E$1116)+1)/COUNT($E:$E))*100=0,100,((COUNT($E:$E)-RANK(E394,E$2:E$1116)+1)/COUNT($E:$E))*100),2)</f>
        <v>63.32</v>
      </c>
      <c r="H394" s="13">
        <f>G394-F394</f>
        <v>10.229999999999997</v>
      </c>
    </row>
    <row r="395" spans="1:8" ht="16.5" x14ac:dyDescent="0.25">
      <c r="A395" s="19" t="s">
        <v>234</v>
      </c>
      <c r="B395" s="19" t="s">
        <v>728</v>
      </c>
      <c r="C395" s="19" t="s">
        <v>729</v>
      </c>
      <c r="D395" s="15">
        <v>52.87</v>
      </c>
      <c r="E395" s="15">
        <v>42.85</v>
      </c>
      <c r="F395" s="15">
        <f>ROUND(IF(((COUNT($E:$E)-RANK(D395,D$2:D$1116)+1)/COUNT($E:$E))*100=0,100,((COUNT($E:$E)-RANK(D395,D$2:D$1116)+1)/COUNT($E:$E))*100),2)</f>
        <v>48.25</v>
      </c>
      <c r="G395" s="15">
        <f>ROUND(IF(((COUNT($E:$E)-RANK(E395,E$2:E$1116)+1)/COUNT($E:$E))*100=0,100,((COUNT($E:$E)-RANK(E395,E$2:E$1116)+1)/COUNT($E:$E))*100),2)</f>
        <v>58.48</v>
      </c>
      <c r="H395" s="13">
        <f>G395-F395</f>
        <v>10.229999999999997</v>
      </c>
    </row>
    <row r="396" spans="1:8" ht="16.5" x14ac:dyDescent="0.25">
      <c r="A396" s="19" t="s">
        <v>234</v>
      </c>
      <c r="B396" s="19" t="s">
        <v>305</v>
      </c>
      <c r="C396" s="19" t="s">
        <v>730</v>
      </c>
      <c r="D396" s="15">
        <v>42.63</v>
      </c>
      <c r="E396" s="15">
        <v>39.4</v>
      </c>
      <c r="F396" s="15">
        <f>ROUND(IF(((COUNT($E:$E)-RANK(D396,D$2:D$1116)+1)/COUNT($E:$E))*100=0,100,((COUNT($E:$E)-RANK(D396,D$2:D$1116)+1)/COUNT($E:$E))*100),2)</f>
        <v>29.6</v>
      </c>
      <c r="G396" s="15">
        <f>ROUND(IF(((COUNT($E:$E)-RANK(E396,E$2:E$1116)+1)/COUNT($E:$E))*100=0,100,((COUNT($E:$E)-RANK(E396,E$2:E$1116)+1)/COUNT($E:$E))*100),2)</f>
        <v>39.82</v>
      </c>
      <c r="H396" s="13">
        <f>G396-F396</f>
        <v>10.219999999999999</v>
      </c>
    </row>
    <row r="397" spans="1:8" ht="16.5" x14ac:dyDescent="0.25">
      <c r="A397" s="19" t="s">
        <v>731</v>
      </c>
      <c r="B397" s="19" t="s">
        <v>732</v>
      </c>
      <c r="C397" s="19" t="s">
        <v>733</v>
      </c>
      <c r="D397" s="15">
        <v>73.430000000000007</v>
      </c>
      <c r="E397" s="15">
        <v>55.71</v>
      </c>
      <c r="F397" s="15">
        <f>ROUND(IF(((COUNT($E:$E)-RANK(D397,D$2:D$1116)+1)/COUNT($E:$E))*100=0,100,((COUNT($E:$E)-RANK(D397,D$2:D$1116)+1)/COUNT($E:$E))*100),2)</f>
        <v>83.95</v>
      </c>
      <c r="G397" s="15">
        <f>ROUND(IF(((COUNT($E:$E)-RANK(E397,E$2:E$1116)+1)/COUNT($E:$E))*100=0,100,((COUNT($E:$E)-RANK(E397,E$2:E$1116)+1)/COUNT($E:$E))*100),2)</f>
        <v>94.08</v>
      </c>
      <c r="H397" s="13">
        <f>G397-F397</f>
        <v>10.129999999999995</v>
      </c>
    </row>
    <row r="398" spans="1:8" ht="16.5" x14ac:dyDescent="0.25">
      <c r="A398" s="19" t="s">
        <v>192</v>
      </c>
      <c r="B398" s="19" t="s">
        <v>279</v>
      </c>
      <c r="C398" s="19" t="s">
        <v>734</v>
      </c>
      <c r="D398" s="15">
        <v>68.430000000000007</v>
      </c>
      <c r="E398" s="15">
        <v>51.71</v>
      </c>
      <c r="F398" s="15">
        <f>ROUND(IF(((COUNT($E:$E)-RANK(D398,D$2:D$1116)+1)/COUNT($E:$E))*100=0,100,((COUNT($E:$E)-RANK(D398,D$2:D$1116)+1)/COUNT($E:$E))*100),2)</f>
        <v>76.86</v>
      </c>
      <c r="G398" s="15">
        <f>ROUND(IF(((COUNT($E:$E)-RANK(E398,E$2:E$1116)+1)/COUNT($E:$E))*100=0,100,((COUNT($E:$E)-RANK(E398,E$2:E$1116)+1)/COUNT($E:$E))*100),2)</f>
        <v>86.82</v>
      </c>
      <c r="H398" s="13">
        <f>G398-F398</f>
        <v>9.9599999999999937</v>
      </c>
    </row>
    <row r="399" spans="1:8" ht="16.5" x14ac:dyDescent="0.25">
      <c r="A399" s="19" t="s">
        <v>702</v>
      </c>
      <c r="B399" s="19" t="s">
        <v>175</v>
      </c>
      <c r="C399" s="19" t="s">
        <v>735</v>
      </c>
      <c r="D399" s="15">
        <v>76.84</v>
      </c>
      <c r="E399" s="15">
        <v>67.12</v>
      </c>
      <c r="F399" s="15">
        <f>ROUND(IF(((COUNT($E:$E)-RANK(D399,D$2:D$1116)+1)/COUNT($E:$E))*100=0,100,((COUNT($E:$E)-RANK(D399,D$2:D$1116)+1)/COUNT($E:$E))*100),2)</f>
        <v>90.31</v>
      </c>
      <c r="G399" s="15">
        <f>ROUND(IF(((COUNT($E:$E)-RANK(E399,E$2:E$1116)+1)/COUNT($E:$E))*100=0,100,((COUNT($E:$E)-RANK(E399,E$2:E$1116)+1)/COUNT($E:$E))*100),2)</f>
        <v>100</v>
      </c>
      <c r="H399" s="13">
        <f>G399-F399</f>
        <v>9.6899999999999977</v>
      </c>
    </row>
    <row r="400" spans="1:8" ht="16.5" x14ac:dyDescent="0.25">
      <c r="A400" s="19" t="s">
        <v>96</v>
      </c>
      <c r="B400" s="19" t="s">
        <v>713</v>
      </c>
      <c r="C400" s="19" t="s">
        <v>736</v>
      </c>
      <c r="D400" s="15">
        <v>50.18</v>
      </c>
      <c r="E400" s="15">
        <v>41.68</v>
      </c>
      <c r="F400" s="15">
        <f>ROUND(IF(((COUNT($E:$E)-RANK(D400,D$2:D$1116)+1)/COUNT($E:$E))*100=0,100,((COUNT($E:$E)-RANK(D400,D$2:D$1116)+1)/COUNT($E:$E))*100),2)</f>
        <v>42.6</v>
      </c>
      <c r="G400" s="15">
        <f>ROUND(IF(((COUNT($E:$E)-RANK(E400,E$2:E$1116)+1)/COUNT($E:$E))*100=0,100,((COUNT($E:$E)-RANK(E400,E$2:E$1116)+1)/COUNT($E:$E))*100),2)</f>
        <v>52.2</v>
      </c>
      <c r="H400" s="13">
        <f>G400-F400</f>
        <v>9.6000000000000014</v>
      </c>
    </row>
    <row r="401" spans="1:8" ht="16.5" x14ac:dyDescent="0.25">
      <c r="A401" s="19" t="s">
        <v>654</v>
      </c>
      <c r="B401" s="19" t="s">
        <v>737</v>
      </c>
      <c r="C401" s="19" t="s">
        <v>738</v>
      </c>
      <c r="D401" s="15">
        <v>76</v>
      </c>
      <c r="E401" s="15">
        <v>59.48</v>
      </c>
      <c r="F401" s="15">
        <f>ROUND(IF(((COUNT($E:$E)-RANK(D401,D$2:D$1116)+1)/COUNT($E:$E))*100=0,100,((COUNT($E:$E)-RANK(D401,D$2:D$1116)+1)/COUNT($E:$E))*100),2)</f>
        <v>89.15</v>
      </c>
      <c r="G401" s="15">
        <f>ROUND(IF(((COUNT($E:$E)-RANK(E401,E$2:E$1116)+1)/COUNT($E:$E))*100=0,100,((COUNT($E:$E)-RANK(E401,E$2:E$1116)+1)/COUNT($E:$E))*100),2)</f>
        <v>98.74</v>
      </c>
      <c r="H401" s="13">
        <f>G401-F401</f>
        <v>9.5899999999999892</v>
      </c>
    </row>
    <row r="402" spans="1:8" ht="16.5" x14ac:dyDescent="0.25">
      <c r="A402" s="19" t="s">
        <v>160</v>
      </c>
      <c r="B402" s="19" t="s">
        <v>739</v>
      </c>
      <c r="C402" s="19" t="s">
        <v>740</v>
      </c>
      <c r="D402" s="15">
        <v>71.38</v>
      </c>
      <c r="E402" s="15">
        <v>53.16</v>
      </c>
      <c r="F402" s="15">
        <f>ROUND(IF(((COUNT($E:$E)-RANK(D402,D$2:D$1116)+1)/COUNT($E:$E))*100=0,100,((COUNT($E:$E)-RANK(D402,D$2:D$1116)+1)/COUNT($E:$E))*100),2)</f>
        <v>81.08</v>
      </c>
      <c r="G402" s="15">
        <f>ROUND(IF(((COUNT($E:$E)-RANK(E402,E$2:E$1116)+1)/COUNT($E:$E))*100=0,100,((COUNT($E:$E)-RANK(E402,E$2:E$1116)+1)/COUNT($E:$E))*100),2)</f>
        <v>90.58</v>
      </c>
      <c r="H402" s="13">
        <f>G402-F402</f>
        <v>9.5</v>
      </c>
    </row>
    <row r="403" spans="1:8" ht="16.5" x14ac:dyDescent="0.25">
      <c r="A403" s="19" t="s">
        <v>105</v>
      </c>
      <c r="B403" s="19" t="s">
        <v>741</v>
      </c>
      <c r="C403" s="19" t="s">
        <v>742</v>
      </c>
      <c r="D403" s="15">
        <v>32.47</v>
      </c>
      <c r="E403" s="15">
        <v>35.71</v>
      </c>
      <c r="F403" s="15">
        <f>ROUND(IF(((COUNT($E:$E)-RANK(D403,D$2:D$1116)+1)/COUNT($E:$E))*100=0,100,((COUNT($E:$E)-RANK(D403,D$2:D$1116)+1)/COUNT($E:$E))*100),2)</f>
        <v>15.16</v>
      </c>
      <c r="G403" s="15">
        <f>ROUND(IF(((COUNT($E:$E)-RANK(E403,E$2:E$1116)+1)/COUNT($E:$E))*100=0,100,((COUNT($E:$E)-RANK(E403,E$2:E$1116)+1)/COUNT($E:$E))*100),2)</f>
        <v>24.48</v>
      </c>
      <c r="H403" s="13">
        <f>G403-F403</f>
        <v>9.32</v>
      </c>
    </row>
    <row r="404" spans="1:8" ht="16.5" x14ac:dyDescent="0.25">
      <c r="A404" s="19" t="s">
        <v>160</v>
      </c>
      <c r="B404" s="19" t="s">
        <v>242</v>
      </c>
      <c r="C404" s="19" t="s">
        <v>743</v>
      </c>
      <c r="D404" s="15">
        <v>72.97</v>
      </c>
      <c r="E404" s="15">
        <v>54.75</v>
      </c>
      <c r="F404" s="15">
        <f>ROUND(IF(((COUNT($E:$E)-RANK(D404,D$2:D$1116)+1)/COUNT($E:$E))*100=0,100,((COUNT($E:$E)-RANK(D404,D$2:D$1116)+1)/COUNT($E:$E))*100),2)</f>
        <v>83.41</v>
      </c>
      <c r="G404" s="15">
        <f>ROUND(IF(((COUNT($E:$E)-RANK(E404,E$2:E$1116)+1)/COUNT($E:$E))*100=0,100,((COUNT($E:$E)-RANK(E404,E$2:E$1116)+1)/COUNT($E:$E))*100),2)</f>
        <v>92.56</v>
      </c>
      <c r="H404" s="13">
        <f>G404-F404</f>
        <v>9.1500000000000057</v>
      </c>
    </row>
    <row r="405" spans="1:8" ht="16.5" x14ac:dyDescent="0.25">
      <c r="A405" s="19" t="s">
        <v>702</v>
      </c>
      <c r="B405" s="19" t="s">
        <v>744</v>
      </c>
      <c r="C405" s="19" t="s">
        <v>745</v>
      </c>
      <c r="D405" s="15">
        <v>70.58</v>
      </c>
      <c r="E405" s="15">
        <v>52.41</v>
      </c>
      <c r="F405" s="15">
        <f>ROUND(IF(((COUNT($E:$E)-RANK(D405,D$2:D$1116)+1)/COUNT($E:$E))*100=0,100,((COUNT($E:$E)-RANK(D405,D$2:D$1116)+1)/COUNT($E:$E))*100),2)</f>
        <v>79.73</v>
      </c>
      <c r="G405" s="15">
        <f>ROUND(IF(((COUNT($E:$E)-RANK(E405,E$2:E$1116)+1)/COUNT($E:$E))*100=0,100,((COUNT($E:$E)-RANK(E405,E$2:E$1116)+1)/COUNT($E:$E))*100),2)</f>
        <v>88.79</v>
      </c>
      <c r="H405" s="13">
        <f>G405-F405</f>
        <v>9.0600000000000023</v>
      </c>
    </row>
    <row r="406" spans="1:8" ht="16.5" x14ac:dyDescent="0.25">
      <c r="A406" s="19" t="s">
        <v>547</v>
      </c>
      <c r="B406" s="19" t="s">
        <v>100</v>
      </c>
      <c r="C406" s="19" t="s">
        <v>746</v>
      </c>
      <c r="D406" s="15">
        <v>77.099999999999994</v>
      </c>
      <c r="E406" s="15">
        <v>65.03</v>
      </c>
      <c r="F406" s="15">
        <f>ROUND(IF(((COUNT($E:$E)-RANK(D406,D$2:D$1116)+1)/COUNT($E:$E))*100=0,100,((COUNT($E:$E)-RANK(D406,D$2:D$1116)+1)/COUNT($E:$E))*100),2)</f>
        <v>90.94</v>
      </c>
      <c r="G406" s="15">
        <f>ROUND(IF(((COUNT($E:$E)-RANK(E406,E$2:E$1116)+1)/COUNT($E:$E))*100=0,100,((COUNT($E:$E)-RANK(E406,E$2:E$1116)+1)/COUNT($E:$E))*100),2)</f>
        <v>99.64</v>
      </c>
      <c r="H406" s="13">
        <f>G406-F406</f>
        <v>8.7000000000000028</v>
      </c>
    </row>
    <row r="407" spans="1:8" ht="16.5" x14ac:dyDescent="0.25">
      <c r="A407" s="19" t="s">
        <v>110</v>
      </c>
      <c r="B407" s="19" t="s">
        <v>747</v>
      </c>
      <c r="C407" s="19" t="s">
        <v>748</v>
      </c>
      <c r="D407" s="15">
        <v>55.75</v>
      </c>
      <c r="E407" s="15">
        <v>43.82</v>
      </c>
      <c r="F407" s="15">
        <f>ROUND(IF(((COUNT($E:$E)-RANK(D407,D$2:D$1116)+1)/COUNT($E:$E))*100=0,100,((COUNT($E:$E)-RANK(D407,D$2:D$1116)+1)/COUNT($E:$E))*100),2)</f>
        <v>54.62</v>
      </c>
      <c r="G407" s="15">
        <f>ROUND(IF(((COUNT($E:$E)-RANK(E407,E$2:E$1116)+1)/COUNT($E:$E))*100=0,100,((COUNT($E:$E)-RANK(E407,E$2:E$1116)+1)/COUNT($E:$E))*100),2)</f>
        <v>63.32</v>
      </c>
      <c r="H407" s="13">
        <f>G407-F407</f>
        <v>8.7000000000000028</v>
      </c>
    </row>
    <row r="408" spans="1:8" ht="16.5" x14ac:dyDescent="0.25">
      <c r="A408" s="19" t="s">
        <v>192</v>
      </c>
      <c r="B408" s="19" t="s">
        <v>749</v>
      </c>
      <c r="C408" s="19" t="s">
        <v>750</v>
      </c>
      <c r="D408" s="15">
        <v>59.76</v>
      </c>
      <c r="E408" s="15">
        <v>45.09</v>
      </c>
      <c r="F408" s="15">
        <f>ROUND(IF(((COUNT($E:$E)-RANK(D408,D$2:D$1116)+1)/COUNT($E:$E))*100=0,100,((COUNT($E:$E)-RANK(D408,D$2:D$1116)+1)/COUNT($E:$E))*100),2)</f>
        <v>61.26</v>
      </c>
      <c r="G408" s="15">
        <f>ROUND(IF(((COUNT($E:$E)-RANK(E408,E$2:E$1116)+1)/COUNT($E:$E))*100=0,100,((COUNT($E:$E)-RANK(E408,E$2:E$1116)+1)/COUNT($E:$E))*100),2)</f>
        <v>69.959999999999994</v>
      </c>
      <c r="H408" s="13">
        <f>G408-F408</f>
        <v>8.6999999999999957</v>
      </c>
    </row>
    <row r="409" spans="1:8" ht="16.5" x14ac:dyDescent="0.25">
      <c r="A409" s="19" t="s">
        <v>192</v>
      </c>
      <c r="B409" s="19" t="s">
        <v>751</v>
      </c>
      <c r="C409" s="19" t="s">
        <v>752</v>
      </c>
      <c r="D409" s="15">
        <v>52.72</v>
      </c>
      <c r="E409" s="15">
        <v>42.38</v>
      </c>
      <c r="F409" s="15">
        <f>ROUND(IF(((COUNT($E:$E)-RANK(D409,D$2:D$1116)+1)/COUNT($E:$E))*100=0,100,((COUNT($E:$E)-RANK(D409,D$2:D$1116)+1)/COUNT($E:$E))*100),2)</f>
        <v>47.8</v>
      </c>
      <c r="G409" s="15">
        <f>ROUND(IF(((COUNT($E:$E)-RANK(E409,E$2:E$1116)+1)/COUNT($E:$E))*100=0,100,((COUNT($E:$E)-RANK(E409,E$2:E$1116)+1)/COUNT($E:$E))*100),2)</f>
        <v>56.32</v>
      </c>
      <c r="H409" s="13">
        <f>G409-F409</f>
        <v>8.5200000000000031</v>
      </c>
    </row>
    <row r="410" spans="1:8" ht="16.5" x14ac:dyDescent="0.25">
      <c r="A410" s="19" t="s">
        <v>460</v>
      </c>
      <c r="B410" s="19" t="s">
        <v>122</v>
      </c>
      <c r="C410" s="19" t="s">
        <v>753</v>
      </c>
      <c r="D410" s="15">
        <v>71.45</v>
      </c>
      <c r="E410" s="15">
        <v>52.71</v>
      </c>
      <c r="F410" s="15">
        <f>ROUND(IF(((COUNT($E:$E)-RANK(D410,D$2:D$1116)+1)/COUNT($E:$E))*100=0,100,((COUNT($E:$E)-RANK(D410,D$2:D$1116)+1)/COUNT($E:$E))*100),2)</f>
        <v>81.349999999999994</v>
      </c>
      <c r="G410" s="15">
        <f>ROUND(IF(((COUNT($E:$E)-RANK(E410,E$2:E$1116)+1)/COUNT($E:$E))*100=0,100,((COUNT($E:$E)-RANK(E410,E$2:E$1116)+1)/COUNT($E:$E))*100),2)</f>
        <v>89.6</v>
      </c>
      <c r="H410" s="13">
        <f>G410-F410</f>
        <v>8.25</v>
      </c>
    </row>
    <row r="411" spans="1:8" ht="16.5" x14ac:dyDescent="0.25">
      <c r="A411" s="19" t="s">
        <v>188</v>
      </c>
      <c r="B411" s="19" t="s">
        <v>754</v>
      </c>
      <c r="C411" s="19" t="s">
        <v>755</v>
      </c>
      <c r="D411" s="15">
        <v>25.95</v>
      </c>
      <c r="E411" s="15">
        <v>33.5</v>
      </c>
      <c r="F411" s="15">
        <f>ROUND(IF(((COUNT($E:$E)-RANK(D411,D$2:D$1116)+1)/COUNT($E:$E))*100=0,100,((COUNT($E:$E)-RANK(D411,D$2:D$1116)+1)/COUNT($E:$E))*100),2)</f>
        <v>6.19</v>
      </c>
      <c r="G411" s="15">
        <f>ROUND(IF(((COUNT($E:$E)-RANK(E411,E$2:E$1116)+1)/COUNT($E:$E))*100=0,100,((COUNT($E:$E)-RANK(E411,E$2:E$1116)+1)/COUNT($E:$E))*100),2)</f>
        <v>14.44</v>
      </c>
      <c r="H411" s="13">
        <f>G411-F411</f>
        <v>8.25</v>
      </c>
    </row>
    <row r="412" spans="1:8" ht="16.5" x14ac:dyDescent="0.25">
      <c r="A412" s="19" t="s">
        <v>102</v>
      </c>
      <c r="B412" s="19" t="s">
        <v>756</v>
      </c>
      <c r="C412" s="19" t="s">
        <v>757</v>
      </c>
      <c r="D412" s="15">
        <v>36.08</v>
      </c>
      <c r="E412" s="15">
        <v>36.43</v>
      </c>
      <c r="F412" s="15">
        <f>ROUND(IF(((COUNT($E:$E)-RANK(D412,D$2:D$1116)+1)/COUNT($E:$E))*100=0,100,((COUNT($E:$E)-RANK(D412,D$2:D$1116)+1)/COUNT($E:$E))*100),2)</f>
        <v>20.18</v>
      </c>
      <c r="G412" s="15">
        <f>ROUND(IF(((COUNT($E:$E)-RANK(E412,E$2:E$1116)+1)/COUNT($E:$E))*100=0,100,((COUNT($E:$E)-RANK(E412,E$2:E$1116)+1)/COUNT($E:$E))*100),2)</f>
        <v>28.34</v>
      </c>
      <c r="H412" s="13">
        <f>G412-F412</f>
        <v>8.16</v>
      </c>
    </row>
    <row r="413" spans="1:8" ht="16.5" x14ac:dyDescent="0.25">
      <c r="A413" s="19" t="s">
        <v>128</v>
      </c>
      <c r="B413" s="19" t="s">
        <v>758</v>
      </c>
      <c r="C413" s="19" t="s">
        <v>759</v>
      </c>
      <c r="D413" s="15">
        <v>35.630000000000003</v>
      </c>
      <c r="E413" s="15">
        <v>36.42</v>
      </c>
      <c r="F413" s="15">
        <f>ROUND(IF(((COUNT($E:$E)-RANK(D413,D$2:D$1116)+1)/COUNT($E:$E))*100=0,100,((COUNT($E:$E)-RANK(D413,D$2:D$1116)+1)/COUNT($E:$E))*100),2)</f>
        <v>19.91</v>
      </c>
      <c r="G413" s="15">
        <f>ROUND(IF(((COUNT($E:$E)-RANK(E413,E$2:E$1116)+1)/COUNT($E:$E))*100=0,100,((COUNT($E:$E)-RANK(E413,E$2:E$1116)+1)/COUNT($E:$E))*100),2)</f>
        <v>28.07</v>
      </c>
      <c r="H413" s="13">
        <f>G413-F413</f>
        <v>8.16</v>
      </c>
    </row>
    <row r="414" spans="1:8" ht="16.5" x14ac:dyDescent="0.25">
      <c r="A414" s="19" t="s">
        <v>650</v>
      </c>
      <c r="B414" s="19" t="s">
        <v>648</v>
      </c>
      <c r="C414" s="19" t="s">
        <v>760</v>
      </c>
      <c r="D414" s="15">
        <v>70.489999999999995</v>
      </c>
      <c r="E414" s="15">
        <v>51.83</v>
      </c>
      <c r="F414" s="15">
        <f>ROUND(IF(((COUNT($E:$E)-RANK(D414,D$2:D$1116)+1)/COUNT($E:$E))*100=0,100,((COUNT($E:$E)-RANK(D414,D$2:D$1116)+1)/COUNT($E:$E))*100),2)</f>
        <v>79.55</v>
      </c>
      <c r="G414" s="15">
        <f>ROUND(IF(((COUNT($E:$E)-RANK(E414,E$2:E$1116)+1)/COUNT($E:$E))*100=0,100,((COUNT($E:$E)-RANK(E414,E$2:E$1116)+1)/COUNT($E:$E))*100),2)</f>
        <v>87.71</v>
      </c>
      <c r="H414" s="13">
        <f>G414-F414</f>
        <v>8.1599999999999966</v>
      </c>
    </row>
    <row r="415" spans="1:8" ht="16.5" x14ac:dyDescent="0.25">
      <c r="A415" s="19" t="s">
        <v>261</v>
      </c>
      <c r="B415" s="19" t="s">
        <v>242</v>
      </c>
      <c r="C415" s="19" t="s">
        <v>761</v>
      </c>
      <c r="D415" s="15">
        <v>62.53</v>
      </c>
      <c r="E415" s="15">
        <v>46.04</v>
      </c>
      <c r="F415" s="15">
        <f>ROUND(IF(((COUNT($E:$E)-RANK(D415,D$2:D$1116)+1)/COUNT($E:$E))*100=0,100,((COUNT($E:$E)-RANK(D415,D$2:D$1116)+1)/COUNT($E:$E))*100),2)</f>
        <v>65.83</v>
      </c>
      <c r="G415" s="15">
        <f>ROUND(IF(((COUNT($E:$E)-RANK(E415,E$2:E$1116)+1)/COUNT($E:$E))*100=0,100,((COUNT($E:$E)-RANK(E415,E$2:E$1116)+1)/COUNT($E:$E))*100),2)</f>
        <v>73.900000000000006</v>
      </c>
      <c r="H415" s="13">
        <f>G415-F415</f>
        <v>8.0700000000000074</v>
      </c>
    </row>
    <row r="416" spans="1:8" ht="16.5" x14ac:dyDescent="0.25">
      <c r="A416" s="19" t="s">
        <v>547</v>
      </c>
      <c r="B416" s="19" t="s">
        <v>239</v>
      </c>
      <c r="C416" s="19" t="s">
        <v>762</v>
      </c>
      <c r="D416" s="15">
        <v>71.39</v>
      </c>
      <c r="E416" s="15">
        <v>52.44</v>
      </c>
      <c r="F416" s="15">
        <f>ROUND(IF(((COUNT($E:$E)-RANK(D416,D$2:D$1116)+1)/COUNT($E:$E))*100=0,100,((COUNT($E:$E)-RANK(D416,D$2:D$1116)+1)/COUNT($E:$E))*100),2)</f>
        <v>81.17</v>
      </c>
      <c r="G416" s="15">
        <f>ROUND(IF(((COUNT($E:$E)-RANK(E416,E$2:E$1116)+1)/COUNT($E:$E))*100=0,100,((COUNT($E:$E)-RANK(E416,E$2:E$1116)+1)/COUNT($E:$E))*100),2)</f>
        <v>89.15</v>
      </c>
      <c r="H416" s="13">
        <f>G416-F416</f>
        <v>7.980000000000004</v>
      </c>
    </row>
    <row r="417" spans="1:8" ht="16.5" x14ac:dyDescent="0.25">
      <c r="A417" s="19" t="s">
        <v>460</v>
      </c>
      <c r="B417" s="19" t="s">
        <v>763</v>
      </c>
      <c r="C417" s="19" t="s">
        <v>764</v>
      </c>
      <c r="D417" s="15">
        <v>67.19</v>
      </c>
      <c r="E417" s="15">
        <v>49.92</v>
      </c>
      <c r="F417" s="15">
        <f>ROUND(IF(((COUNT($E:$E)-RANK(D417,D$2:D$1116)+1)/COUNT($E:$E))*100=0,100,((COUNT($E:$E)-RANK(D417,D$2:D$1116)+1)/COUNT($E:$E))*100),2)</f>
        <v>74.98</v>
      </c>
      <c r="G417" s="15">
        <f>ROUND(IF(((COUNT($E:$E)-RANK(E417,E$2:E$1116)+1)/COUNT($E:$E))*100=0,100,((COUNT($E:$E)-RANK(E417,E$2:E$1116)+1)/COUNT($E:$E))*100),2)</f>
        <v>82.96</v>
      </c>
      <c r="H417" s="13">
        <f>G417-F417</f>
        <v>7.9799999999999898</v>
      </c>
    </row>
    <row r="418" spans="1:8" ht="16.5" x14ac:dyDescent="0.25">
      <c r="A418" s="19" t="s">
        <v>415</v>
      </c>
      <c r="B418" s="19" t="s">
        <v>765</v>
      </c>
      <c r="C418" s="19" t="s">
        <v>766</v>
      </c>
      <c r="D418" s="15">
        <v>17.670000000000002</v>
      </c>
      <c r="E418" s="15">
        <v>31.82</v>
      </c>
      <c r="F418" s="15">
        <f>ROUND(IF(((COUNT($E:$E)-RANK(D418,D$2:D$1116)+1)/COUNT($E:$E))*100=0,100,((COUNT($E:$E)-RANK(D418,D$2:D$1116)+1)/COUNT($E:$E))*100),2)</f>
        <v>1.52</v>
      </c>
      <c r="G418" s="15">
        <f>ROUND(IF(((COUNT($E:$E)-RANK(E418,E$2:E$1116)+1)/COUNT($E:$E))*100=0,100,((COUNT($E:$E)-RANK(E418,E$2:E$1116)+1)/COUNT($E:$E))*100),2)</f>
        <v>9.24</v>
      </c>
      <c r="H418" s="13">
        <f>G418-F418</f>
        <v>7.7200000000000006</v>
      </c>
    </row>
    <row r="419" spans="1:8" ht="16.5" x14ac:dyDescent="0.25">
      <c r="A419" s="19" t="s">
        <v>547</v>
      </c>
      <c r="B419" s="19" t="s">
        <v>177</v>
      </c>
      <c r="C419" s="19" t="s">
        <v>767</v>
      </c>
      <c r="D419" s="15">
        <v>71.540000000000006</v>
      </c>
      <c r="E419" s="15">
        <v>52.44</v>
      </c>
      <c r="F419" s="15">
        <f>ROUND(IF(((COUNT($E:$E)-RANK(D419,D$2:D$1116)+1)/COUNT($E:$E))*100=0,100,((COUNT($E:$E)-RANK(D419,D$2:D$1116)+1)/COUNT($E:$E))*100),2)</f>
        <v>81.430000000000007</v>
      </c>
      <c r="G419" s="15">
        <f>ROUND(IF(((COUNT($E:$E)-RANK(E419,E$2:E$1116)+1)/COUNT($E:$E))*100=0,100,((COUNT($E:$E)-RANK(E419,E$2:E$1116)+1)/COUNT($E:$E))*100),2)</f>
        <v>89.15</v>
      </c>
      <c r="H419" s="13">
        <f>G419-F419</f>
        <v>7.7199999999999989</v>
      </c>
    </row>
    <row r="420" spans="1:8" ht="16.5" x14ac:dyDescent="0.25">
      <c r="A420" s="19" t="s">
        <v>650</v>
      </c>
      <c r="B420" s="19" t="s">
        <v>768</v>
      </c>
      <c r="C420" s="19" t="s">
        <v>769</v>
      </c>
      <c r="D420" s="15">
        <v>70.72</v>
      </c>
      <c r="E420" s="15">
        <v>51.83</v>
      </c>
      <c r="F420" s="15">
        <f>ROUND(IF(((COUNT($E:$E)-RANK(D420,D$2:D$1116)+1)/COUNT($E:$E))*100=0,100,((COUNT($E:$E)-RANK(D420,D$2:D$1116)+1)/COUNT($E:$E))*100),2)</f>
        <v>80</v>
      </c>
      <c r="G420" s="15">
        <f>ROUND(IF(((COUNT($E:$E)-RANK(E420,E$2:E$1116)+1)/COUNT($E:$E))*100=0,100,((COUNT($E:$E)-RANK(E420,E$2:E$1116)+1)/COUNT($E:$E))*100),2)</f>
        <v>87.71</v>
      </c>
      <c r="H420" s="13">
        <f>G420-F420</f>
        <v>7.7099999999999937</v>
      </c>
    </row>
    <row r="421" spans="1:8" ht="16.5" x14ac:dyDescent="0.25">
      <c r="A421" s="19" t="s">
        <v>547</v>
      </c>
      <c r="B421" s="19" t="s">
        <v>770</v>
      </c>
      <c r="C421" s="19" t="s">
        <v>771</v>
      </c>
      <c r="D421" s="15">
        <v>71.239999999999995</v>
      </c>
      <c r="E421" s="15">
        <v>51.95</v>
      </c>
      <c r="F421" s="15">
        <f>ROUND(IF(((COUNT($E:$E)-RANK(D421,D$2:D$1116)+1)/COUNT($E:$E))*100=0,100,((COUNT($E:$E)-RANK(D421,D$2:D$1116)+1)/COUNT($E:$E))*100),2)</f>
        <v>80.72</v>
      </c>
      <c r="G421" s="15">
        <f>ROUND(IF(((COUNT($E:$E)-RANK(E421,E$2:E$1116)+1)/COUNT($E:$E))*100=0,100,((COUNT($E:$E)-RANK(E421,E$2:E$1116)+1)/COUNT($E:$E))*100),2)</f>
        <v>88.34</v>
      </c>
      <c r="H421" s="13">
        <f>G421-F421</f>
        <v>7.6200000000000045</v>
      </c>
    </row>
    <row r="422" spans="1:8" ht="16.5" x14ac:dyDescent="0.25">
      <c r="A422" s="19" t="s">
        <v>449</v>
      </c>
      <c r="B422" s="19" t="s">
        <v>772</v>
      </c>
      <c r="C422" s="19" t="s">
        <v>773</v>
      </c>
      <c r="D422" s="15">
        <v>59.34</v>
      </c>
      <c r="E422" s="15">
        <v>44.84</v>
      </c>
      <c r="F422" s="15">
        <f>ROUND(IF(((COUNT($E:$E)-RANK(D422,D$2:D$1116)+1)/COUNT($E:$E))*100=0,100,((COUNT($E:$E)-RANK(D422,D$2:D$1116)+1)/COUNT($E:$E))*100),2)</f>
        <v>60.81</v>
      </c>
      <c r="G422" s="15">
        <f>ROUND(IF(((COUNT($E:$E)-RANK(E422,E$2:E$1116)+1)/COUNT($E:$E))*100=0,100,((COUNT($E:$E)-RANK(E422,E$2:E$1116)+1)/COUNT($E:$E))*100),2)</f>
        <v>68.430000000000007</v>
      </c>
      <c r="H422" s="13">
        <f>G422-F422</f>
        <v>7.6200000000000045</v>
      </c>
    </row>
    <row r="423" spans="1:8" ht="16.5" x14ac:dyDescent="0.25">
      <c r="A423" s="19" t="s">
        <v>128</v>
      </c>
      <c r="B423" s="19" t="s">
        <v>335</v>
      </c>
      <c r="C423" s="19" t="s">
        <v>774</v>
      </c>
      <c r="D423" s="15">
        <v>33.81</v>
      </c>
      <c r="E423" s="15">
        <v>35.6</v>
      </c>
      <c r="F423" s="15">
        <f>ROUND(IF(((COUNT($E:$E)-RANK(D423,D$2:D$1116)+1)/COUNT($E:$E))*100=0,100,((COUNT($E:$E)-RANK(D423,D$2:D$1116)+1)/COUNT($E:$E))*100),2)</f>
        <v>16.68</v>
      </c>
      <c r="G423" s="15">
        <f>ROUND(IF(((COUNT($E:$E)-RANK(E423,E$2:E$1116)+1)/COUNT($E:$E))*100=0,100,((COUNT($E:$E)-RANK(E423,E$2:E$1116)+1)/COUNT($E:$E))*100),2)</f>
        <v>24.3</v>
      </c>
      <c r="H423" s="13">
        <f>G423-F423</f>
        <v>7.620000000000001</v>
      </c>
    </row>
    <row r="424" spans="1:8" ht="16.5" x14ac:dyDescent="0.25">
      <c r="A424" s="19" t="s">
        <v>630</v>
      </c>
      <c r="B424" s="19" t="s">
        <v>638</v>
      </c>
      <c r="C424" s="19" t="s">
        <v>775</v>
      </c>
      <c r="D424" s="15">
        <v>31.54</v>
      </c>
      <c r="E424" s="15">
        <v>34.81</v>
      </c>
      <c r="F424" s="15">
        <f>ROUND(IF(((COUNT($E:$E)-RANK(D424,D$2:D$1116)+1)/COUNT($E:$E))*100=0,100,((COUNT($E:$E)-RANK(D424,D$2:D$1116)+1)/COUNT($E:$E))*100),2)</f>
        <v>13.54</v>
      </c>
      <c r="G424" s="15">
        <f>ROUND(IF(((COUNT($E:$E)-RANK(E424,E$2:E$1116)+1)/COUNT($E:$E))*100=0,100,((COUNT($E:$E)-RANK(E424,E$2:E$1116)+1)/COUNT($E:$E))*100),2)</f>
        <v>20.99</v>
      </c>
      <c r="H424" s="13">
        <f>G424-F424</f>
        <v>7.4499999999999993</v>
      </c>
    </row>
    <row r="425" spans="1:8" ht="16.5" x14ac:dyDescent="0.25">
      <c r="A425" s="19" t="s">
        <v>188</v>
      </c>
      <c r="B425" s="19" t="s">
        <v>749</v>
      </c>
      <c r="C425" s="19" t="s">
        <v>776</v>
      </c>
      <c r="D425" s="15">
        <v>47.78</v>
      </c>
      <c r="E425" s="15">
        <v>40.32</v>
      </c>
      <c r="F425" s="15">
        <f>ROUND(IF(((COUNT($E:$E)-RANK(D425,D$2:D$1116)+1)/COUNT($E:$E))*100=0,100,((COUNT($E:$E)-RANK(D425,D$2:D$1116)+1)/COUNT($E:$E))*100),2)</f>
        <v>37.94</v>
      </c>
      <c r="G425" s="15">
        <f>ROUND(IF(((COUNT($E:$E)-RANK(E425,E$2:E$1116)+1)/COUNT($E:$E))*100=0,100,((COUNT($E:$E)-RANK(E425,E$2:E$1116)+1)/COUNT($E:$E))*100),2)</f>
        <v>45.38</v>
      </c>
      <c r="H425" s="13">
        <f>G425-F425</f>
        <v>7.4400000000000048</v>
      </c>
    </row>
    <row r="426" spans="1:8" ht="16.5" x14ac:dyDescent="0.25">
      <c r="A426" s="19" t="s">
        <v>731</v>
      </c>
      <c r="B426" s="19" t="s">
        <v>777</v>
      </c>
      <c r="C426" s="19" t="s">
        <v>778</v>
      </c>
      <c r="D426" s="15">
        <v>76.760000000000005</v>
      </c>
      <c r="E426" s="15">
        <v>58.69</v>
      </c>
      <c r="F426" s="15">
        <f>ROUND(IF(((COUNT($E:$E)-RANK(D426,D$2:D$1116)+1)/COUNT($E:$E))*100=0,100,((COUNT($E:$E)-RANK(D426,D$2:D$1116)+1)/COUNT($E:$E))*100),2)</f>
        <v>89.78</v>
      </c>
      <c r="G426" s="15">
        <f>ROUND(IF(((COUNT($E:$E)-RANK(E426,E$2:E$1116)+1)/COUNT($E:$E))*100=0,100,((COUNT($E:$E)-RANK(E426,E$2:E$1116)+1)/COUNT($E:$E))*100),2)</f>
        <v>97.22</v>
      </c>
      <c r="H426" s="13">
        <f>G426-F426</f>
        <v>7.4399999999999977</v>
      </c>
    </row>
    <row r="427" spans="1:8" ht="16.5" x14ac:dyDescent="0.25">
      <c r="A427" s="19" t="s">
        <v>289</v>
      </c>
      <c r="B427" s="19" t="s">
        <v>118</v>
      </c>
      <c r="C427" s="19" t="s">
        <v>779</v>
      </c>
      <c r="D427" s="15">
        <v>44.4</v>
      </c>
      <c r="E427" s="15">
        <v>39.549999999999997</v>
      </c>
      <c r="F427" s="15">
        <f>ROUND(IF(((COUNT($E:$E)-RANK(D427,D$2:D$1116)+1)/COUNT($E:$E))*100=0,100,((COUNT($E:$E)-RANK(D427,D$2:D$1116)+1)/COUNT($E:$E))*100),2)</f>
        <v>32.74</v>
      </c>
      <c r="G427" s="15">
        <f>ROUND(IF(((COUNT($E:$E)-RANK(E427,E$2:E$1116)+1)/COUNT($E:$E))*100=0,100,((COUNT($E:$E)-RANK(E427,E$2:E$1116)+1)/COUNT($E:$E))*100),2)</f>
        <v>40.090000000000003</v>
      </c>
      <c r="H427" s="13">
        <f>G427-F427</f>
        <v>7.3500000000000014</v>
      </c>
    </row>
    <row r="428" spans="1:8" ht="16.5" x14ac:dyDescent="0.25">
      <c r="A428" s="19" t="s">
        <v>780</v>
      </c>
      <c r="B428" s="19" t="s">
        <v>781</v>
      </c>
      <c r="C428" s="19" t="s">
        <v>782</v>
      </c>
      <c r="D428" s="15">
        <v>47.75</v>
      </c>
      <c r="E428" s="15">
        <v>40.26</v>
      </c>
      <c r="F428" s="15">
        <f>ROUND(IF(((COUNT($E:$E)-RANK(D428,D$2:D$1116)+1)/COUNT($E:$E))*100=0,100,((COUNT($E:$E)-RANK(D428,D$2:D$1116)+1)/COUNT($E:$E))*100),2)</f>
        <v>37.76</v>
      </c>
      <c r="G428" s="15">
        <f>ROUND(IF(((COUNT($E:$E)-RANK(E428,E$2:E$1116)+1)/COUNT($E:$E))*100=0,100,((COUNT($E:$E)-RANK(E428,E$2:E$1116)+1)/COUNT($E:$E))*100),2)</f>
        <v>45.02</v>
      </c>
      <c r="H428" s="13">
        <f>G428-F428</f>
        <v>7.2600000000000051</v>
      </c>
    </row>
    <row r="429" spans="1:8" ht="16.5" x14ac:dyDescent="0.25">
      <c r="A429" s="19" t="s">
        <v>244</v>
      </c>
      <c r="B429" s="19" t="s">
        <v>614</v>
      </c>
      <c r="C429" s="19" t="s">
        <v>783</v>
      </c>
      <c r="D429" s="15">
        <v>20</v>
      </c>
      <c r="E429" s="15">
        <v>32.090000000000003</v>
      </c>
      <c r="F429" s="15">
        <f>ROUND(IF(((COUNT($E:$E)-RANK(D429,D$2:D$1116)+1)/COUNT($E:$E))*100=0,100,((COUNT($E:$E)-RANK(D429,D$2:D$1116)+1)/COUNT($E:$E))*100),2)</f>
        <v>2.78</v>
      </c>
      <c r="G429" s="15">
        <f>ROUND(IF(((COUNT($E:$E)-RANK(E429,E$2:E$1116)+1)/COUNT($E:$E))*100=0,100,((COUNT($E:$E)-RANK(E429,E$2:E$1116)+1)/COUNT($E:$E))*100),2)</f>
        <v>10.039999999999999</v>
      </c>
      <c r="H429" s="13">
        <f>G429-F429</f>
        <v>7.26</v>
      </c>
    </row>
    <row r="430" spans="1:8" ht="16.5" x14ac:dyDescent="0.25">
      <c r="A430" s="19" t="s">
        <v>192</v>
      </c>
      <c r="B430" s="19" t="s">
        <v>625</v>
      </c>
      <c r="C430" s="19" t="s">
        <v>784</v>
      </c>
      <c r="D430" s="15">
        <v>53.05</v>
      </c>
      <c r="E430" s="15">
        <v>42.38</v>
      </c>
      <c r="F430" s="15">
        <f>ROUND(IF(((COUNT($E:$E)-RANK(D430,D$2:D$1116)+1)/COUNT($E:$E))*100=0,100,((COUNT($E:$E)-RANK(D430,D$2:D$1116)+1)/COUNT($E:$E))*100),2)</f>
        <v>49.15</v>
      </c>
      <c r="G430" s="15">
        <f>ROUND(IF(((COUNT($E:$E)-RANK(E430,E$2:E$1116)+1)/COUNT($E:$E))*100=0,100,((COUNT($E:$E)-RANK(E430,E$2:E$1116)+1)/COUNT($E:$E))*100),2)</f>
        <v>56.32</v>
      </c>
      <c r="H430" s="13">
        <f>G430-F430</f>
        <v>7.1700000000000017</v>
      </c>
    </row>
    <row r="431" spans="1:8" ht="16.5" x14ac:dyDescent="0.25">
      <c r="A431" s="19" t="s">
        <v>547</v>
      </c>
      <c r="B431" s="19" t="s">
        <v>225</v>
      </c>
      <c r="C431" s="19" t="s">
        <v>785</v>
      </c>
      <c r="D431" s="15">
        <v>71.42</v>
      </c>
      <c r="E431" s="15">
        <v>51.95</v>
      </c>
      <c r="F431" s="15">
        <f>ROUND(IF(((COUNT($E:$E)-RANK(D431,D$2:D$1116)+1)/COUNT($E:$E))*100=0,100,((COUNT($E:$E)-RANK(D431,D$2:D$1116)+1)/COUNT($E:$E))*100),2)</f>
        <v>81.260000000000005</v>
      </c>
      <c r="G431" s="15">
        <f>ROUND(IF(((COUNT($E:$E)-RANK(E431,E$2:E$1116)+1)/COUNT($E:$E))*100=0,100,((COUNT($E:$E)-RANK(E431,E$2:E$1116)+1)/COUNT($E:$E))*100),2)</f>
        <v>88.34</v>
      </c>
      <c r="H431" s="13">
        <f>G431-F431</f>
        <v>7.0799999999999983</v>
      </c>
    </row>
    <row r="432" spans="1:8" ht="16.5" x14ac:dyDescent="0.25">
      <c r="A432" s="19" t="s">
        <v>102</v>
      </c>
      <c r="B432" s="19" t="s">
        <v>571</v>
      </c>
      <c r="C432" s="19" t="s">
        <v>786</v>
      </c>
      <c r="D432" s="15">
        <v>27.93</v>
      </c>
      <c r="E432" s="15">
        <v>33.799999999999997</v>
      </c>
      <c r="F432" s="15">
        <f>ROUND(IF(((COUNT($E:$E)-RANK(D432,D$2:D$1116)+1)/COUNT($E:$E))*100=0,100,((COUNT($E:$E)-RANK(D432,D$2:D$1116)+1)/COUNT($E:$E))*100),2)</f>
        <v>8.52</v>
      </c>
      <c r="G432" s="15">
        <f>ROUND(IF(((COUNT($E:$E)-RANK(E432,E$2:E$1116)+1)/COUNT($E:$E))*100=0,100,((COUNT($E:$E)-RANK(E432,E$2:E$1116)+1)/COUNT($E:$E))*100),2)</f>
        <v>15.34</v>
      </c>
      <c r="H432" s="13">
        <f>G432-F432</f>
        <v>6.82</v>
      </c>
    </row>
    <row r="433" spans="1:8" ht="16.5" x14ac:dyDescent="0.25">
      <c r="A433" s="19" t="s">
        <v>110</v>
      </c>
      <c r="B433" s="19" t="s">
        <v>366</v>
      </c>
      <c r="C433" s="19" t="s">
        <v>787</v>
      </c>
      <c r="D433" s="15">
        <v>56.83</v>
      </c>
      <c r="E433" s="15">
        <v>43.82</v>
      </c>
      <c r="F433" s="15">
        <f>ROUND(IF(((COUNT($E:$E)-RANK(D433,D$2:D$1116)+1)/COUNT($E:$E))*100=0,100,((COUNT($E:$E)-RANK(D433,D$2:D$1116)+1)/COUNT($E:$E))*100),2)</f>
        <v>56.59</v>
      </c>
      <c r="G433" s="15">
        <f>ROUND(IF(((COUNT($E:$E)-RANK(E433,E$2:E$1116)+1)/COUNT($E:$E))*100=0,100,((COUNT($E:$E)-RANK(E433,E$2:E$1116)+1)/COUNT($E:$E))*100),2)</f>
        <v>63.32</v>
      </c>
      <c r="H433" s="13">
        <f>G433-F433</f>
        <v>6.7299999999999969</v>
      </c>
    </row>
    <row r="434" spans="1:8" ht="16.5" x14ac:dyDescent="0.25">
      <c r="A434" s="19" t="s">
        <v>110</v>
      </c>
      <c r="B434" s="19" t="s">
        <v>788</v>
      </c>
      <c r="C434" s="19" t="s">
        <v>789</v>
      </c>
      <c r="D434" s="15">
        <v>52.89</v>
      </c>
      <c r="E434" s="15">
        <v>42.18</v>
      </c>
      <c r="F434" s="15">
        <f>ROUND(IF(((COUNT($E:$E)-RANK(D434,D$2:D$1116)+1)/COUNT($E:$E))*100=0,100,((COUNT($E:$E)-RANK(D434,D$2:D$1116)+1)/COUNT($E:$E))*100),2)</f>
        <v>48.34</v>
      </c>
      <c r="G434" s="15">
        <f>ROUND(IF(((COUNT($E:$E)-RANK(E434,E$2:E$1116)+1)/COUNT($E:$E))*100=0,100,((COUNT($E:$E)-RANK(E434,E$2:E$1116)+1)/COUNT($E:$E))*100),2)</f>
        <v>55.07</v>
      </c>
      <c r="H434" s="13">
        <f>G434-F434</f>
        <v>6.7299999999999969</v>
      </c>
    </row>
    <row r="435" spans="1:8" ht="16.5" x14ac:dyDescent="0.25">
      <c r="A435" s="19" t="s">
        <v>547</v>
      </c>
      <c r="B435" s="19" t="s">
        <v>300</v>
      </c>
      <c r="C435" s="19" t="s">
        <v>790</v>
      </c>
      <c r="D435" s="15">
        <v>72.239999999999995</v>
      </c>
      <c r="E435" s="15">
        <v>52.44</v>
      </c>
      <c r="F435" s="15">
        <f>ROUND(IF(((COUNT($E:$E)-RANK(D435,D$2:D$1116)+1)/COUNT($E:$E))*100=0,100,((COUNT($E:$E)-RANK(D435,D$2:D$1116)+1)/COUNT($E:$E))*100),2)</f>
        <v>82.51</v>
      </c>
      <c r="G435" s="15">
        <f>ROUND(IF(((COUNT($E:$E)-RANK(E435,E$2:E$1116)+1)/COUNT($E:$E))*100=0,100,((COUNT($E:$E)-RANK(E435,E$2:E$1116)+1)/COUNT($E:$E))*100),2)</f>
        <v>89.15</v>
      </c>
      <c r="H435" s="13">
        <f>G435-F435</f>
        <v>6.6400000000000006</v>
      </c>
    </row>
    <row r="436" spans="1:8" ht="16.5" x14ac:dyDescent="0.25">
      <c r="A436" s="19" t="s">
        <v>654</v>
      </c>
      <c r="B436" s="19" t="s">
        <v>464</v>
      </c>
      <c r="C436" s="19" t="s">
        <v>791</v>
      </c>
      <c r="D436" s="15">
        <v>77.180000000000007</v>
      </c>
      <c r="E436" s="15">
        <v>59.3</v>
      </c>
      <c r="F436" s="15">
        <f>ROUND(IF(((COUNT($E:$E)-RANK(D436,D$2:D$1116)+1)/COUNT($E:$E))*100=0,100,((COUNT($E:$E)-RANK(D436,D$2:D$1116)+1)/COUNT($E:$E))*100),2)</f>
        <v>91.21</v>
      </c>
      <c r="G436" s="15">
        <f>ROUND(IF(((COUNT($E:$E)-RANK(E436,E$2:E$1116)+1)/COUNT($E:$E))*100=0,100,((COUNT($E:$E)-RANK(E436,E$2:E$1116)+1)/COUNT($E:$E))*100),2)</f>
        <v>97.67</v>
      </c>
      <c r="H436" s="13">
        <f>G436-F436</f>
        <v>6.460000000000008</v>
      </c>
    </row>
    <row r="437" spans="1:8" ht="16.5" x14ac:dyDescent="0.25">
      <c r="A437" s="19" t="s">
        <v>231</v>
      </c>
      <c r="B437" s="19" t="s">
        <v>792</v>
      </c>
      <c r="C437" s="19" t="s">
        <v>793</v>
      </c>
      <c r="D437" s="15">
        <v>24.73</v>
      </c>
      <c r="E437" s="15">
        <v>32.590000000000003</v>
      </c>
      <c r="F437" s="15">
        <f>ROUND(IF(((COUNT($E:$E)-RANK(D437,D$2:D$1116)+1)/COUNT($E:$E))*100=0,100,((COUNT($E:$E)-RANK(D437,D$2:D$1116)+1)/COUNT($E:$E))*100),2)</f>
        <v>5.56</v>
      </c>
      <c r="G437" s="15">
        <f>ROUND(IF(((COUNT($E:$E)-RANK(E437,E$2:E$1116)+1)/COUNT($E:$E))*100=0,100,((COUNT($E:$E)-RANK(E437,E$2:E$1116)+1)/COUNT($E:$E))*100),2)</f>
        <v>11.93</v>
      </c>
      <c r="H437" s="13">
        <f>G437-F437</f>
        <v>6.37</v>
      </c>
    </row>
    <row r="438" spans="1:8" ht="16.5" x14ac:dyDescent="0.25">
      <c r="A438" s="19" t="s">
        <v>261</v>
      </c>
      <c r="B438" s="19" t="s">
        <v>177</v>
      </c>
      <c r="C438" s="19" t="s">
        <v>794</v>
      </c>
      <c r="D438" s="15">
        <v>39.799999999999997</v>
      </c>
      <c r="E438" s="15">
        <v>38.119999999999997</v>
      </c>
      <c r="F438" s="15">
        <f>ROUND(IF(((COUNT($E:$E)-RANK(D438,D$2:D$1116)+1)/COUNT($E:$E))*100=0,100,((COUNT($E:$E)-RANK(D438,D$2:D$1116)+1)/COUNT($E:$E))*100),2)</f>
        <v>26.46</v>
      </c>
      <c r="G438" s="15">
        <f>ROUND(IF(((COUNT($E:$E)-RANK(E438,E$2:E$1116)+1)/COUNT($E:$E))*100=0,100,((COUNT($E:$E)-RANK(E438,E$2:E$1116)+1)/COUNT($E:$E))*100),2)</f>
        <v>32.83</v>
      </c>
      <c r="H438" s="13">
        <f>G438-F438</f>
        <v>6.3699999999999974</v>
      </c>
    </row>
    <row r="439" spans="1:8" ht="16.5" x14ac:dyDescent="0.25">
      <c r="A439" s="19" t="s">
        <v>654</v>
      </c>
      <c r="B439" s="19" t="s">
        <v>795</v>
      </c>
      <c r="C439" s="19" t="s">
        <v>796</v>
      </c>
      <c r="D439" s="15">
        <v>78.040000000000006</v>
      </c>
      <c r="E439" s="15">
        <v>59.48</v>
      </c>
      <c r="F439" s="15">
        <f>ROUND(IF(((COUNT($E:$E)-RANK(D439,D$2:D$1116)+1)/COUNT($E:$E))*100=0,100,((COUNT($E:$E)-RANK(D439,D$2:D$1116)+1)/COUNT($E:$E))*100),2)</f>
        <v>92.38</v>
      </c>
      <c r="G439" s="15">
        <f>ROUND(IF(((COUNT($E:$E)-RANK(E439,E$2:E$1116)+1)/COUNT($E:$E))*100=0,100,((COUNT($E:$E)-RANK(E439,E$2:E$1116)+1)/COUNT($E:$E))*100),2)</f>
        <v>98.74</v>
      </c>
      <c r="H439" s="13">
        <f>G439-F439</f>
        <v>6.3599999999999994</v>
      </c>
    </row>
    <row r="440" spans="1:8" ht="16.5" x14ac:dyDescent="0.25">
      <c r="A440" s="19" t="s">
        <v>547</v>
      </c>
      <c r="B440" s="19" t="s">
        <v>330</v>
      </c>
      <c r="C440" s="19" t="s">
        <v>797</v>
      </c>
      <c r="D440" s="15">
        <v>69.14</v>
      </c>
      <c r="E440" s="15">
        <v>50.66</v>
      </c>
      <c r="F440" s="15">
        <f>ROUND(IF(((COUNT($E:$E)-RANK(D440,D$2:D$1116)+1)/COUNT($E:$E))*100=0,100,((COUNT($E:$E)-RANK(D440,D$2:D$1116)+1)/COUNT($E:$E))*100),2)</f>
        <v>77.849999999999994</v>
      </c>
      <c r="G440" s="15">
        <f>ROUND(IF(((COUNT($E:$E)-RANK(E440,E$2:E$1116)+1)/COUNT($E:$E))*100=0,100,((COUNT($E:$E)-RANK(E440,E$2:E$1116)+1)/COUNT($E:$E))*100),2)</f>
        <v>84.13</v>
      </c>
      <c r="H440" s="13">
        <f>G440-F440</f>
        <v>6.2800000000000011</v>
      </c>
    </row>
    <row r="441" spans="1:8" ht="16.5" x14ac:dyDescent="0.25">
      <c r="A441" s="19" t="s">
        <v>547</v>
      </c>
      <c r="B441" s="19" t="s">
        <v>237</v>
      </c>
      <c r="C441" s="19" t="s">
        <v>798</v>
      </c>
      <c r="D441" s="15">
        <v>72.14</v>
      </c>
      <c r="E441" s="15">
        <v>52.05</v>
      </c>
      <c r="F441" s="15">
        <f>ROUND(IF(((COUNT($E:$E)-RANK(D441,D$2:D$1116)+1)/COUNT($E:$E))*100=0,100,((COUNT($E:$E)-RANK(D441,D$2:D$1116)+1)/COUNT($E:$E))*100),2)</f>
        <v>82.33</v>
      </c>
      <c r="G441" s="15">
        <f>ROUND(IF(((COUNT($E:$E)-RANK(E441,E$2:E$1116)+1)/COUNT($E:$E))*100=0,100,((COUNT($E:$E)-RANK(E441,E$2:E$1116)+1)/COUNT($E:$E))*100),2)</f>
        <v>88.52</v>
      </c>
      <c r="H441" s="13">
        <f>G441-F441</f>
        <v>6.1899999999999977</v>
      </c>
    </row>
    <row r="442" spans="1:8" ht="16.5" x14ac:dyDescent="0.25">
      <c r="A442" s="19" t="s">
        <v>105</v>
      </c>
      <c r="B442" s="19" t="s">
        <v>625</v>
      </c>
      <c r="C442" s="19" t="s">
        <v>799</v>
      </c>
      <c r="D442" s="15">
        <v>37.020000000000003</v>
      </c>
      <c r="E442" s="15">
        <v>36.369999999999997</v>
      </c>
      <c r="F442" s="15">
        <f>ROUND(IF(((COUNT($E:$E)-RANK(D442,D$2:D$1116)+1)/COUNT($E:$E))*100=0,100,((COUNT($E:$E)-RANK(D442,D$2:D$1116)+1)/COUNT($E:$E))*100),2)</f>
        <v>21.35</v>
      </c>
      <c r="G442" s="15">
        <f>ROUND(IF(((COUNT($E:$E)-RANK(E442,E$2:E$1116)+1)/COUNT($E:$E))*100=0,100,((COUNT($E:$E)-RANK(E442,E$2:E$1116)+1)/COUNT($E:$E))*100),2)</f>
        <v>27.53</v>
      </c>
      <c r="H442" s="13">
        <f>G442-F442</f>
        <v>6.18</v>
      </c>
    </row>
    <row r="443" spans="1:8" ht="16.5" x14ac:dyDescent="0.25">
      <c r="A443" s="19" t="s">
        <v>449</v>
      </c>
      <c r="B443" s="19" t="s">
        <v>100</v>
      </c>
      <c r="C443" s="19" t="s">
        <v>800</v>
      </c>
      <c r="D443" s="15">
        <v>67.22</v>
      </c>
      <c r="E443" s="15">
        <v>48.72</v>
      </c>
      <c r="F443" s="15">
        <f>ROUND(IF(((COUNT($E:$E)-RANK(D443,D$2:D$1116)+1)/COUNT($E:$E))*100=0,100,((COUNT($E:$E)-RANK(D443,D$2:D$1116)+1)/COUNT($E:$E))*100),2)</f>
        <v>75.069999999999993</v>
      </c>
      <c r="G443" s="15">
        <f>ROUND(IF(((COUNT($E:$E)-RANK(E443,E$2:E$1116)+1)/COUNT($E:$E))*100=0,100,((COUNT($E:$E)-RANK(E443,E$2:E$1116)+1)/COUNT($E:$E))*100),2)</f>
        <v>81.17</v>
      </c>
      <c r="H443" s="13">
        <f>G443-F443</f>
        <v>6.1000000000000085</v>
      </c>
    </row>
    <row r="444" spans="1:8" ht="16.5" x14ac:dyDescent="0.25">
      <c r="A444" s="19" t="s">
        <v>650</v>
      </c>
      <c r="B444" s="19" t="s">
        <v>737</v>
      </c>
      <c r="C444" s="19" t="s">
        <v>801</v>
      </c>
      <c r="D444" s="15">
        <v>71.599999999999994</v>
      </c>
      <c r="E444" s="15">
        <v>51.83</v>
      </c>
      <c r="F444" s="15">
        <f>ROUND(IF(((COUNT($E:$E)-RANK(D444,D$2:D$1116)+1)/COUNT($E:$E))*100=0,100,((COUNT($E:$E)-RANK(D444,D$2:D$1116)+1)/COUNT($E:$E))*100),2)</f>
        <v>81.61</v>
      </c>
      <c r="G444" s="15">
        <f>ROUND(IF(((COUNT($E:$E)-RANK(E444,E$2:E$1116)+1)/COUNT($E:$E))*100=0,100,((COUNT($E:$E)-RANK(E444,E$2:E$1116)+1)/COUNT($E:$E))*100),2)</f>
        <v>87.71</v>
      </c>
      <c r="H444" s="13">
        <f>G444-F444</f>
        <v>6.0999999999999943</v>
      </c>
    </row>
    <row r="445" spans="1:8" ht="16.5" x14ac:dyDescent="0.25">
      <c r="A445" s="19" t="s">
        <v>702</v>
      </c>
      <c r="B445" s="19" t="s">
        <v>122</v>
      </c>
      <c r="C445" s="19" t="s">
        <v>802</v>
      </c>
      <c r="D445" s="15">
        <v>76.959999999999994</v>
      </c>
      <c r="E445" s="15">
        <v>58.32</v>
      </c>
      <c r="F445" s="15">
        <f>ROUND(IF(((COUNT($E:$E)-RANK(D445,D$2:D$1116)+1)/COUNT($E:$E))*100=0,100,((COUNT($E:$E)-RANK(D445,D$2:D$1116)+1)/COUNT($E:$E))*100),2)</f>
        <v>90.58</v>
      </c>
      <c r="G445" s="15">
        <f>ROUND(IF(((COUNT($E:$E)-RANK(E445,E$2:E$1116)+1)/COUNT($E:$E))*100=0,100,((COUNT($E:$E)-RANK(E445,E$2:E$1116)+1)/COUNT($E:$E))*100),2)</f>
        <v>96.59</v>
      </c>
      <c r="H445" s="13">
        <f>G445-F445</f>
        <v>6.0100000000000051</v>
      </c>
    </row>
    <row r="446" spans="1:8" ht="16.5" x14ac:dyDescent="0.25">
      <c r="A446" s="19" t="s">
        <v>460</v>
      </c>
      <c r="B446" s="19" t="s">
        <v>177</v>
      </c>
      <c r="C446" s="19" t="s">
        <v>803</v>
      </c>
      <c r="D446" s="15">
        <v>68.58</v>
      </c>
      <c r="E446" s="15">
        <v>49.92</v>
      </c>
      <c r="F446" s="15">
        <f>ROUND(IF(((COUNT($E:$E)-RANK(D446,D$2:D$1116)+1)/COUNT($E:$E))*100=0,100,((COUNT($E:$E)-RANK(D446,D$2:D$1116)+1)/COUNT($E:$E))*100),2)</f>
        <v>76.95</v>
      </c>
      <c r="G446" s="15">
        <f>ROUND(IF(((COUNT($E:$E)-RANK(E446,E$2:E$1116)+1)/COUNT($E:$E))*100=0,100,((COUNT($E:$E)-RANK(E446,E$2:E$1116)+1)/COUNT($E:$E))*100),2)</f>
        <v>82.96</v>
      </c>
      <c r="H446" s="13">
        <f>G446-F446</f>
        <v>6.0099999999999909</v>
      </c>
    </row>
    <row r="447" spans="1:8" ht="16.5" x14ac:dyDescent="0.25">
      <c r="A447" s="19" t="s">
        <v>780</v>
      </c>
      <c r="B447" s="19" t="s">
        <v>257</v>
      </c>
      <c r="C447" s="19" t="s">
        <v>804</v>
      </c>
      <c r="D447" s="15">
        <v>48.32</v>
      </c>
      <c r="E447" s="15">
        <v>40.26</v>
      </c>
      <c r="F447" s="15">
        <f>ROUND(IF(((COUNT($E:$E)-RANK(D447,D$2:D$1116)+1)/COUNT($E:$E))*100=0,100,((COUNT($E:$E)-RANK(D447,D$2:D$1116)+1)/COUNT($E:$E))*100),2)</f>
        <v>39.28</v>
      </c>
      <c r="G447" s="15">
        <f>ROUND(IF(((COUNT($E:$E)-RANK(E447,E$2:E$1116)+1)/COUNT($E:$E))*100=0,100,((COUNT($E:$E)-RANK(E447,E$2:E$1116)+1)/COUNT($E:$E))*100),2)</f>
        <v>45.02</v>
      </c>
      <c r="H447" s="13">
        <f>G447-F447</f>
        <v>5.740000000000002</v>
      </c>
    </row>
    <row r="448" spans="1:8" ht="16.5" x14ac:dyDescent="0.25">
      <c r="A448" s="19" t="s">
        <v>173</v>
      </c>
      <c r="B448" s="19" t="s">
        <v>499</v>
      </c>
      <c r="C448" s="19" t="s">
        <v>805</v>
      </c>
      <c r="D448" s="15">
        <v>45.44</v>
      </c>
      <c r="E448" s="15">
        <v>39.53</v>
      </c>
      <c r="F448" s="15">
        <f>ROUND(IF(((COUNT($E:$E)-RANK(D448,D$2:D$1116)+1)/COUNT($E:$E))*100=0,100,((COUNT($E:$E)-RANK(D448,D$2:D$1116)+1)/COUNT($E:$E))*100),2)</f>
        <v>34.26</v>
      </c>
      <c r="G448" s="15">
        <f>ROUND(IF(((COUNT($E:$E)-RANK(E448,E$2:E$1116)+1)/COUNT($E:$E))*100=0,100,((COUNT($E:$E)-RANK(E448,E$2:E$1116)+1)/COUNT($E:$E))*100),2)</f>
        <v>40</v>
      </c>
      <c r="H448" s="13">
        <f>G448-F448</f>
        <v>5.740000000000002</v>
      </c>
    </row>
    <row r="449" spans="1:8" ht="16.5" x14ac:dyDescent="0.25">
      <c r="A449" s="19" t="s">
        <v>806</v>
      </c>
      <c r="B449" s="19" t="s">
        <v>807</v>
      </c>
      <c r="C449" s="19" t="s">
        <v>808</v>
      </c>
      <c r="D449" s="15">
        <v>46.47</v>
      </c>
      <c r="E449" s="15">
        <v>39.659999999999997</v>
      </c>
      <c r="F449" s="15">
        <f>ROUND(IF(((COUNT($E:$E)-RANK(D449,D$2:D$1116)+1)/COUNT($E:$E))*100=0,100,((COUNT($E:$E)-RANK(D449,D$2:D$1116)+1)/COUNT($E:$E))*100),2)</f>
        <v>35.520000000000003</v>
      </c>
      <c r="G449" s="15">
        <f>ROUND(IF(((COUNT($E:$E)-RANK(E449,E$2:E$1116)+1)/COUNT($E:$E))*100=0,100,((COUNT($E:$E)-RANK(E449,E$2:E$1116)+1)/COUNT($E:$E))*100),2)</f>
        <v>41.26</v>
      </c>
      <c r="H449" s="13">
        <f>G449-F449</f>
        <v>5.7399999999999949</v>
      </c>
    </row>
    <row r="450" spans="1:8" ht="16.5" x14ac:dyDescent="0.25">
      <c r="A450" s="19" t="s">
        <v>654</v>
      </c>
      <c r="B450" s="19" t="s">
        <v>503</v>
      </c>
      <c r="C450" s="19" t="s">
        <v>809</v>
      </c>
      <c r="D450" s="15">
        <v>76.94</v>
      </c>
      <c r="E450" s="15">
        <v>57.63</v>
      </c>
      <c r="F450" s="15">
        <f>ROUND(IF(((COUNT($E:$E)-RANK(D450,D$2:D$1116)+1)/COUNT($E:$E))*100=0,100,((COUNT($E:$E)-RANK(D450,D$2:D$1116)+1)/COUNT($E:$E))*100),2)</f>
        <v>90.49</v>
      </c>
      <c r="G450" s="15">
        <f>ROUND(IF(((COUNT($E:$E)-RANK(E450,E$2:E$1116)+1)/COUNT($E:$E))*100=0,100,((COUNT($E:$E)-RANK(E450,E$2:E$1116)+1)/COUNT($E:$E))*100),2)</f>
        <v>96.05</v>
      </c>
      <c r="H450" s="13">
        <f>G450-F450</f>
        <v>5.5600000000000023</v>
      </c>
    </row>
    <row r="451" spans="1:8" ht="16.5" x14ac:dyDescent="0.25">
      <c r="A451" s="19" t="s">
        <v>780</v>
      </c>
      <c r="B451" s="19" t="s">
        <v>245</v>
      </c>
      <c r="C451" s="19" t="s">
        <v>810</v>
      </c>
      <c r="D451" s="15">
        <v>48.53</v>
      </c>
      <c r="E451" s="15">
        <v>40.26</v>
      </c>
      <c r="F451" s="15">
        <f>ROUND(IF(((COUNT($E:$E)-RANK(D451,D$2:D$1116)+1)/COUNT($E:$E))*100=0,100,((COUNT($E:$E)-RANK(D451,D$2:D$1116)+1)/COUNT($E:$E))*100),2)</f>
        <v>39.64</v>
      </c>
      <c r="G451" s="15">
        <f>ROUND(IF(((COUNT($E:$E)-RANK(E451,E$2:E$1116)+1)/COUNT($E:$E))*100=0,100,((COUNT($E:$E)-RANK(E451,E$2:E$1116)+1)/COUNT($E:$E))*100),2)</f>
        <v>45.02</v>
      </c>
      <c r="H451" s="13">
        <f>G451-F451</f>
        <v>5.3800000000000026</v>
      </c>
    </row>
    <row r="452" spans="1:8" ht="16.5" x14ac:dyDescent="0.25">
      <c r="A452" s="19" t="s">
        <v>234</v>
      </c>
      <c r="B452" s="19" t="s">
        <v>811</v>
      </c>
      <c r="C452" s="19" t="s">
        <v>812</v>
      </c>
      <c r="D452" s="15">
        <v>45.69</v>
      </c>
      <c r="E452" s="15">
        <v>39.28</v>
      </c>
      <c r="F452" s="15">
        <f>ROUND(IF(((COUNT($E:$E)-RANK(D452,D$2:D$1116)+1)/COUNT($E:$E))*100=0,100,((COUNT($E:$E)-RANK(D452,D$2:D$1116)+1)/COUNT($E:$E))*100),2)</f>
        <v>34.35</v>
      </c>
      <c r="G452" s="15">
        <f>ROUND(IF(((COUNT($E:$E)-RANK(E452,E$2:E$1116)+1)/COUNT($E:$E))*100=0,100,((COUNT($E:$E)-RANK(E452,E$2:E$1116)+1)/COUNT($E:$E))*100),2)</f>
        <v>39.64</v>
      </c>
      <c r="H452" s="13">
        <f>G452-F452</f>
        <v>5.2899999999999991</v>
      </c>
    </row>
    <row r="453" spans="1:8" ht="16.5" x14ac:dyDescent="0.25">
      <c r="A453" s="19" t="s">
        <v>160</v>
      </c>
      <c r="B453" s="19" t="s">
        <v>813</v>
      </c>
      <c r="C453" s="19" t="s">
        <v>814</v>
      </c>
      <c r="D453" s="15">
        <v>61.94</v>
      </c>
      <c r="E453" s="15">
        <v>45.09</v>
      </c>
      <c r="F453" s="15">
        <f>ROUND(IF(((COUNT($E:$E)-RANK(D453,D$2:D$1116)+1)/COUNT($E:$E))*100=0,100,((COUNT($E:$E)-RANK(D453,D$2:D$1116)+1)/COUNT($E:$E))*100),2)</f>
        <v>64.75</v>
      </c>
      <c r="G453" s="15">
        <f>ROUND(IF(((COUNT($E:$E)-RANK(E453,E$2:E$1116)+1)/COUNT($E:$E))*100=0,100,((COUNT($E:$E)-RANK(E453,E$2:E$1116)+1)/COUNT($E:$E))*100),2)</f>
        <v>69.959999999999994</v>
      </c>
      <c r="H453" s="13">
        <f>G453-F453</f>
        <v>5.2099999999999937</v>
      </c>
    </row>
    <row r="454" spans="1:8" ht="16.5" x14ac:dyDescent="0.25">
      <c r="A454" s="19" t="s">
        <v>780</v>
      </c>
      <c r="B454" s="19" t="s">
        <v>418</v>
      </c>
      <c r="C454" s="19" t="s">
        <v>815</v>
      </c>
      <c r="D454" s="15">
        <v>48.83</v>
      </c>
      <c r="E454" s="15">
        <v>40.26</v>
      </c>
      <c r="F454" s="15">
        <f>ROUND(IF(((COUNT($E:$E)-RANK(D454,D$2:D$1116)+1)/COUNT($E:$E))*100=0,100,((COUNT($E:$E)-RANK(D454,D$2:D$1116)+1)/COUNT($E:$E))*100),2)</f>
        <v>40</v>
      </c>
      <c r="G454" s="15">
        <f>ROUND(IF(((COUNT($E:$E)-RANK(E454,E$2:E$1116)+1)/COUNT($E:$E))*100=0,100,((COUNT($E:$E)-RANK(E454,E$2:E$1116)+1)/COUNT($E:$E))*100),2)</f>
        <v>45.02</v>
      </c>
      <c r="H454" s="13">
        <f>G454-F454</f>
        <v>5.0200000000000031</v>
      </c>
    </row>
    <row r="455" spans="1:8" ht="16.5" x14ac:dyDescent="0.25">
      <c r="A455" s="19" t="s">
        <v>702</v>
      </c>
      <c r="B455" s="19" t="s">
        <v>114</v>
      </c>
      <c r="C455" s="19" t="s">
        <v>816</v>
      </c>
      <c r="D455" s="15">
        <v>80.17</v>
      </c>
      <c r="E455" s="15">
        <v>67.12</v>
      </c>
      <c r="F455" s="15">
        <f>ROUND(IF(((COUNT($E:$E)-RANK(D455,D$2:D$1116)+1)/COUNT($E:$E))*100=0,100,((COUNT($E:$E)-RANK(D455,D$2:D$1116)+1)/COUNT($E:$E))*100),2)</f>
        <v>94.98</v>
      </c>
      <c r="G455" s="15">
        <f>ROUND(IF(((COUNT($E:$E)-RANK(E455,E$2:E$1116)+1)/COUNT($E:$E))*100=0,100,((COUNT($E:$E)-RANK(E455,E$2:E$1116)+1)/COUNT($E:$E))*100),2)</f>
        <v>100</v>
      </c>
      <c r="H455" s="13">
        <f>G455-F455</f>
        <v>5.019999999999996</v>
      </c>
    </row>
    <row r="456" spans="1:8" ht="16.5" x14ac:dyDescent="0.25">
      <c r="A456" s="19" t="s">
        <v>577</v>
      </c>
      <c r="B456" s="19" t="s">
        <v>817</v>
      </c>
      <c r="C456" s="19" t="s">
        <v>818</v>
      </c>
      <c r="D456" s="15">
        <v>65.06</v>
      </c>
      <c r="E456" s="15">
        <v>46.48</v>
      </c>
      <c r="F456" s="15">
        <f>ROUND(IF(((COUNT($E:$E)-RANK(D456,D$2:D$1116)+1)/COUNT($E:$E))*100=0,100,((COUNT($E:$E)-RANK(D456,D$2:D$1116)+1)/COUNT($E:$E))*100),2)</f>
        <v>70.400000000000006</v>
      </c>
      <c r="G456" s="15">
        <f>ROUND(IF(((COUNT($E:$E)-RANK(E456,E$2:E$1116)+1)/COUNT($E:$E))*100=0,100,((COUNT($E:$E)-RANK(E456,E$2:E$1116)+1)/COUNT($E:$E))*100),2)</f>
        <v>75.34</v>
      </c>
      <c r="H456" s="13">
        <f>G456-F456</f>
        <v>4.9399999999999977</v>
      </c>
    </row>
    <row r="457" spans="1:8" ht="16.5" x14ac:dyDescent="0.25">
      <c r="A457" s="19" t="s">
        <v>96</v>
      </c>
      <c r="B457" s="19" t="s">
        <v>819</v>
      </c>
      <c r="C457" s="19" t="s">
        <v>820</v>
      </c>
      <c r="D457" s="15">
        <v>47.37</v>
      </c>
      <c r="E457" s="15">
        <v>39.71</v>
      </c>
      <c r="F457" s="15">
        <f>ROUND(IF(((COUNT($E:$E)-RANK(D457,D$2:D$1116)+1)/COUNT($E:$E))*100=0,100,((COUNT($E:$E)-RANK(D457,D$2:D$1116)+1)/COUNT($E:$E))*100),2)</f>
        <v>37.31</v>
      </c>
      <c r="G457" s="15">
        <f>ROUND(IF(((COUNT($E:$E)-RANK(E457,E$2:E$1116)+1)/COUNT($E:$E))*100=0,100,((COUNT($E:$E)-RANK(E457,E$2:E$1116)+1)/COUNT($E:$E))*100),2)</f>
        <v>42.06</v>
      </c>
      <c r="H457" s="13">
        <f>G457-F457</f>
        <v>4.75</v>
      </c>
    </row>
    <row r="458" spans="1:8" ht="16.5" x14ac:dyDescent="0.25">
      <c r="A458" s="19" t="s">
        <v>231</v>
      </c>
      <c r="B458" s="19" t="s">
        <v>821</v>
      </c>
      <c r="C458" s="19" t="s">
        <v>822</v>
      </c>
      <c r="D458" s="15">
        <v>26.83</v>
      </c>
      <c r="E458" s="15">
        <v>32.590000000000003</v>
      </c>
      <c r="F458" s="15">
        <f>ROUND(IF(((COUNT($E:$E)-RANK(D458,D$2:D$1116)+1)/COUNT($E:$E))*100=0,100,((COUNT($E:$E)-RANK(D458,D$2:D$1116)+1)/COUNT($E:$E))*100),2)</f>
        <v>7.26</v>
      </c>
      <c r="G458" s="15">
        <f>ROUND(IF(((COUNT($E:$E)-RANK(E458,E$2:E$1116)+1)/COUNT($E:$E))*100=0,100,((COUNT($E:$E)-RANK(E458,E$2:E$1116)+1)/COUNT($E:$E))*100),2)</f>
        <v>11.93</v>
      </c>
      <c r="H458" s="13">
        <f>G458-F458</f>
        <v>4.67</v>
      </c>
    </row>
    <row r="459" spans="1:8" ht="16.5" x14ac:dyDescent="0.25">
      <c r="A459" s="19" t="s">
        <v>654</v>
      </c>
      <c r="B459" s="19" t="s">
        <v>823</v>
      </c>
      <c r="C459" s="19" t="s">
        <v>824</v>
      </c>
      <c r="D459" s="15">
        <v>75.86</v>
      </c>
      <c r="E459" s="15">
        <v>55.36</v>
      </c>
      <c r="F459" s="15">
        <f>ROUND(IF(((COUNT($E:$E)-RANK(D459,D$2:D$1116)+1)/COUNT($E:$E))*100=0,100,((COUNT($E:$E)-RANK(D459,D$2:D$1116)+1)/COUNT($E:$E))*100),2)</f>
        <v>88.97</v>
      </c>
      <c r="G459" s="15">
        <f>ROUND(IF(((COUNT($E:$E)-RANK(E459,E$2:E$1116)+1)/COUNT($E:$E))*100=0,100,((COUNT($E:$E)-RANK(E459,E$2:E$1116)+1)/COUNT($E:$E))*100),2)</f>
        <v>93.63</v>
      </c>
      <c r="H459" s="13">
        <f>G459-F459</f>
        <v>4.6599999999999966</v>
      </c>
    </row>
    <row r="460" spans="1:8" ht="16.5" x14ac:dyDescent="0.25">
      <c r="A460" s="19" t="s">
        <v>222</v>
      </c>
      <c r="B460" s="19" t="s">
        <v>825</v>
      </c>
      <c r="C460" s="19" t="s">
        <v>826</v>
      </c>
      <c r="D460" s="15">
        <v>51.08</v>
      </c>
      <c r="E460" s="15">
        <v>40.83</v>
      </c>
      <c r="F460" s="15">
        <f>ROUND(IF(((COUNT($E:$E)-RANK(D460,D$2:D$1116)+1)/COUNT($E:$E))*100=0,100,((COUNT($E:$E)-RANK(D460,D$2:D$1116)+1)/COUNT($E:$E))*100),2)</f>
        <v>44.3</v>
      </c>
      <c r="G460" s="15">
        <f>ROUND(IF(((COUNT($E:$E)-RANK(E460,E$2:E$1116)+1)/COUNT($E:$E))*100=0,100,((COUNT($E:$E)-RANK(E460,E$2:E$1116)+1)/COUNT($E:$E))*100),2)</f>
        <v>48.88</v>
      </c>
      <c r="H460" s="13">
        <f>G460-F460</f>
        <v>4.5800000000000054</v>
      </c>
    </row>
    <row r="461" spans="1:8" ht="16.5" x14ac:dyDescent="0.25">
      <c r="A461" s="19" t="s">
        <v>561</v>
      </c>
      <c r="B461" s="19" t="s">
        <v>807</v>
      </c>
      <c r="C461" s="19" t="s">
        <v>827</v>
      </c>
      <c r="D461" s="15">
        <v>56.36</v>
      </c>
      <c r="E461" s="15">
        <v>43.06</v>
      </c>
      <c r="F461" s="15">
        <f>ROUND(IF(((COUNT($E:$E)-RANK(D461,D$2:D$1116)+1)/COUNT($E:$E))*100=0,100,((COUNT($E:$E)-RANK(D461,D$2:D$1116)+1)/COUNT($E:$E))*100),2)</f>
        <v>55.52</v>
      </c>
      <c r="G461" s="15">
        <f>ROUND(IF(((COUNT($E:$E)-RANK(E461,E$2:E$1116)+1)/COUNT($E:$E))*100=0,100,((COUNT($E:$E)-RANK(E461,E$2:E$1116)+1)/COUNT($E:$E))*100),2)</f>
        <v>60.09</v>
      </c>
      <c r="H461" s="13">
        <f>G461-F461</f>
        <v>4.57</v>
      </c>
    </row>
    <row r="462" spans="1:8" ht="16.5" x14ac:dyDescent="0.25">
      <c r="A462" s="19" t="s">
        <v>650</v>
      </c>
      <c r="B462" s="19" t="s">
        <v>828</v>
      </c>
      <c r="C462" s="19" t="s">
        <v>829</v>
      </c>
      <c r="D462" s="15">
        <v>72.67</v>
      </c>
      <c r="E462" s="15">
        <v>51.83</v>
      </c>
      <c r="F462" s="15">
        <f>ROUND(IF(((COUNT($E:$E)-RANK(D462,D$2:D$1116)+1)/COUNT($E:$E))*100=0,100,((COUNT($E:$E)-RANK(D462,D$2:D$1116)+1)/COUNT($E:$E))*100),2)</f>
        <v>83.14</v>
      </c>
      <c r="G462" s="15">
        <f>ROUND(IF(((COUNT($E:$E)-RANK(E462,E$2:E$1116)+1)/COUNT($E:$E))*100=0,100,((COUNT($E:$E)-RANK(E462,E$2:E$1116)+1)/COUNT($E:$E))*100),2)</f>
        <v>87.71</v>
      </c>
      <c r="H462" s="13">
        <f>G462-F462</f>
        <v>4.5699999999999932</v>
      </c>
    </row>
    <row r="463" spans="1:8" ht="16.5" x14ac:dyDescent="0.25">
      <c r="A463" s="19" t="s">
        <v>168</v>
      </c>
      <c r="B463" s="19" t="s">
        <v>393</v>
      </c>
      <c r="C463" s="19" t="s">
        <v>830</v>
      </c>
      <c r="D463" s="15">
        <v>40.83</v>
      </c>
      <c r="E463" s="15">
        <v>38.020000000000003</v>
      </c>
      <c r="F463" s="15">
        <f>ROUND(IF(((COUNT($E:$E)-RANK(D463,D$2:D$1116)+1)/COUNT($E:$E))*100=0,100,((COUNT($E:$E)-RANK(D463,D$2:D$1116)+1)/COUNT($E:$E))*100),2)</f>
        <v>27.62</v>
      </c>
      <c r="G463" s="15">
        <f>ROUND(IF(((COUNT($E:$E)-RANK(E463,E$2:E$1116)+1)/COUNT($E:$E))*100=0,100,((COUNT($E:$E)-RANK(E463,E$2:E$1116)+1)/COUNT($E:$E))*100),2)</f>
        <v>32.11</v>
      </c>
      <c r="H463" s="13">
        <f>G463-F463</f>
        <v>4.4899999999999984</v>
      </c>
    </row>
    <row r="464" spans="1:8" ht="16.5" x14ac:dyDescent="0.25">
      <c r="A464" s="19" t="s">
        <v>460</v>
      </c>
      <c r="B464" s="19" t="s">
        <v>163</v>
      </c>
      <c r="C464" s="19" t="s">
        <v>831</v>
      </c>
      <c r="D464" s="15">
        <v>69.510000000000005</v>
      </c>
      <c r="E464" s="15">
        <v>49.92</v>
      </c>
      <c r="F464" s="15">
        <f>ROUND(IF(((COUNT($E:$E)-RANK(D464,D$2:D$1116)+1)/COUNT($E:$E))*100=0,100,((COUNT($E:$E)-RANK(D464,D$2:D$1116)+1)/COUNT($E:$E))*100),2)</f>
        <v>78.48</v>
      </c>
      <c r="G464" s="15">
        <f>ROUND(IF(((COUNT($E:$E)-RANK(E464,E$2:E$1116)+1)/COUNT($E:$E))*100=0,100,((COUNT($E:$E)-RANK(E464,E$2:E$1116)+1)/COUNT($E:$E))*100),2)</f>
        <v>82.96</v>
      </c>
      <c r="H464" s="13">
        <f>G464-F464</f>
        <v>4.4799999999999898</v>
      </c>
    </row>
    <row r="465" spans="1:8" ht="16.5" x14ac:dyDescent="0.25">
      <c r="A465" s="19" t="s">
        <v>547</v>
      </c>
      <c r="B465" s="19" t="s">
        <v>122</v>
      </c>
      <c r="C465" s="19" t="s">
        <v>832</v>
      </c>
      <c r="D465" s="15">
        <v>75.36</v>
      </c>
      <c r="E465" s="15">
        <v>54.46</v>
      </c>
      <c r="F465" s="15">
        <f>ROUND(IF(((COUNT($E:$E)-RANK(D465,D$2:D$1116)+1)/COUNT($E:$E))*100=0,100,((COUNT($E:$E)-RANK(D465,D$2:D$1116)+1)/COUNT($E:$E))*100),2)</f>
        <v>87.71</v>
      </c>
      <c r="G465" s="15">
        <f>ROUND(IF(((COUNT($E:$E)-RANK(E465,E$2:E$1116)+1)/COUNT($E:$E))*100=0,100,((COUNT($E:$E)-RANK(E465,E$2:E$1116)+1)/COUNT($E:$E))*100),2)</f>
        <v>92.11</v>
      </c>
      <c r="H465" s="13">
        <f>G465-F465</f>
        <v>4.4000000000000057</v>
      </c>
    </row>
    <row r="466" spans="1:8" ht="16.5" x14ac:dyDescent="0.25">
      <c r="A466" s="19" t="s">
        <v>440</v>
      </c>
      <c r="B466" s="19" t="s">
        <v>638</v>
      </c>
      <c r="C466" s="19" t="s">
        <v>833</v>
      </c>
      <c r="D466" s="15">
        <v>34.049999999999997</v>
      </c>
      <c r="E466" s="15">
        <v>35</v>
      </c>
      <c r="F466" s="15">
        <f>ROUND(IF(((COUNT($E:$E)-RANK(D466,D$2:D$1116)+1)/COUNT($E:$E))*100=0,100,((COUNT($E:$E)-RANK(D466,D$2:D$1116)+1)/COUNT($E:$E))*100),2)</f>
        <v>17.22</v>
      </c>
      <c r="G466" s="15">
        <f>ROUND(IF(((COUNT($E:$E)-RANK(E466,E$2:E$1116)+1)/COUNT($E:$E))*100=0,100,((COUNT($E:$E)-RANK(E466,E$2:E$1116)+1)/COUNT($E:$E))*100),2)</f>
        <v>21.61</v>
      </c>
      <c r="H466" s="13">
        <f>G466-F466</f>
        <v>4.3900000000000006</v>
      </c>
    </row>
    <row r="467" spans="1:8" ht="16.5" x14ac:dyDescent="0.25">
      <c r="A467" s="19" t="s">
        <v>128</v>
      </c>
      <c r="B467" s="19" t="s">
        <v>834</v>
      </c>
      <c r="C467" s="19" t="s">
        <v>835</v>
      </c>
      <c r="D467" s="15">
        <v>29.14</v>
      </c>
      <c r="E467" s="15">
        <v>33.450000000000003</v>
      </c>
      <c r="F467" s="15">
        <f>ROUND(IF(((COUNT($E:$E)-RANK(D467,D$2:D$1116)+1)/COUNT($E:$E))*100=0,100,((COUNT($E:$E)-RANK(D467,D$2:D$1116)+1)/COUNT($E:$E))*100),2)</f>
        <v>10.039999999999999</v>
      </c>
      <c r="G467" s="15">
        <f>ROUND(IF(((COUNT($E:$E)-RANK(E467,E$2:E$1116)+1)/COUNT($E:$E))*100=0,100,((COUNT($E:$E)-RANK(E467,E$2:E$1116)+1)/COUNT($E:$E))*100),2)</f>
        <v>14.35</v>
      </c>
      <c r="H467" s="13">
        <f>G467-F467</f>
        <v>4.3100000000000005</v>
      </c>
    </row>
    <row r="468" spans="1:8" ht="16.5" x14ac:dyDescent="0.25">
      <c r="A468" s="19" t="s">
        <v>222</v>
      </c>
      <c r="B468" s="19" t="s">
        <v>517</v>
      </c>
      <c r="C468" s="19" t="s">
        <v>836</v>
      </c>
      <c r="D468" s="15">
        <v>51.2</v>
      </c>
      <c r="E468" s="15">
        <v>40.83</v>
      </c>
      <c r="F468" s="15">
        <f>ROUND(IF(((COUNT($E:$E)-RANK(D468,D$2:D$1116)+1)/COUNT($E:$E))*100=0,100,((COUNT($E:$E)-RANK(D468,D$2:D$1116)+1)/COUNT($E:$E))*100),2)</f>
        <v>44.66</v>
      </c>
      <c r="G468" s="15">
        <f>ROUND(IF(((COUNT($E:$E)-RANK(E468,E$2:E$1116)+1)/COUNT($E:$E))*100=0,100,((COUNT($E:$E)-RANK(E468,E$2:E$1116)+1)/COUNT($E:$E))*100),2)</f>
        <v>48.88</v>
      </c>
      <c r="H468" s="13">
        <f>G468-F468</f>
        <v>4.220000000000006</v>
      </c>
    </row>
    <row r="469" spans="1:8" ht="16.5" x14ac:dyDescent="0.25">
      <c r="A469" s="19" t="s">
        <v>196</v>
      </c>
      <c r="B469" s="19" t="s">
        <v>401</v>
      </c>
      <c r="C469" s="19" t="s">
        <v>837</v>
      </c>
      <c r="D469" s="15">
        <v>39.28</v>
      </c>
      <c r="E469" s="15">
        <v>37.19</v>
      </c>
      <c r="F469" s="15">
        <f>ROUND(IF(((COUNT($E:$E)-RANK(D469,D$2:D$1116)+1)/COUNT($E:$E))*100=0,100,((COUNT($E:$E)-RANK(D469,D$2:D$1116)+1)/COUNT($E:$E))*100),2)</f>
        <v>25.92</v>
      </c>
      <c r="G469" s="15">
        <f>ROUND(IF(((COUNT($E:$E)-RANK(E469,E$2:E$1116)+1)/COUNT($E:$E))*100=0,100,((COUNT($E:$E)-RANK(E469,E$2:E$1116)+1)/COUNT($E:$E))*100),2)</f>
        <v>30.04</v>
      </c>
      <c r="H469" s="13">
        <f>G469-F469</f>
        <v>4.1199999999999974</v>
      </c>
    </row>
    <row r="470" spans="1:8" ht="16.5" x14ac:dyDescent="0.25">
      <c r="A470" s="19" t="s">
        <v>151</v>
      </c>
      <c r="B470" s="19" t="s">
        <v>813</v>
      </c>
      <c r="C470" s="19" t="s">
        <v>838</v>
      </c>
      <c r="D470" s="15">
        <v>48.06</v>
      </c>
      <c r="E470" s="15">
        <v>39.86</v>
      </c>
      <c r="F470" s="15">
        <f>ROUND(IF(((COUNT($E:$E)-RANK(D470,D$2:D$1116)+1)/COUNT($E:$E))*100=0,100,((COUNT($E:$E)-RANK(D470,D$2:D$1116)+1)/COUNT($E:$E))*100),2)</f>
        <v>38.83</v>
      </c>
      <c r="G470" s="15">
        <f>ROUND(IF(((COUNT($E:$E)-RANK(E470,E$2:E$1116)+1)/COUNT($E:$E))*100=0,100,((COUNT($E:$E)-RANK(E470,E$2:E$1116)+1)/COUNT($E:$E))*100),2)</f>
        <v>42.87</v>
      </c>
      <c r="H470" s="13">
        <f>G470-F470</f>
        <v>4.0399999999999991</v>
      </c>
    </row>
    <row r="471" spans="1:8" ht="16.5" x14ac:dyDescent="0.25">
      <c r="A471" s="19" t="s">
        <v>110</v>
      </c>
      <c r="B471" s="19" t="s">
        <v>839</v>
      </c>
      <c r="C471" s="19" t="s">
        <v>840</v>
      </c>
      <c r="D471" s="15">
        <v>44.91</v>
      </c>
      <c r="E471" s="15">
        <v>38.72</v>
      </c>
      <c r="F471" s="15">
        <f>ROUND(IF(((COUNT($E:$E)-RANK(D471,D$2:D$1116)+1)/COUNT($E:$E))*100=0,100,((COUNT($E:$E)-RANK(D471,D$2:D$1116)+1)/COUNT($E:$E))*100),2)</f>
        <v>33.18</v>
      </c>
      <c r="G471" s="15">
        <f>ROUND(IF(((COUNT($E:$E)-RANK(E471,E$2:E$1116)+1)/COUNT($E:$E))*100=0,100,((COUNT($E:$E)-RANK(E471,E$2:E$1116)+1)/COUNT($E:$E))*100),2)</f>
        <v>37.22</v>
      </c>
      <c r="H471" s="13">
        <f>G471-F471</f>
        <v>4.0399999999999991</v>
      </c>
    </row>
    <row r="472" spans="1:8" ht="16.5" x14ac:dyDescent="0.25">
      <c r="A472" s="19" t="s">
        <v>231</v>
      </c>
      <c r="B472" s="19" t="s">
        <v>841</v>
      </c>
      <c r="C472" s="19" t="s">
        <v>842</v>
      </c>
      <c r="D472" s="15">
        <v>31.45</v>
      </c>
      <c r="E472" s="15">
        <v>34.18</v>
      </c>
      <c r="F472" s="15">
        <f>ROUND(IF(((COUNT($E:$E)-RANK(D472,D$2:D$1116)+1)/COUNT($E:$E))*100=0,100,((COUNT($E:$E)-RANK(D472,D$2:D$1116)+1)/COUNT($E:$E))*100),2)</f>
        <v>13.45</v>
      </c>
      <c r="G472" s="15">
        <f>ROUND(IF(((COUNT($E:$E)-RANK(E472,E$2:E$1116)+1)/COUNT($E:$E))*100=0,100,((COUNT($E:$E)-RANK(E472,E$2:E$1116)+1)/COUNT($E:$E))*100),2)</f>
        <v>17.22</v>
      </c>
      <c r="H472" s="13">
        <f>G472-F472</f>
        <v>3.7699999999999996</v>
      </c>
    </row>
    <row r="473" spans="1:8" ht="16.5" x14ac:dyDescent="0.25">
      <c r="A473" s="19" t="s">
        <v>702</v>
      </c>
      <c r="B473" s="19" t="s">
        <v>100</v>
      </c>
      <c r="C473" s="19" t="s">
        <v>843</v>
      </c>
      <c r="D473" s="15">
        <v>81.2</v>
      </c>
      <c r="E473" s="15">
        <v>67.12</v>
      </c>
      <c r="F473" s="15">
        <f>ROUND(IF(((COUNT($E:$E)-RANK(D473,D$2:D$1116)+1)/COUNT($E:$E))*100=0,100,((COUNT($E:$E)-RANK(D473,D$2:D$1116)+1)/COUNT($E:$E))*100),2)</f>
        <v>96.23</v>
      </c>
      <c r="G473" s="15">
        <f>ROUND(IF(((COUNT($E:$E)-RANK(E473,E$2:E$1116)+1)/COUNT($E:$E))*100=0,100,((COUNT($E:$E)-RANK(E473,E$2:E$1116)+1)/COUNT($E:$E))*100),2)</f>
        <v>100</v>
      </c>
      <c r="H473" s="13">
        <f>G473-F473</f>
        <v>3.769999999999996</v>
      </c>
    </row>
    <row r="474" spans="1:8" ht="16.5" x14ac:dyDescent="0.25">
      <c r="A474" s="19" t="s">
        <v>440</v>
      </c>
      <c r="B474" s="19" t="s">
        <v>567</v>
      </c>
      <c r="C474" s="19" t="s">
        <v>844</v>
      </c>
      <c r="D474" s="15">
        <v>18.559999999999999</v>
      </c>
      <c r="E474" s="15">
        <v>30.89</v>
      </c>
      <c r="F474" s="15">
        <f>ROUND(IF(((COUNT($E:$E)-RANK(D474,D$2:D$1116)+1)/COUNT($E:$E))*100=0,100,((COUNT($E:$E)-RANK(D474,D$2:D$1116)+1)/COUNT($E:$E))*100),2)</f>
        <v>1.88</v>
      </c>
      <c r="G474" s="15">
        <f>ROUND(IF(((COUNT($E:$E)-RANK(E474,E$2:E$1116)+1)/COUNT($E:$E))*100=0,100,((COUNT($E:$E)-RANK(E474,E$2:E$1116)+1)/COUNT($E:$E))*100),2)</f>
        <v>5.56</v>
      </c>
      <c r="H474" s="13">
        <f>G474-F474</f>
        <v>3.6799999999999997</v>
      </c>
    </row>
    <row r="475" spans="1:8" ht="16.5" x14ac:dyDescent="0.25">
      <c r="A475" s="19" t="s">
        <v>731</v>
      </c>
      <c r="B475" s="19" t="s">
        <v>100</v>
      </c>
      <c r="C475" s="19" t="s">
        <v>845</v>
      </c>
      <c r="D475" s="15">
        <v>80.959999999999994</v>
      </c>
      <c r="E475" s="15">
        <v>64.319999999999993</v>
      </c>
      <c r="F475" s="15">
        <f>ROUND(IF(((COUNT($E:$E)-RANK(D475,D$2:D$1116)+1)/COUNT($E:$E))*100=0,100,((COUNT($E:$E)-RANK(D475,D$2:D$1116)+1)/COUNT($E:$E))*100),2)</f>
        <v>95.87</v>
      </c>
      <c r="G475" s="15">
        <f>ROUND(IF(((COUNT($E:$E)-RANK(E475,E$2:E$1116)+1)/COUNT($E:$E))*100=0,100,((COUNT($E:$E)-RANK(E475,E$2:E$1116)+1)/COUNT($E:$E))*100),2)</f>
        <v>99.46</v>
      </c>
      <c r="H475" s="13">
        <f>G475-F475</f>
        <v>3.5899999999999892</v>
      </c>
    </row>
    <row r="476" spans="1:8" ht="16.5" x14ac:dyDescent="0.25">
      <c r="A476" s="19" t="s">
        <v>610</v>
      </c>
      <c r="B476" s="19" t="s">
        <v>846</v>
      </c>
      <c r="C476" s="19" t="s">
        <v>847</v>
      </c>
      <c r="D476" s="15">
        <v>65.89</v>
      </c>
      <c r="E476" s="15">
        <v>46.88</v>
      </c>
      <c r="F476" s="15">
        <f>ROUND(IF(((COUNT($E:$E)-RANK(D476,D$2:D$1116)+1)/COUNT($E:$E))*100=0,100,((COUNT($E:$E)-RANK(D476,D$2:D$1116)+1)/COUNT($E:$E))*100),2)</f>
        <v>72.47</v>
      </c>
      <c r="G476" s="15">
        <f>ROUND(IF(((COUNT($E:$E)-RANK(E476,E$2:E$1116)+1)/COUNT($E:$E))*100=0,100,((COUNT($E:$E)-RANK(E476,E$2:E$1116)+1)/COUNT($E:$E))*100),2)</f>
        <v>76.05</v>
      </c>
      <c r="H476" s="13">
        <f>G476-F476</f>
        <v>3.5799999999999983</v>
      </c>
    </row>
    <row r="477" spans="1:8" ht="16.5" x14ac:dyDescent="0.25">
      <c r="A477" s="19" t="s">
        <v>261</v>
      </c>
      <c r="B477" s="19" t="s">
        <v>300</v>
      </c>
      <c r="C477" s="19" t="s">
        <v>848</v>
      </c>
      <c r="D477" s="15">
        <v>42.48</v>
      </c>
      <c r="E477" s="15">
        <v>38.119999999999997</v>
      </c>
      <c r="F477" s="15">
        <f>ROUND(IF(((COUNT($E:$E)-RANK(D477,D$2:D$1116)+1)/COUNT($E:$E))*100=0,100,((COUNT($E:$E)-RANK(D477,D$2:D$1116)+1)/COUNT($E:$E))*100),2)</f>
        <v>29.33</v>
      </c>
      <c r="G477" s="15">
        <f>ROUND(IF(((COUNT($E:$E)-RANK(E477,E$2:E$1116)+1)/COUNT($E:$E))*100=0,100,((COUNT($E:$E)-RANK(E477,E$2:E$1116)+1)/COUNT($E:$E))*100),2)</f>
        <v>32.83</v>
      </c>
      <c r="H477" s="13">
        <f>G477-F477</f>
        <v>3.5</v>
      </c>
    </row>
    <row r="478" spans="1:8" ht="16.5" x14ac:dyDescent="0.25">
      <c r="A478" s="19" t="s">
        <v>289</v>
      </c>
      <c r="B478" s="19" t="s">
        <v>202</v>
      </c>
      <c r="C478" s="19" t="s">
        <v>849</v>
      </c>
      <c r="D478" s="15">
        <v>40.78</v>
      </c>
      <c r="E478" s="15">
        <v>37.36</v>
      </c>
      <c r="F478" s="15">
        <f>ROUND(IF(((COUNT($E:$E)-RANK(D478,D$2:D$1116)+1)/COUNT($E:$E))*100=0,100,((COUNT($E:$E)-RANK(D478,D$2:D$1116)+1)/COUNT($E:$E))*100),2)</f>
        <v>27.53</v>
      </c>
      <c r="G478" s="15">
        <f>ROUND(IF(((COUNT($E:$E)-RANK(E478,E$2:E$1116)+1)/COUNT($E:$E))*100=0,100,((COUNT($E:$E)-RANK(E478,E$2:E$1116)+1)/COUNT($E:$E))*100),2)</f>
        <v>31.03</v>
      </c>
      <c r="H478" s="13">
        <f>G478-F478</f>
        <v>3.5</v>
      </c>
    </row>
    <row r="479" spans="1:8" ht="16.5" x14ac:dyDescent="0.25">
      <c r="A479" s="19" t="s">
        <v>440</v>
      </c>
      <c r="B479" s="19" t="s">
        <v>558</v>
      </c>
      <c r="C479" s="19" t="s">
        <v>850</v>
      </c>
      <c r="D479" s="15">
        <v>19.04</v>
      </c>
      <c r="E479" s="15">
        <v>30.89</v>
      </c>
      <c r="F479" s="15">
        <f>ROUND(IF(((COUNT($E:$E)-RANK(D479,D$2:D$1116)+1)/COUNT($E:$E))*100=0,100,((COUNT($E:$E)-RANK(D479,D$2:D$1116)+1)/COUNT($E:$E))*100),2)</f>
        <v>2.06</v>
      </c>
      <c r="G479" s="15">
        <f>ROUND(IF(((COUNT($E:$E)-RANK(E479,E$2:E$1116)+1)/COUNT($E:$E))*100=0,100,((COUNT($E:$E)-RANK(E479,E$2:E$1116)+1)/COUNT($E:$E))*100),2)</f>
        <v>5.56</v>
      </c>
      <c r="H479" s="13">
        <f>G479-F479</f>
        <v>3.4999999999999996</v>
      </c>
    </row>
    <row r="480" spans="1:8" ht="16.5" x14ac:dyDescent="0.25">
      <c r="A480" s="19" t="s">
        <v>102</v>
      </c>
      <c r="B480" s="19" t="s">
        <v>558</v>
      </c>
      <c r="C480" s="19" t="s">
        <v>851</v>
      </c>
      <c r="D480" s="15">
        <v>30.68</v>
      </c>
      <c r="E480" s="15">
        <v>33.799999999999997</v>
      </c>
      <c r="F480" s="15">
        <f>ROUND(IF(((COUNT($E:$E)-RANK(D480,D$2:D$1116)+1)/COUNT($E:$E))*100=0,100,((COUNT($E:$E)-RANK(D480,D$2:D$1116)+1)/COUNT($E:$E))*100),2)</f>
        <v>11.93</v>
      </c>
      <c r="G480" s="15">
        <f>ROUND(IF(((COUNT($E:$E)-RANK(E480,E$2:E$1116)+1)/COUNT($E:$E))*100=0,100,((COUNT($E:$E)-RANK(E480,E$2:E$1116)+1)/COUNT($E:$E))*100),2)</f>
        <v>15.34</v>
      </c>
      <c r="H480" s="13">
        <f>G480-F480</f>
        <v>3.41</v>
      </c>
    </row>
    <row r="481" spans="1:8" ht="16.5" x14ac:dyDescent="0.25">
      <c r="A481" s="19" t="s">
        <v>577</v>
      </c>
      <c r="B481" s="19" t="s">
        <v>852</v>
      </c>
      <c r="C481" s="19" t="s">
        <v>853</v>
      </c>
      <c r="D481" s="15">
        <v>65.63</v>
      </c>
      <c r="E481" s="15">
        <v>46.48</v>
      </c>
      <c r="F481" s="15">
        <f>ROUND(IF(((COUNT($E:$E)-RANK(D481,D$2:D$1116)+1)/COUNT($E:$E))*100=0,100,((COUNT($E:$E)-RANK(D481,D$2:D$1116)+1)/COUNT($E:$E))*100),2)</f>
        <v>71.930000000000007</v>
      </c>
      <c r="G481" s="15">
        <f>ROUND(IF(((COUNT($E:$E)-RANK(E481,E$2:E$1116)+1)/COUNT($E:$E))*100=0,100,((COUNT($E:$E)-RANK(E481,E$2:E$1116)+1)/COUNT($E:$E))*100),2)</f>
        <v>75.34</v>
      </c>
      <c r="H481" s="13">
        <f>G481-F481</f>
        <v>3.4099999999999966</v>
      </c>
    </row>
    <row r="482" spans="1:8" ht="16.5" x14ac:dyDescent="0.25">
      <c r="A482" s="19" t="s">
        <v>160</v>
      </c>
      <c r="B482" s="19" t="s">
        <v>596</v>
      </c>
      <c r="C482" s="19" t="s">
        <v>854</v>
      </c>
      <c r="D482" s="15">
        <v>53.08</v>
      </c>
      <c r="E482" s="15">
        <v>41.69</v>
      </c>
      <c r="F482" s="15">
        <f>ROUND(IF(((COUNT($E:$E)-RANK(D482,D$2:D$1116)+1)/COUNT($E:$E))*100=0,100,((COUNT($E:$E)-RANK(D482,D$2:D$1116)+1)/COUNT($E:$E))*100),2)</f>
        <v>49.24</v>
      </c>
      <c r="G482" s="15">
        <f>ROUND(IF(((COUNT($E:$E)-RANK(E482,E$2:E$1116)+1)/COUNT($E:$E))*100=0,100,((COUNT($E:$E)-RANK(E482,E$2:E$1116)+1)/COUNT($E:$E))*100),2)</f>
        <v>52.65</v>
      </c>
      <c r="H482" s="13">
        <f>G482-F482</f>
        <v>3.4099999999999966</v>
      </c>
    </row>
    <row r="483" spans="1:8" ht="16.5" x14ac:dyDescent="0.25">
      <c r="A483" s="19" t="s">
        <v>440</v>
      </c>
      <c r="B483" s="19" t="s">
        <v>855</v>
      </c>
      <c r="C483" s="19" t="s">
        <v>856</v>
      </c>
      <c r="D483" s="15">
        <v>17.29</v>
      </c>
      <c r="E483" s="15">
        <v>30.5</v>
      </c>
      <c r="F483" s="15">
        <f>ROUND(IF(((COUNT($E:$E)-RANK(D483,D$2:D$1116)+1)/COUNT($E:$E))*100=0,100,((COUNT($E:$E)-RANK(D483,D$2:D$1116)+1)/COUNT($E:$E))*100),2)</f>
        <v>0.9</v>
      </c>
      <c r="G483" s="15">
        <f>ROUND(IF(((COUNT($E:$E)-RANK(E483,E$2:E$1116)+1)/COUNT($E:$E))*100=0,100,((COUNT($E:$E)-RANK(E483,E$2:E$1116)+1)/COUNT($E:$E))*100),2)</f>
        <v>4.3</v>
      </c>
      <c r="H483" s="13">
        <f>G483-F483</f>
        <v>3.4</v>
      </c>
    </row>
    <row r="484" spans="1:8" ht="16.5" x14ac:dyDescent="0.25">
      <c r="A484" s="19" t="s">
        <v>231</v>
      </c>
      <c r="B484" s="19" t="s">
        <v>305</v>
      </c>
      <c r="C484" s="19" t="s">
        <v>857</v>
      </c>
      <c r="D484" s="15">
        <v>26.51</v>
      </c>
      <c r="E484" s="15">
        <v>31.99</v>
      </c>
      <c r="F484" s="15">
        <f>ROUND(IF(((COUNT($E:$E)-RANK(D484,D$2:D$1116)+1)/COUNT($E:$E))*100=0,100,((COUNT($E:$E)-RANK(D484,D$2:D$1116)+1)/COUNT($E:$E))*100),2)</f>
        <v>6.64</v>
      </c>
      <c r="G484" s="15">
        <f>ROUND(IF(((COUNT($E:$E)-RANK(E484,E$2:E$1116)+1)/COUNT($E:$E))*100=0,100,((COUNT($E:$E)-RANK(E484,E$2:E$1116)+1)/COUNT($E:$E))*100),2)</f>
        <v>9.8699999999999992</v>
      </c>
      <c r="H484" s="13">
        <f>G484-F484</f>
        <v>3.2299999999999995</v>
      </c>
    </row>
    <row r="485" spans="1:8" ht="16.5" x14ac:dyDescent="0.25">
      <c r="A485" s="19" t="s">
        <v>654</v>
      </c>
      <c r="B485" s="19" t="s">
        <v>103</v>
      </c>
      <c r="C485" s="19" t="s">
        <v>858</v>
      </c>
      <c r="D485" s="15">
        <v>79.62</v>
      </c>
      <c r="E485" s="15">
        <v>59.3</v>
      </c>
      <c r="F485" s="15">
        <f>ROUND(IF(((COUNT($E:$E)-RANK(D485,D$2:D$1116)+1)/COUNT($E:$E))*100=0,100,((COUNT($E:$E)-RANK(D485,D$2:D$1116)+1)/COUNT($E:$E))*100),2)</f>
        <v>94.62</v>
      </c>
      <c r="G485" s="15">
        <f>ROUND(IF(((COUNT($E:$E)-RANK(E485,E$2:E$1116)+1)/COUNT($E:$E))*100=0,100,((COUNT($E:$E)-RANK(E485,E$2:E$1116)+1)/COUNT($E:$E))*100),2)</f>
        <v>97.67</v>
      </c>
      <c r="H485" s="13">
        <f>G485-F485</f>
        <v>3.0499999999999972</v>
      </c>
    </row>
    <row r="486" spans="1:8" ht="16.5" x14ac:dyDescent="0.25">
      <c r="A486" s="19" t="s">
        <v>192</v>
      </c>
      <c r="B486" s="19" t="s">
        <v>499</v>
      </c>
      <c r="C486" s="19" t="s">
        <v>859</v>
      </c>
      <c r="D486" s="15">
        <v>58.84</v>
      </c>
      <c r="E486" s="15">
        <v>43.73</v>
      </c>
      <c r="F486" s="15">
        <f>ROUND(IF(((COUNT($E:$E)-RANK(D486,D$2:D$1116)+1)/COUNT($E:$E))*100=0,100,((COUNT($E:$E)-RANK(D486,D$2:D$1116)+1)/COUNT($E:$E))*100),2)</f>
        <v>60.09</v>
      </c>
      <c r="G486" s="15">
        <f>ROUND(IF(((COUNT($E:$E)-RANK(E486,E$2:E$1116)+1)/COUNT($E:$E))*100=0,100,((COUNT($E:$E)-RANK(E486,E$2:E$1116)+1)/COUNT($E:$E))*100),2)</f>
        <v>62.69</v>
      </c>
      <c r="H486" s="13">
        <f>G486-F486</f>
        <v>2.5999999999999943</v>
      </c>
    </row>
    <row r="487" spans="1:8" ht="16.5" x14ac:dyDescent="0.25">
      <c r="A487" s="19" t="s">
        <v>160</v>
      </c>
      <c r="B487" s="19" t="s">
        <v>120</v>
      </c>
      <c r="C487" s="19" t="s">
        <v>860</v>
      </c>
      <c r="D487" s="15">
        <v>65.52</v>
      </c>
      <c r="E487" s="15">
        <v>46.37</v>
      </c>
      <c r="F487" s="15">
        <f>ROUND(IF(((COUNT($E:$E)-RANK(D487,D$2:D$1116)+1)/COUNT($E:$E))*100=0,100,((COUNT($E:$E)-RANK(D487,D$2:D$1116)+1)/COUNT($E:$E))*100),2)</f>
        <v>71.66</v>
      </c>
      <c r="G487" s="15">
        <f>ROUND(IF(((COUNT($E:$E)-RANK(E487,E$2:E$1116)+1)/COUNT($E:$E))*100=0,100,((COUNT($E:$E)-RANK(E487,E$2:E$1116)+1)/COUNT($E:$E))*100),2)</f>
        <v>74.17</v>
      </c>
      <c r="H487" s="13">
        <f>G487-F487</f>
        <v>2.5100000000000051</v>
      </c>
    </row>
    <row r="488" spans="1:8" ht="16.5" x14ac:dyDescent="0.25">
      <c r="A488" s="19" t="s">
        <v>151</v>
      </c>
      <c r="B488" s="19" t="s">
        <v>366</v>
      </c>
      <c r="C488" s="19" t="s">
        <v>861</v>
      </c>
      <c r="D488" s="15">
        <v>48.93</v>
      </c>
      <c r="E488" s="15">
        <v>39.86</v>
      </c>
      <c r="F488" s="15">
        <f>ROUND(IF(((COUNT($E:$E)-RANK(D488,D$2:D$1116)+1)/COUNT($E:$E))*100=0,100,((COUNT($E:$E)-RANK(D488,D$2:D$1116)+1)/COUNT($E:$E))*100),2)</f>
        <v>40.36</v>
      </c>
      <c r="G488" s="15">
        <f>ROUND(IF(((COUNT($E:$E)-RANK(E488,E$2:E$1116)+1)/COUNT($E:$E))*100=0,100,((COUNT($E:$E)-RANK(E488,E$2:E$1116)+1)/COUNT($E:$E))*100),2)</f>
        <v>42.87</v>
      </c>
      <c r="H488" s="13">
        <f>G488-F488</f>
        <v>2.509999999999998</v>
      </c>
    </row>
    <row r="489" spans="1:8" ht="16.5" x14ac:dyDescent="0.25">
      <c r="A489" s="19" t="s">
        <v>110</v>
      </c>
      <c r="B489" s="19" t="s">
        <v>393</v>
      </c>
      <c r="C489" s="19" t="s">
        <v>862</v>
      </c>
      <c r="D489" s="15">
        <v>56.31</v>
      </c>
      <c r="E489" s="15">
        <v>42.75</v>
      </c>
      <c r="F489" s="15">
        <f>ROUND(IF(((COUNT($E:$E)-RANK(D489,D$2:D$1116)+1)/COUNT($E:$E))*100=0,100,((COUNT($E:$E)-RANK(D489,D$2:D$1116)+1)/COUNT($E:$E))*100),2)</f>
        <v>55.34</v>
      </c>
      <c r="G489" s="15">
        <f>ROUND(IF(((COUNT($E:$E)-RANK(E489,E$2:E$1116)+1)/COUNT($E:$E))*100=0,100,((COUNT($E:$E)-RANK(E489,E$2:E$1116)+1)/COUNT($E:$E))*100),2)</f>
        <v>57.76</v>
      </c>
      <c r="H489" s="13">
        <f>G489-F489</f>
        <v>2.4199999999999946</v>
      </c>
    </row>
    <row r="490" spans="1:8" ht="16.5" x14ac:dyDescent="0.25">
      <c r="A490" s="19" t="s">
        <v>654</v>
      </c>
      <c r="B490" s="19" t="s">
        <v>122</v>
      </c>
      <c r="C490" s="19" t="s">
        <v>863</v>
      </c>
      <c r="D490" s="15">
        <v>81.86</v>
      </c>
      <c r="E490" s="15">
        <v>60.6</v>
      </c>
      <c r="F490" s="15">
        <f>ROUND(IF(((COUNT($E:$E)-RANK(D490,D$2:D$1116)+1)/COUNT($E:$E))*100=0,100,((COUNT($E:$E)-RANK(D490,D$2:D$1116)+1)/COUNT($E:$E))*100),2)</f>
        <v>96.68</v>
      </c>
      <c r="G490" s="15">
        <f>ROUND(IF(((COUNT($E:$E)-RANK(E490,E$2:E$1116)+1)/COUNT($E:$E))*100=0,100,((COUNT($E:$E)-RANK(E490,E$2:E$1116)+1)/COUNT($E:$E))*100),2)</f>
        <v>99.1</v>
      </c>
      <c r="H490" s="13">
        <f>G490-F490</f>
        <v>2.4199999999999875</v>
      </c>
    </row>
    <row r="491" spans="1:8" ht="16.5" x14ac:dyDescent="0.25">
      <c r="A491" s="19" t="s">
        <v>96</v>
      </c>
      <c r="B491" s="19" t="s">
        <v>864</v>
      </c>
      <c r="C491" s="19" t="s">
        <v>865</v>
      </c>
      <c r="D491" s="15">
        <v>48.61</v>
      </c>
      <c r="E491" s="15">
        <v>39.71</v>
      </c>
      <c r="F491" s="15">
        <f>ROUND(IF(((COUNT($E:$E)-RANK(D491,D$2:D$1116)+1)/COUNT($E:$E))*100=0,100,((COUNT($E:$E)-RANK(D491,D$2:D$1116)+1)/COUNT($E:$E))*100),2)</f>
        <v>39.729999999999997</v>
      </c>
      <c r="G491" s="15">
        <f>ROUND(IF(((COUNT($E:$E)-RANK(E491,E$2:E$1116)+1)/COUNT($E:$E))*100=0,100,((COUNT($E:$E)-RANK(E491,E$2:E$1116)+1)/COUNT($E:$E))*100),2)</f>
        <v>42.06</v>
      </c>
      <c r="H491" s="13">
        <f>G491-F491</f>
        <v>2.3300000000000054</v>
      </c>
    </row>
    <row r="492" spans="1:8" ht="16.5" x14ac:dyDescent="0.25">
      <c r="A492" s="19" t="s">
        <v>654</v>
      </c>
      <c r="B492" s="19" t="s">
        <v>100</v>
      </c>
      <c r="C492" s="19" t="s">
        <v>866</v>
      </c>
      <c r="D492" s="15">
        <v>82.76</v>
      </c>
      <c r="E492" s="15">
        <v>65.239999999999995</v>
      </c>
      <c r="F492" s="15">
        <f>ROUND(IF(((COUNT($E:$E)-RANK(D492,D$2:D$1116)+1)/COUNT($E:$E))*100=0,100,((COUNT($E:$E)-RANK(D492,D$2:D$1116)+1)/COUNT($E:$E))*100),2)</f>
        <v>97.49</v>
      </c>
      <c r="G492" s="15">
        <f>ROUND(IF(((COUNT($E:$E)-RANK(E492,E$2:E$1116)+1)/COUNT($E:$E))*100=0,100,((COUNT($E:$E)-RANK(E492,E$2:E$1116)+1)/COUNT($E:$E))*100),2)</f>
        <v>99.73</v>
      </c>
      <c r="H492" s="13">
        <f>G492-F492</f>
        <v>2.2400000000000091</v>
      </c>
    </row>
    <row r="493" spans="1:8" ht="16.5" x14ac:dyDescent="0.25">
      <c r="A493" s="19" t="s">
        <v>654</v>
      </c>
      <c r="B493" s="19" t="s">
        <v>118</v>
      </c>
      <c r="C493" s="19" t="s">
        <v>867</v>
      </c>
      <c r="D493" s="15">
        <v>77.3</v>
      </c>
      <c r="E493" s="15">
        <v>55.36</v>
      </c>
      <c r="F493" s="15">
        <f>ROUND(IF(((COUNT($E:$E)-RANK(D493,D$2:D$1116)+1)/COUNT($E:$E))*100=0,100,((COUNT($E:$E)-RANK(D493,D$2:D$1116)+1)/COUNT($E:$E))*100),2)</f>
        <v>91.39</v>
      </c>
      <c r="G493" s="15">
        <f>ROUND(IF(((COUNT($E:$E)-RANK(E493,E$2:E$1116)+1)/COUNT($E:$E))*100=0,100,((COUNT($E:$E)-RANK(E493,E$2:E$1116)+1)/COUNT($E:$E))*100),2)</f>
        <v>93.63</v>
      </c>
      <c r="H493" s="13">
        <f>G493-F493</f>
        <v>2.2399999999999949</v>
      </c>
    </row>
    <row r="494" spans="1:8" ht="16.5" x14ac:dyDescent="0.25">
      <c r="A494" s="19" t="s">
        <v>222</v>
      </c>
      <c r="B494" s="19" t="s">
        <v>868</v>
      </c>
      <c r="C494" s="19" t="s">
        <v>869</v>
      </c>
      <c r="D494" s="15">
        <v>52.04</v>
      </c>
      <c r="E494" s="15">
        <v>40.83</v>
      </c>
      <c r="F494" s="15">
        <f>ROUND(IF(((COUNT($E:$E)-RANK(D494,D$2:D$1116)+1)/COUNT($E:$E))*100=0,100,((COUNT($E:$E)-RANK(D494,D$2:D$1116)+1)/COUNT($E:$E))*100),2)</f>
        <v>46.91</v>
      </c>
      <c r="G494" s="15">
        <f>ROUND(IF(((COUNT($E:$E)-RANK(E494,E$2:E$1116)+1)/COUNT($E:$E))*100=0,100,((COUNT($E:$E)-RANK(E494,E$2:E$1116)+1)/COUNT($E:$E))*100),2)</f>
        <v>48.88</v>
      </c>
      <c r="H494" s="13">
        <f>G494-F494</f>
        <v>1.970000000000006</v>
      </c>
    </row>
    <row r="495" spans="1:8" ht="16.5" x14ac:dyDescent="0.25">
      <c r="A495" s="19" t="s">
        <v>508</v>
      </c>
      <c r="B495" s="19" t="s">
        <v>870</v>
      </c>
      <c r="C495" s="19" t="s">
        <v>871</v>
      </c>
      <c r="D495" s="15">
        <v>76.209999999999994</v>
      </c>
      <c r="E495" s="15">
        <v>53.73</v>
      </c>
      <c r="F495" s="15">
        <f>ROUND(IF(((COUNT($E:$E)-RANK(D495,D$2:D$1116)+1)/COUNT($E:$E))*100=0,100,((COUNT($E:$E)-RANK(D495,D$2:D$1116)+1)/COUNT($E:$E))*100),2)</f>
        <v>89.51</v>
      </c>
      <c r="G495" s="15">
        <f>ROUND(IF(((COUNT($E:$E)-RANK(E495,E$2:E$1116)+1)/COUNT($E:$E))*100=0,100,((COUNT($E:$E)-RANK(E495,E$2:E$1116)+1)/COUNT($E:$E))*100),2)</f>
        <v>91.39</v>
      </c>
      <c r="H495" s="13">
        <f>G495-F495</f>
        <v>1.8799999999999955</v>
      </c>
    </row>
    <row r="496" spans="1:8" ht="16.5" x14ac:dyDescent="0.25">
      <c r="A496" s="19" t="s">
        <v>610</v>
      </c>
      <c r="B496" s="19" t="s">
        <v>242</v>
      </c>
      <c r="C496" s="19" t="s">
        <v>872</v>
      </c>
      <c r="D496" s="15">
        <v>82.83</v>
      </c>
      <c r="E496" s="15">
        <v>60.63</v>
      </c>
      <c r="F496" s="15">
        <f>ROUND(IF(((COUNT($E:$E)-RANK(D496,D$2:D$1116)+1)/COUNT($E:$E))*100=0,100,((COUNT($E:$E)-RANK(D496,D$2:D$1116)+1)/COUNT($E:$E))*100),2)</f>
        <v>97.58</v>
      </c>
      <c r="G496" s="15">
        <f>ROUND(IF(((COUNT($E:$E)-RANK(E496,E$2:E$1116)+1)/COUNT($E:$E))*100=0,100,((COUNT($E:$E)-RANK(E496,E$2:E$1116)+1)/COUNT($E:$E))*100),2)</f>
        <v>99.19</v>
      </c>
      <c r="H496" s="13">
        <f>G496-F496</f>
        <v>1.6099999999999994</v>
      </c>
    </row>
    <row r="497" spans="1:8" ht="16.5" x14ac:dyDescent="0.25">
      <c r="A497" s="19" t="s">
        <v>449</v>
      </c>
      <c r="B497" s="19" t="s">
        <v>638</v>
      </c>
      <c r="C497" s="19" t="s">
        <v>873</v>
      </c>
      <c r="D497" s="15">
        <v>76.98</v>
      </c>
      <c r="E497" s="15">
        <v>54.48</v>
      </c>
      <c r="F497" s="15">
        <f>ROUND(IF(((COUNT($E:$E)-RANK(D497,D$2:D$1116)+1)/COUNT($E:$E))*100=0,100,((COUNT($E:$E)-RANK(D497,D$2:D$1116)+1)/COUNT($E:$E))*100),2)</f>
        <v>90.67</v>
      </c>
      <c r="G497" s="15">
        <f>ROUND(IF(((COUNT($E:$E)-RANK(E497,E$2:E$1116)+1)/COUNT($E:$E))*100=0,100,((COUNT($E:$E)-RANK(E497,E$2:E$1116)+1)/COUNT($E:$E))*100),2)</f>
        <v>92.2</v>
      </c>
      <c r="H497" s="13">
        <f>G497-F497</f>
        <v>1.5300000000000011</v>
      </c>
    </row>
    <row r="498" spans="1:8" ht="16.5" x14ac:dyDescent="0.25">
      <c r="A498" s="19" t="s">
        <v>151</v>
      </c>
      <c r="B498" s="19" t="s">
        <v>492</v>
      </c>
      <c r="C498" s="19" t="s">
        <v>874</v>
      </c>
      <c r="D498" s="15">
        <v>49.45</v>
      </c>
      <c r="E498" s="15">
        <v>39.86</v>
      </c>
      <c r="F498" s="15">
        <f>ROUND(IF(((COUNT($E:$E)-RANK(D498,D$2:D$1116)+1)/COUNT($E:$E))*100=0,100,((COUNT($E:$E)-RANK(D498,D$2:D$1116)+1)/COUNT($E:$E))*100),2)</f>
        <v>41.35</v>
      </c>
      <c r="G498" s="15">
        <f>ROUND(IF(((COUNT($E:$E)-RANK(E498,E$2:E$1116)+1)/COUNT($E:$E))*100=0,100,((COUNT($E:$E)-RANK(E498,E$2:E$1116)+1)/COUNT($E:$E))*100),2)</f>
        <v>42.87</v>
      </c>
      <c r="H498" s="13">
        <f>G498-F498</f>
        <v>1.519999999999996</v>
      </c>
    </row>
    <row r="499" spans="1:8" ht="16.5" x14ac:dyDescent="0.25">
      <c r="A499" s="19" t="s">
        <v>344</v>
      </c>
      <c r="B499" s="19" t="s">
        <v>875</v>
      </c>
      <c r="C499" s="19" t="s">
        <v>876</v>
      </c>
      <c r="D499" s="15">
        <v>25.91</v>
      </c>
      <c r="E499" s="15">
        <v>31.45</v>
      </c>
      <c r="F499" s="15">
        <f>ROUND(IF(((COUNT($E:$E)-RANK(D499,D$2:D$1116)+1)/COUNT($E:$E))*100=0,100,((COUNT($E:$E)-RANK(D499,D$2:D$1116)+1)/COUNT($E:$E))*100),2)</f>
        <v>6.1</v>
      </c>
      <c r="G499" s="15">
        <f>ROUND(IF(((COUNT($E:$E)-RANK(E499,E$2:E$1116)+1)/COUNT($E:$E))*100=0,100,((COUNT($E:$E)-RANK(E499,E$2:E$1116)+1)/COUNT($E:$E))*100),2)</f>
        <v>7.53</v>
      </c>
      <c r="H499" s="13">
        <f>G499-F499</f>
        <v>1.4300000000000006</v>
      </c>
    </row>
    <row r="500" spans="1:8" ht="16.5" x14ac:dyDescent="0.25">
      <c r="A500" s="19" t="s">
        <v>160</v>
      </c>
      <c r="B500" s="19" t="s">
        <v>877</v>
      </c>
      <c r="C500" s="19" t="s">
        <v>878</v>
      </c>
      <c r="D500" s="15">
        <v>64.36</v>
      </c>
      <c r="E500" s="15">
        <v>45.09</v>
      </c>
      <c r="F500" s="15">
        <f>ROUND(IF(((COUNT($E:$E)-RANK(D500,D$2:D$1116)+1)/COUNT($E:$E))*100=0,100,((COUNT($E:$E)-RANK(D500,D$2:D$1116)+1)/COUNT($E:$E))*100),2)</f>
        <v>68.7</v>
      </c>
      <c r="G500" s="15">
        <f>ROUND(IF(((COUNT($E:$E)-RANK(E500,E$2:E$1116)+1)/COUNT($E:$E))*100=0,100,((COUNT($E:$E)-RANK(E500,E$2:E$1116)+1)/COUNT($E:$E))*100),2)</f>
        <v>69.959999999999994</v>
      </c>
      <c r="H500" s="13">
        <f>G500-F500</f>
        <v>1.2599999999999909</v>
      </c>
    </row>
    <row r="501" spans="1:8" ht="16.5" x14ac:dyDescent="0.25">
      <c r="A501" s="19" t="s">
        <v>293</v>
      </c>
      <c r="B501" s="19" t="s">
        <v>418</v>
      </c>
      <c r="C501" s="19" t="s">
        <v>879</v>
      </c>
      <c r="D501" s="15">
        <v>59.43</v>
      </c>
      <c r="E501" s="15">
        <v>43.64</v>
      </c>
      <c r="F501" s="15">
        <f>ROUND(IF(((COUNT($E:$E)-RANK(D501,D$2:D$1116)+1)/COUNT($E:$E))*100=0,100,((COUNT($E:$E)-RANK(D501,D$2:D$1116)+1)/COUNT($E:$E))*100),2)</f>
        <v>61.08</v>
      </c>
      <c r="G501" s="15">
        <f>ROUND(IF(((COUNT($E:$E)-RANK(E501,E$2:E$1116)+1)/COUNT($E:$E))*100=0,100,((COUNT($E:$E)-RANK(E501,E$2:E$1116)+1)/COUNT($E:$E))*100),2)</f>
        <v>62.33</v>
      </c>
      <c r="H501" s="13">
        <f>G501-F501</f>
        <v>1.25</v>
      </c>
    </row>
    <row r="502" spans="1:8" ht="16.5" x14ac:dyDescent="0.25">
      <c r="A502" s="19" t="s">
        <v>188</v>
      </c>
      <c r="B502" s="19" t="s">
        <v>880</v>
      </c>
      <c r="C502" s="19" t="s">
        <v>881</v>
      </c>
      <c r="D502" s="15">
        <v>27.68</v>
      </c>
      <c r="E502" s="15">
        <v>31.86</v>
      </c>
      <c r="F502" s="15">
        <f>ROUND(IF(((COUNT($E:$E)-RANK(D502,D$2:D$1116)+1)/COUNT($E:$E))*100=0,100,((COUNT($E:$E)-RANK(D502,D$2:D$1116)+1)/COUNT($E:$E))*100),2)</f>
        <v>8.25</v>
      </c>
      <c r="G502" s="15">
        <f>ROUND(IF(((COUNT($E:$E)-RANK(E502,E$2:E$1116)+1)/COUNT($E:$E))*100=0,100,((COUNT($E:$E)-RANK(E502,E$2:E$1116)+1)/COUNT($E:$E))*100),2)</f>
        <v>9.42</v>
      </c>
      <c r="H502" s="13">
        <f>G502-F502</f>
        <v>1.17</v>
      </c>
    </row>
    <row r="503" spans="1:8" ht="16.5" x14ac:dyDescent="0.25">
      <c r="A503" s="19" t="s">
        <v>654</v>
      </c>
      <c r="B503" s="19" t="s">
        <v>882</v>
      </c>
      <c r="C503" s="19" t="s">
        <v>883</v>
      </c>
      <c r="D503" s="15">
        <v>82.96</v>
      </c>
      <c r="E503" s="15">
        <v>59.48</v>
      </c>
      <c r="F503" s="15">
        <f>ROUND(IF(((COUNT($E:$E)-RANK(D503,D$2:D$1116)+1)/COUNT($E:$E))*100=0,100,((COUNT($E:$E)-RANK(D503,D$2:D$1116)+1)/COUNT($E:$E))*100),2)</f>
        <v>97.67</v>
      </c>
      <c r="G503" s="15">
        <f>ROUND(IF(((COUNT($E:$E)-RANK(E503,E$2:E$1116)+1)/COUNT($E:$E))*100=0,100,((COUNT($E:$E)-RANK(E503,E$2:E$1116)+1)/COUNT($E:$E))*100),2)</f>
        <v>98.74</v>
      </c>
      <c r="H503" s="13">
        <f>G503-F503</f>
        <v>1.0699999999999932</v>
      </c>
    </row>
    <row r="504" spans="1:8" ht="16.5" x14ac:dyDescent="0.25">
      <c r="A504" s="19" t="s">
        <v>110</v>
      </c>
      <c r="B504" s="19" t="s">
        <v>305</v>
      </c>
      <c r="C504" s="19" t="s">
        <v>884</v>
      </c>
      <c r="D504" s="15">
        <v>63.47</v>
      </c>
      <c r="E504" s="15">
        <v>45.01</v>
      </c>
      <c r="F504" s="15">
        <f>ROUND(IF(((COUNT($E:$E)-RANK(D504,D$2:D$1116)+1)/COUNT($E:$E))*100=0,100,((COUNT($E:$E)-RANK(D504,D$2:D$1116)+1)/COUNT($E:$E))*100),2)</f>
        <v>67.53</v>
      </c>
      <c r="G504" s="15">
        <f>ROUND(IF(((COUNT($E:$E)-RANK(E504,E$2:E$1116)+1)/COUNT($E:$E))*100=0,100,((COUNT($E:$E)-RANK(E504,E$2:E$1116)+1)/COUNT($E:$E))*100),2)</f>
        <v>68.52</v>
      </c>
      <c r="H504" s="13">
        <f>G504-F504</f>
        <v>0.98999999999999488</v>
      </c>
    </row>
    <row r="505" spans="1:8" ht="16.5" x14ac:dyDescent="0.25">
      <c r="A505" s="19" t="s">
        <v>231</v>
      </c>
      <c r="B505" s="19" t="s">
        <v>885</v>
      </c>
      <c r="C505" s="19" t="s">
        <v>886</v>
      </c>
      <c r="D505" s="15">
        <v>29.96</v>
      </c>
      <c r="E505" s="15">
        <v>32.590000000000003</v>
      </c>
      <c r="F505" s="15">
        <f>ROUND(IF(((COUNT($E:$E)-RANK(D505,D$2:D$1116)+1)/COUNT($E:$E))*100=0,100,((COUNT($E:$E)-RANK(D505,D$2:D$1116)+1)/COUNT($E:$E))*100),2)</f>
        <v>11.12</v>
      </c>
      <c r="G505" s="15">
        <f>ROUND(IF(((COUNT($E:$E)-RANK(E505,E$2:E$1116)+1)/COUNT($E:$E))*100=0,100,((COUNT($E:$E)-RANK(E505,E$2:E$1116)+1)/COUNT($E:$E))*100),2)</f>
        <v>11.93</v>
      </c>
      <c r="H505" s="13">
        <f>G505-F505</f>
        <v>0.8100000000000005</v>
      </c>
    </row>
    <row r="506" spans="1:8" ht="16.5" x14ac:dyDescent="0.25">
      <c r="A506" s="19" t="s">
        <v>173</v>
      </c>
      <c r="B506" s="19" t="s">
        <v>307</v>
      </c>
      <c r="C506" s="19" t="s">
        <v>887</v>
      </c>
      <c r="D506" s="15">
        <v>39.99</v>
      </c>
      <c r="E506" s="15">
        <v>36.369999999999997</v>
      </c>
      <c r="F506" s="15">
        <f>ROUND(IF(((COUNT($E:$E)-RANK(D506,D$2:D$1116)+1)/COUNT($E:$E))*100=0,100,((COUNT($E:$E)-RANK(D506,D$2:D$1116)+1)/COUNT($E:$E))*100),2)</f>
        <v>26.73</v>
      </c>
      <c r="G506" s="15">
        <f>ROUND(IF(((COUNT($E:$E)-RANK(E506,E$2:E$1116)+1)/COUNT($E:$E))*100=0,100,((COUNT($E:$E)-RANK(E506,E$2:E$1116)+1)/COUNT($E:$E))*100),2)</f>
        <v>27.53</v>
      </c>
      <c r="H506" s="13">
        <f>G506-F506</f>
        <v>0.80000000000000071</v>
      </c>
    </row>
    <row r="507" spans="1:8" ht="16.5" x14ac:dyDescent="0.25">
      <c r="A507" s="19" t="s">
        <v>561</v>
      </c>
      <c r="B507" s="19" t="s">
        <v>888</v>
      </c>
      <c r="C507" s="19" t="s">
        <v>889</v>
      </c>
      <c r="D507" s="15">
        <v>63.35</v>
      </c>
      <c r="E507" s="15">
        <v>44.83</v>
      </c>
      <c r="F507" s="15">
        <f>ROUND(IF(((COUNT($E:$E)-RANK(D507,D$2:D$1116)+1)/COUNT($E:$E))*100=0,100,((COUNT($E:$E)-RANK(D507,D$2:D$1116)+1)/COUNT($E:$E))*100),2)</f>
        <v>67.09</v>
      </c>
      <c r="G507" s="15">
        <f>ROUND(IF(((COUNT($E:$E)-RANK(E507,E$2:E$1116)+1)/COUNT($E:$E))*100=0,100,((COUNT($E:$E)-RANK(E507,E$2:E$1116)+1)/COUNT($E:$E))*100),2)</f>
        <v>67.89</v>
      </c>
      <c r="H507" s="13">
        <f>G507-F507</f>
        <v>0.79999999999999716</v>
      </c>
    </row>
    <row r="508" spans="1:8" ht="16.5" x14ac:dyDescent="0.25">
      <c r="A508" s="19" t="s">
        <v>654</v>
      </c>
      <c r="B508" s="19" t="s">
        <v>890</v>
      </c>
      <c r="C508" s="19" t="s">
        <v>891</v>
      </c>
      <c r="D508" s="15">
        <v>84.16</v>
      </c>
      <c r="E508" s="15">
        <v>59.48</v>
      </c>
      <c r="F508" s="15">
        <f>ROUND(IF(((COUNT($E:$E)-RANK(D508,D$2:D$1116)+1)/COUNT($E:$E))*100=0,100,((COUNT($E:$E)-RANK(D508,D$2:D$1116)+1)/COUNT($E:$E))*100),2)</f>
        <v>98.03</v>
      </c>
      <c r="G508" s="15">
        <f>ROUND(IF(((COUNT($E:$E)-RANK(E508,E$2:E$1116)+1)/COUNT($E:$E))*100=0,100,((COUNT($E:$E)-RANK(E508,E$2:E$1116)+1)/COUNT($E:$E))*100),2)</f>
        <v>98.74</v>
      </c>
      <c r="H508" s="13">
        <f>G508-F508</f>
        <v>0.70999999999999375</v>
      </c>
    </row>
    <row r="509" spans="1:8" ht="16.5" x14ac:dyDescent="0.25">
      <c r="A509" s="19" t="s">
        <v>547</v>
      </c>
      <c r="B509" s="19" t="s">
        <v>161</v>
      </c>
      <c r="C509" s="19" t="s">
        <v>892</v>
      </c>
      <c r="D509" s="15">
        <v>73.09</v>
      </c>
      <c r="E509" s="15">
        <v>50.66</v>
      </c>
      <c r="F509" s="15">
        <f>ROUND(IF(((COUNT($E:$E)-RANK(D509,D$2:D$1116)+1)/COUNT($E:$E))*100=0,100,((COUNT($E:$E)-RANK(D509,D$2:D$1116)+1)/COUNT($E:$E))*100),2)</f>
        <v>83.5</v>
      </c>
      <c r="G509" s="15">
        <f>ROUND(IF(((COUNT($E:$E)-RANK(E509,E$2:E$1116)+1)/COUNT($E:$E))*100=0,100,((COUNT($E:$E)-RANK(E509,E$2:E$1116)+1)/COUNT($E:$E))*100),2)</f>
        <v>84.13</v>
      </c>
      <c r="H509" s="13">
        <f>G509-F509</f>
        <v>0.62999999999999545</v>
      </c>
    </row>
    <row r="510" spans="1:8" ht="16.5" x14ac:dyDescent="0.25">
      <c r="A510" s="19" t="s">
        <v>234</v>
      </c>
      <c r="B510" s="19" t="s">
        <v>393</v>
      </c>
      <c r="C510" s="19" t="s">
        <v>893</v>
      </c>
      <c r="D510" s="15">
        <v>57.5</v>
      </c>
      <c r="E510" s="15">
        <v>42.85</v>
      </c>
      <c r="F510" s="15">
        <f>ROUND(IF(((COUNT($E:$E)-RANK(D510,D$2:D$1116)+1)/COUNT($E:$E))*100=0,100,((COUNT($E:$E)-RANK(D510,D$2:D$1116)+1)/COUNT($E:$E))*100),2)</f>
        <v>57.85</v>
      </c>
      <c r="G510" s="15">
        <f>ROUND(IF(((COUNT($E:$E)-RANK(E510,E$2:E$1116)+1)/COUNT($E:$E))*100=0,100,((COUNT($E:$E)-RANK(E510,E$2:E$1116)+1)/COUNT($E:$E))*100),2)</f>
        <v>58.48</v>
      </c>
      <c r="H510" s="13">
        <f>G510-F510</f>
        <v>0.62999999999999545</v>
      </c>
    </row>
    <row r="511" spans="1:8" ht="16.5" x14ac:dyDescent="0.25">
      <c r="A511" s="19" t="s">
        <v>455</v>
      </c>
      <c r="B511" s="19" t="s">
        <v>279</v>
      </c>
      <c r="C511" s="19" t="s">
        <v>894</v>
      </c>
      <c r="D511" s="15">
        <v>75.25</v>
      </c>
      <c r="E511" s="15">
        <v>51.91</v>
      </c>
      <c r="F511" s="15">
        <f>ROUND(IF(((COUNT($E:$E)-RANK(D511,D$2:D$1116)+1)/COUNT($E:$E))*100=0,100,((COUNT($E:$E)-RANK(D511,D$2:D$1116)+1)/COUNT($E:$E))*100),2)</f>
        <v>87.44</v>
      </c>
      <c r="G511" s="15">
        <f>ROUND(IF(((COUNT($E:$E)-RANK(E511,E$2:E$1116)+1)/COUNT($E:$E))*100=0,100,((COUNT($E:$E)-RANK(E511,E$2:E$1116)+1)/COUNT($E:$E))*100),2)</f>
        <v>87.98</v>
      </c>
      <c r="H511" s="13">
        <f>G511-F511</f>
        <v>0.54000000000000625</v>
      </c>
    </row>
    <row r="512" spans="1:8" ht="16.5" x14ac:dyDescent="0.25">
      <c r="A512" s="19" t="s">
        <v>168</v>
      </c>
      <c r="B512" s="19" t="s">
        <v>895</v>
      </c>
      <c r="C512" s="19" t="s">
        <v>896</v>
      </c>
      <c r="D512" s="15">
        <v>47.54</v>
      </c>
      <c r="E512" s="15">
        <v>38.81</v>
      </c>
      <c r="F512" s="15">
        <f>ROUND(IF(((COUNT($E:$E)-RANK(D512,D$2:D$1116)+1)/COUNT($E:$E))*100=0,100,((COUNT($E:$E)-RANK(D512,D$2:D$1116)+1)/COUNT($E:$E))*100),2)</f>
        <v>37.49</v>
      </c>
      <c r="G512" s="15">
        <f>ROUND(IF(((COUNT($E:$E)-RANK(E512,E$2:E$1116)+1)/COUNT($E:$E))*100=0,100,((COUNT($E:$E)-RANK(E512,E$2:E$1116)+1)/COUNT($E:$E))*100),2)</f>
        <v>38.03</v>
      </c>
      <c r="H512" s="13">
        <f>G512-F512</f>
        <v>0.53999999999999915</v>
      </c>
    </row>
    <row r="513" spans="1:8" ht="16.5" x14ac:dyDescent="0.25">
      <c r="A513" s="19" t="s">
        <v>445</v>
      </c>
      <c r="B513" s="19" t="s">
        <v>768</v>
      </c>
      <c r="C513" s="19" t="s">
        <v>897</v>
      </c>
      <c r="D513" s="15">
        <v>65.680000000000007</v>
      </c>
      <c r="E513" s="15">
        <v>45.61</v>
      </c>
      <c r="F513" s="15">
        <f>ROUND(IF(((COUNT($E:$E)-RANK(D513,D$2:D$1116)+1)/COUNT($E:$E))*100=0,100,((COUNT($E:$E)-RANK(D513,D$2:D$1116)+1)/COUNT($E:$E))*100),2)</f>
        <v>72.2</v>
      </c>
      <c r="G513" s="15">
        <f>ROUND(IF(((COUNT($E:$E)-RANK(E513,E$2:E$1116)+1)/COUNT($E:$E))*100=0,100,((COUNT($E:$E)-RANK(E513,E$2:E$1116)+1)/COUNT($E:$E))*100),2)</f>
        <v>72.650000000000006</v>
      </c>
      <c r="H513" s="13">
        <f>G513-F513</f>
        <v>0.45000000000000284</v>
      </c>
    </row>
    <row r="514" spans="1:8" ht="16.5" x14ac:dyDescent="0.25">
      <c r="A514" s="19" t="s">
        <v>231</v>
      </c>
      <c r="B514" s="19" t="s">
        <v>898</v>
      </c>
      <c r="C514" s="19" t="s">
        <v>899</v>
      </c>
      <c r="D514" s="15">
        <v>42.05</v>
      </c>
      <c r="E514" s="15">
        <v>36.57</v>
      </c>
      <c r="F514" s="15">
        <f>ROUND(IF(((COUNT($E:$E)-RANK(D514,D$2:D$1116)+1)/COUNT($E:$E))*100=0,100,((COUNT($E:$E)-RANK(D514,D$2:D$1116)+1)/COUNT($E:$E))*100),2)</f>
        <v>28.79</v>
      </c>
      <c r="G514" s="15">
        <f>ROUND(IF(((COUNT($E:$E)-RANK(E514,E$2:E$1116)+1)/COUNT($E:$E))*100=0,100,((COUNT($E:$E)-RANK(E514,E$2:E$1116)+1)/COUNT($E:$E))*100),2)</f>
        <v>29.15</v>
      </c>
      <c r="H514" s="13">
        <f>G514-F514</f>
        <v>0.35999999999999943</v>
      </c>
    </row>
    <row r="515" spans="1:8" ht="16.5" x14ac:dyDescent="0.25">
      <c r="A515" s="19" t="s">
        <v>900</v>
      </c>
      <c r="B515" s="19" t="s">
        <v>807</v>
      </c>
      <c r="C515" s="19" t="s">
        <v>901</v>
      </c>
      <c r="D515" s="15">
        <v>37.71</v>
      </c>
      <c r="E515" s="15">
        <v>35.31</v>
      </c>
      <c r="F515" s="15">
        <f>ROUND(IF(((COUNT($E:$E)-RANK(D515,D$2:D$1116)+1)/COUNT($E:$E))*100=0,100,((COUNT($E:$E)-RANK(D515,D$2:D$1116)+1)/COUNT($E:$E))*100),2)</f>
        <v>22.87</v>
      </c>
      <c r="G515" s="15">
        <f>ROUND(IF(((COUNT($E:$E)-RANK(E515,E$2:E$1116)+1)/COUNT($E:$E))*100=0,100,((COUNT($E:$E)-RANK(E515,E$2:E$1116)+1)/COUNT($E:$E))*100),2)</f>
        <v>23.05</v>
      </c>
      <c r="H515" s="13">
        <f>G515-F515</f>
        <v>0.17999999999999972</v>
      </c>
    </row>
    <row r="516" spans="1:8" ht="16.5" x14ac:dyDescent="0.25">
      <c r="A516" s="19" t="s">
        <v>547</v>
      </c>
      <c r="B516" s="19" t="s">
        <v>418</v>
      </c>
      <c r="C516" s="19" t="s">
        <v>902</v>
      </c>
      <c r="D516" s="15">
        <v>69.209999999999994</v>
      </c>
      <c r="E516" s="15">
        <v>47.49</v>
      </c>
      <c r="F516" s="15">
        <f>ROUND(IF(((COUNT($E:$E)-RANK(D516,D$2:D$1116)+1)/COUNT($E:$E))*100=0,100,((COUNT($E:$E)-RANK(D516,D$2:D$1116)+1)/COUNT($E:$E))*100),2)</f>
        <v>78.03</v>
      </c>
      <c r="G516" s="15">
        <f>ROUND(IF(((COUNT($E:$E)-RANK(E516,E$2:E$1116)+1)/COUNT($E:$E))*100=0,100,((COUNT($E:$E)-RANK(E516,E$2:E$1116)+1)/COUNT($E:$E))*100),2)</f>
        <v>78.12</v>
      </c>
      <c r="H516" s="13">
        <f>G516-F516</f>
        <v>9.0000000000003411E-2</v>
      </c>
    </row>
    <row r="517" spans="1:8" ht="16.5" x14ac:dyDescent="0.25">
      <c r="A517" s="19" t="s">
        <v>261</v>
      </c>
      <c r="B517" s="19" t="s">
        <v>239</v>
      </c>
      <c r="C517" s="19" t="s">
        <v>903</v>
      </c>
      <c r="D517" s="15">
        <v>44.4</v>
      </c>
      <c r="E517" s="15">
        <v>38.119999999999997</v>
      </c>
      <c r="F517" s="15">
        <f>ROUND(IF(((COUNT($E:$E)-RANK(D517,D$2:D$1116)+1)/COUNT($E:$E))*100=0,100,((COUNT($E:$E)-RANK(D517,D$2:D$1116)+1)/COUNT($E:$E))*100),2)</f>
        <v>32.74</v>
      </c>
      <c r="G517" s="15">
        <f>ROUND(IF(((COUNT($E:$E)-RANK(E517,E$2:E$1116)+1)/COUNT($E:$E))*100=0,100,((COUNT($E:$E)-RANK(E517,E$2:E$1116)+1)/COUNT($E:$E))*100),2)</f>
        <v>32.83</v>
      </c>
      <c r="H517" s="13">
        <f>G517-F517</f>
        <v>8.9999999999996305E-2</v>
      </c>
    </row>
    <row r="518" spans="1:8" ht="16.5" x14ac:dyDescent="0.25">
      <c r="A518" s="19" t="s">
        <v>212</v>
      </c>
      <c r="B518" s="19" t="s">
        <v>120</v>
      </c>
      <c r="C518" s="19" t="s">
        <v>904</v>
      </c>
      <c r="D518" s="15">
        <v>50.53</v>
      </c>
      <c r="E518" s="15">
        <v>39.96</v>
      </c>
      <c r="F518" s="15">
        <f>ROUND(IF(((COUNT($E:$E)-RANK(D518,D$2:D$1116)+1)/COUNT($E:$E))*100=0,100,((COUNT($E:$E)-RANK(D518,D$2:D$1116)+1)/COUNT($E:$E))*100),2)</f>
        <v>43.05</v>
      </c>
      <c r="G518" s="15">
        <f>ROUND(IF(((COUNT($E:$E)-RANK(E518,E$2:E$1116)+1)/COUNT($E:$E))*100=0,100,((COUNT($E:$E)-RANK(E518,E$2:E$1116)+1)/COUNT($E:$E))*100),2)</f>
        <v>42.96</v>
      </c>
      <c r="H518" s="13">
        <f>G518-F518</f>
        <v>-8.9999999999996305E-2</v>
      </c>
    </row>
    <row r="519" spans="1:8" ht="16.5" x14ac:dyDescent="0.25">
      <c r="A519" s="19" t="s">
        <v>654</v>
      </c>
      <c r="B519" s="19" t="s">
        <v>905</v>
      </c>
      <c r="C519" s="19" t="s">
        <v>906</v>
      </c>
      <c r="D519" s="15">
        <v>74.540000000000006</v>
      </c>
      <c r="E519" s="15">
        <v>51.16</v>
      </c>
      <c r="F519" s="15">
        <f>ROUND(IF(((COUNT($E:$E)-RANK(D519,D$2:D$1116)+1)/COUNT($E:$E))*100=0,100,((COUNT($E:$E)-RANK(D519,D$2:D$1116)+1)/COUNT($E:$E))*100),2)</f>
        <v>85.92</v>
      </c>
      <c r="G519" s="15">
        <f>ROUND(IF(((COUNT($E:$E)-RANK(E519,E$2:E$1116)+1)/COUNT($E:$E))*100=0,100,((COUNT($E:$E)-RANK(E519,E$2:E$1116)+1)/COUNT($E:$E))*100),2)</f>
        <v>85.65</v>
      </c>
      <c r="H519" s="13">
        <f>G519-F519</f>
        <v>-0.26999999999999602</v>
      </c>
    </row>
    <row r="520" spans="1:8" ht="16.5" x14ac:dyDescent="0.25">
      <c r="A520" s="19" t="s">
        <v>731</v>
      </c>
      <c r="B520" s="19" t="s">
        <v>239</v>
      </c>
      <c r="C520" s="19" t="s">
        <v>907</v>
      </c>
      <c r="D520" s="15">
        <v>73.959999999999994</v>
      </c>
      <c r="E520" s="15">
        <v>50.72</v>
      </c>
      <c r="F520" s="15">
        <f>ROUND(IF(((COUNT($E:$E)-RANK(D520,D$2:D$1116)+1)/COUNT($E:$E))*100=0,100,((COUNT($E:$E)-RANK(D520,D$2:D$1116)+1)/COUNT($E:$E))*100),2)</f>
        <v>84.66</v>
      </c>
      <c r="G520" s="15">
        <f>ROUND(IF(((COUNT($E:$E)-RANK(E520,E$2:E$1116)+1)/COUNT($E:$E))*100=0,100,((COUNT($E:$E)-RANK(E520,E$2:E$1116)+1)/COUNT($E:$E))*100),2)</f>
        <v>84.39</v>
      </c>
      <c r="H520" s="13">
        <f>G520-F520</f>
        <v>-0.26999999999999602</v>
      </c>
    </row>
    <row r="521" spans="1:8" ht="16.5" x14ac:dyDescent="0.25">
      <c r="A521" s="19" t="s">
        <v>196</v>
      </c>
      <c r="B521" s="19" t="s">
        <v>908</v>
      </c>
      <c r="C521" s="19" t="s">
        <v>909</v>
      </c>
      <c r="D521" s="15">
        <v>39.54</v>
      </c>
      <c r="E521" s="15">
        <v>35.869999999999997</v>
      </c>
      <c r="F521" s="15">
        <f>ROUND(IF(((COUNT($E:$E)-RANK(D521,D$2:D$1116)+1)/COUNT($E:$E))*100=0,100,((COUNT($E:$E)-RANK(D521,D$2:D$1116)+1)/COUNT($E:$E))*100),2)</f>
        <v>26.19</v>
      </c>
      <c r="G521" s="15">
        <f>ROUND(IF(((COUNT($E:$E)-RANK(E521,E$2:E$1116)+1)/COUNT($E:$E))*100=0,100,((COUNT($E:$E)-RANK(E521,E$2:E$1116)+1)/COUNT($E:$E))*100),2)</f>
        <v>25.83</v>
      </c>
      <c r="H521" s="13">
        <f>G521-F521</f>
        <v>-0.36000000000000298</v>
      </c>
    </row>
    <row r="522" spans="1:8" ht="16.5" x14ac:dyDescent="0.25">
      <c r="A522" s="19" t="s">
        <v>222</v>
      </c>
      <c r="B522" s="19" t="s">
        <v>910</v>
      </c>
      <c r="C522" s="19" t="s">
        <v>911</v>
      </c>
      <c r="D522" s="15">
        <v>53.14</v>
      </c>
      <c r="E522" s="15">
        <v>40.83</v>
      </c>
      <c r="F522" s="15">
        <f>ROUND(IF(((COUNT($E:$E)-RANK(D522,D$2:D$1116)+1)/COUNT($E:$E))*100=0,100,((COUNT($E:$E)-RANK(D522,D$2:D$1116)+1)/COUNT($E:$E))*100),2)</f>
        <v>49.33</v>
      </c>
      <c r="G522" s="15">
        <f>ROUND(IF(((COUNT($E:$E)-RANK(E522,E$2:E$1116)+1)/COUNT($E:$E))*100=0,100,((COUNT($E:$E)-RANK(E522,E$2:E$1116)+1)/COUNT($E:$E))*100),2)</f>
        <v>48.88</v>
      </c>
      <c r="H522" s="13">
        <f>G522-F522</f>
        <v>-0.44999999999999574</v>
      </c>
    </row>
    <row r="523" spans="1:8" ht="16.5" x14ac:dyDescent="0.25">
      <c r="A523" s="19" t="s">
        <v>348</v>
      </c>
      <c r="B523" s="19" t="s">
        <v>912</v>
      </c>
      <c r="C523" s="19" t="s">
        <v>913</v>
      </c>
      <c r="D523" s="15">
        <v>50.28</v>
      </c>
      <c r="E523" s="15">
        <v>39.799999999999997</v>
      </c>
      <c r="F523" s="15">
        <f>ROUND(IF(((COUNT($E:$E)-RANK(D523,D$2:D$1116)+1)/COUNT($E:$E))*100=0,100,((COUNT($E:$E)-RANK(D523,D$2:D$1116)+1)/COUNT($E:$E))*100),2)</f>
        <v>42.78</v>
      </c>
      <c r="G523" s="15">
        <f>ROUND(IF(((COUNT($E:$E)-RANK(E523,E$2:E$1116)+1)/COUNT($E:$E))*100=0,100,((COUNT($E:$E)-RANK(E523,E$2:E$1116)+1)/COUNT($E:$E))*100),2)</f>
        <v>42.33</v>
      </c>
      <c r="H523" s="13">
        <f>G523-F523</f>
        <v>-0.45000000000000284</v>
      </c>
    </row>
    <row r="524" spans="1:8" ht="16.5" x14ac:dyDescent="0.25">
      <c r="A524" s="19" t="s">
        <v>702</v>
      </c>
      <c r="B524" s="19" t="s">
        <v>914</v>
      </c>
      <c r="C524" s="19" t="s">
        <v>915</v>
      </c>
      <c r="D524" s="15">
        <v>83</v>
      </c>
      <c r="E524" s="15">
        <v>58.69</v>
      </c>
      <c r="F524" s="15">
        <f>ROUND(IF(((COUNT($E:$E)-RANK(D524,D$2:D$1116)+1)/COUNT($E:$E))*100=0,100,((COUNT($E:$E)-RANK(D524,D$2:D$1116)+1)/COUNT($E:$E))*100),2)</f>
        <v>97.76</v>
      </c>
      <c r="G524" s="15">
        <f>ROUND(IF(((COUNT($E:$E)-RANK(E524,E$2:E$1116)+1)/COUNT($E:$E))*100=0,100,((COUNT($E:$E)-RANK(E524,E$2:E$1116)+1)/COUNT($E:$E))*100),2)</f>
        <v>97.22</v>
      </c>
      <c r="H524" s="13">
        <f>G524-F524</f>
        <v>-0.54000000000000625</v>
      </c>
    </row>
    <row r="525" spans="1:8" ht="16.5" x14ac:dyDescent="0.25">
      <c r="A525" s="19" t="s">
        <v>731</v>
      </c>
      <c r="B525" s="19" t="s">
        <v>122</v>
      </c>
      <c r="C525" s="19" t="s">
        <v>916</v>
      </c>
      <c r="D525" s="15">
        <v>77.319999999999993</v>
      </c>
      <c r="E525" s="15">
        <v>53.58</v>
      </c>
      <c r="F525" s="15">
        <f>ROUND(IF(((COUNT($E:$E)-RANK(D525,D$2:D$1116)+1)/COUNT($E:$E))*100=0,100,((COUNT($E:$E)-RANK(D525,D$2:D$1116)+1)/COUNT($E:$E))*100),2)</f>
        <v>91.48</v>
      </c>
      <c r="G525" s="15">
        <f>ROUND(IF(((COUNT($E:$E)-RANK(E525,E$2:E$1116)+1)/COUNT($E:$E))*100=0,100,((COUNT($E:$E)-RANK(E525,E$2:E$1116)+1)/COUNT($E:$E))*100),2)</f>
        <v>90.85</v>
      </c>
      <c r="H525" s="13">
        <f>G525-F525</f>
        <v>-0.63000000000000966</v>
      </c>
    </row>
    <row r="526" spans="1:8" ht="16.5" x14ac:dyDescent="0.25">
      <c r="A526" s="19" t="s">
        <v>110</v>
      </c>
      <c r="B526" s="19" t="s">
        <v>917</v>
      </c>
      <c r="C526" s="19" t="s">
        <v>918</v>
      </c>
      <c r="D526" s="15">
        <v>52.98</v>
      </c>
      <c r="E526" s="15">
        <v>40.6</v>
      </c>
      <c r="F526" s="15">
        <f>ROUND(IF(((COUNT($E:$E)-RANK(D526,D$2:D$1116)+1)/COUNT($E:$E))*100=0,100,((COUNT($E:$E)-RANK(D526,D$2:D$1116)+1)/COUNT($E:$E))*100),2)</f>
        <v>48.79</v>
      </c>
      <c r="G526" s="15">
        <f>ROUND(IF(((COUNT($E:$E)-RANK(E526,E$2:E$1116)+1)/COUNT($E:$E))*100=0,100,((COUNT($E:$E)-RANK(E526,E$2:E$1116)+1)/COUNT($E:$E))*100),2)</f>
        <v>48.07</v>
      </c>
      <c r="H526" s="13">
        <f>G526-F526</f>
        <v>-0.71999999999999886</v>
      </c>
    </row>
    <row r="527" spans="1:8" ht="16.5" x14ac:dyDescent="0.25">
      <c r="A527" s="19" t="s">
        <v>234</v>
      </c>
      <c r="B527" s="19" t="s">
        <v>919</v>
      </c>
      <c r="C527" s="19" t="s">
        <v>920</v>
      </c>
      <c r="D527" s="15">
        <v>58.09</v>
      </c>
      <c r="E527" s="15">
        <v>42.85</v>
      </c>
      <c r="F527" s="15">
        <f>ROUND(IF(((COUNT($E:$E)-RANK(D527,D$2:D$1116)+1)/COUNT($E:$E))*100=0,100,((COUNT($E:$E)-RANK(D527,D$2:D$1116)+1)/COUNT($E:$E))*100),2)</f>
        <v>59.28</v>
      </c>
      <c r="G527" s="15">
        <f>ROUND(IF(((COUNT($E:$E)-RANK(E527,E$2:E$1116)+1)/COUNT($E:$E))*100=0,100,((COUNT($E:$E)-RANK(E527,E$2:E$1116)+1)/COUNT($E:$E))*100),2)</f>
        <v>58.48</v>
      </c>
      <c r="H527" s="13">
        <f>G527-F527</f>
        <v>-0.80000000000000426</v>
      </c>
    </row>
    <row r="528" spans="1:8" ht="16.5" x14ac:dyDescent="0.25">
      <c r="A528" s="19" t="s">
        <v>449</v>
      </c>
      <c r="B528" s="19" t="s">
        <v>239</v>
      </c>
      <c r="C528" s="19" t="s">
        <v>921</v>
      </c>
      <c r="D528" s="15">
        <v>64.7</v>
      </c>
      <c r="E528" s="15">
        <v>44.84</v>
      </c>
      <c r="F528" s="15">
        <f>ROUND(IF(((COUNT($E:$E)-RANK(D528,D$2:D$1116)+1)/COUNT($E:$E))*100=0,100,((COUNT($E:$E)-RANK(D528,D$2:D$1116)+1)/COUNT($E:$E))*100),2)</f>
        <v>69.239999999999995</v>
      </c>
      <c r="G528" s="15">
        <f>ROUND(IF(((COUNT($E:$E)-RANK(E528,E$2:E$1116)+1)/COUNT($E:$E))*100=0,100,((COUNT($E:$E)-RANK(E528,E$2:E$1116)+1)/COUNT($E:$E))*100),2)</f>
        <v>68.430000000000007</v>
      </c>
      <c r="H528" s="13">
        <f>G528-F528</f>
        <v>-0.80999999999998806</v>
      </c>
    </row>
    <row r="529" spans="1:8" ht="16.5" x14ac:dyDescent="0.25">
      <c r="A529" s="19" t="s">
        <v>654</v>
      </c>
      <c r="B529" s="19" t="s">
        <v>922</v>
      </c>
      <c r="C529" s="19" t="s">
        <v>923</v>
      </c>
      <c r="D529" s="15">
        <v>87.02</v>
      </c>
      <c r="E529" s="15">
        <v>59.48</v>
      </c>
      <c r="F529" s="15">
        <f>ROUND(IF(((COUNT($E:$E)-RANK(D529,D$2:D$1116)+1)/COUNT($E:$E))*100=0,100,((COUNT($E:$E)-RANK(D529,D$2:D$1116)+1)/COUNT($E:$E))*100),2)</f>
        <v>99.55</v>
      </c>
      <c r="G529" s="15">
        <f>ROUND(IF(((COUNT($E:$E)-RANK(E529,E$2:E$1116)+1)/COUNT($E:$E))*100=0,100,((COUNT($E:$E)-RANK(E529,E$2:E$1116)+1)/COUNT($E:$E))*100),2)</f>
        <v>98.74</v>
      </c>
      <c r="H529" s="13">
        <f>G529-F529</f>
        <v>-0.81000000000000227</v>
      </c>
    </row>
    <row r="530" spans="1:8" ht="16.5" x14ac:dyDescent="0.25">
      <c r="A530" s="19" t="s">
        <v>110</v>
      </c>
      <c r="B530" s="19" t="s">
        <v>924</v>
      </c>
      <c r="C530" s="19" t="s">
        <v>925</v>
      </c>
      <c r="D530" s="15">
        <v>52.99</v>
      </c>
      <c r="E530" s="15">
        <v>40.6</v>
      </c>
      <c r="F530" s="15">
        <f>ROUND(IF(((COUNT($E:$E)-RANK(D530,D$2:D$1116)+1)/COUNT($E:$E))*100=0,100,((COUNT($E:$E)-RANK(D530,D$2:D$1116)+1)/COUNT($E:$E))*100),2)</f>
        <v>48.88</v>
      </c>
      <c r="G530" s="15">
        <f>ROUND(IF(((COUNT($E:$E)-RANK(E530,E$2:E$1116)+1)/COUNT($E:$E))*100=0,100,((COUNT($E:$E)-RANK(E530,E$2:E$1116)+1)/COUNT($E:$E))*100),2)</f>
        <v>48.07</v>
      </c>
      <c r="H530" s="13">
        <f>G530-F530</f>
        <v>-0.81000000000000227</v>
      </c>
    </row>
    <row r="531" spans="1:8" ht="16.5" x14ac:dyDescent="0.25">
      <c r="A531" s="19" t="s">
        <v>654</v>
      </c>
      <c r="B531" s="19" t="s">
        <v>242</v>
      </c>
      <c r="C531" s="19" t="s">
        <v>926</v>
      </c>
      <c r="D531" s="15">
        <v>84.18</v>
      </c>
      <c r="E531" s="15">
        <v>58.83</v>
      </c>
      <c r="F531" s="15">
        <f>ROUND(IF(((COUNT($E:$E)-RANK(D531,D$2:D$1116)+1)/COUNT($E:$E))*100=0,100,((COUNT($E:$E)-RANK(D531,D$2:D$1116)+1)/COUNT($E:$E))*100),2)</f>
        <v>98.21</v>
      </c>
      <c r="G531" s="15">
        <f>ROUND(IF(((COUNT($E:$E)-RANK(E531,E$2:E$1116)+1)/COUNT($E:$E))*100=0,100,((COUNT($E:$E)-RANK(E531,E$2:E$1116)+1)/COUNT($E:$E))*100),2)</f>
        <v>97.31</v>
      </c>
      <c r="H531" s="13">
        <f>G531-F531</f>
        <v>-0.89999999999999147</v>
      </c>
    </row>
    <row r="532" spans="1:8" ht="16.5" x14ac:dyDescent="0.25">
      <c r="A532" s="19" t="s">
        <v>654</v>
      </c>
      <c r="B532" s="19" t="s">
        <v>927</v>
      </c>
      <c r="C532" s="19" t="s">
        <v>928</v>
      </c>
      <c r="D532" s="15">
        <v>87.54</v>
      </c>
      <c r="E532" s="15">
        <v>59.48</v>
      </c>
      <c r="F532" s="15">
        <f>ROUND(IF(((COUNT($E:$E)-RANK(D532,D$2:D$1116)+1)/COUNT($E:$E))*100=0,100,((COUNT($E:$E)-RANK(D532,D$2:D$1116)+1)/COUNT($E:$E))*100),2)</f>
        <v>99.82</v>
      </c>
      <c r="G532" s="15">
        <f>ROUND(IF(((COUNT($E:$E)-RANK(E532,E$2:E$1116)+1)/COUNT($E:$E))*100=0,100,((COUNT($E:$E)-RANK(E532,E$2:E$1116)+1)/COUNT($E:$E))*100),2)</f>
        <v>98.74</v>
      </c>
      <c r="H532" s="13">
        <f>G532-F532</f>
        <v>-1.0799999999999983</v>
      </c>
    </row>
    <row r="533" spans="1:8" ht="16.5" x14ac:dyDescent="0.25">
      <c r="A533" s="19" t="s">
        <v>344</v>
      </c>
      <c r="B533" s="19" t="s">
        <v>929</v>
      </c>
      <c r="C533" s="19" t="s">
        <v>930</v>
      </c>
      <c r="D533" s="15">
        <v>30.47</v>
      </c>
      <c r="E533" s="15">
        <v>32.270000000000003</v>
      </c>
      <c r="F533" s="15">
        <f>ROUND(IF(((COUNT($E:$E)-RANK(D533,D$2:D$1116)+1)/COUNT($E:$E))*100=0,100,((COUNT($E:$E)-RANK(D533,D$2:D$1116)+1)/COUNT($E:$E))*100),2)</f>
        <v>11.57</v>
      </c>
      <c r="G533" s="15">
        <f>ROUND(IF(((COUNT($E:$E)-RANK(E533,E$2:E$1116)+1)/COUNT($E:$E))*100=0,100,((COUNT($E:$E)-RANK(E533,E$2:E$1116)+1)/COUNT($E:$E))*100),2)</f>
        <v>10.49</v>
      </c>
      <c r="H533" s="13">
        <f>G533-F533</f>
        <v>-1.08</v>
      </c>
    </row>
    <row r="534" spans="1:8" ht="16.5" x14ac:dyDescent="0.25">
      <c r="A534" s="19" t="s">
        <v>654</v>
      </c>
      <c r="B534" s="19" t="s">
        <v>638</v>
      </c>
      <c r="C534" s="19" t="s">
        <v>931</v>
      </c>
      <c r="D534" s="15">
        <v>85.77</v>
      </c>
      <c r="E534" s="15">
        <v>59.43</v>
      </c>
      <c r="F534" s="15">
        <f>ROUND(IF(((COUNT($E:$E)-RANK(D534,D$2:D$1116)+1)/COUNT($E:$E))*100=0,100,((COUNT($E:$E)-RANK(D534,D$2:D$1116)+1)/COUNT($E:$E))*100),2)</f>
        <v>99.19</v>
      </c>
      <c r="G534" s="15">
        <f>ROUND(IF(((COUNT($E:$E)-RANK(E534,E$2:E$1116)+1)/COUNT($E:$E))*100=0,100,((COUNT($E:$E)-RANK(E534,E$2:E$1116)+1)/COUNT($E:$E))*100),2)</f>
        <v>98.03</v>
      </c>
      <c r="H534" s="13">
        <f>G534-F534</f>
        <v>-1.1599999999999966</v>
      </c>
    </row>
    <row r="535" spans="1:8" ht="16.5" x14ac:dyDescent="0.25">
      <c r="A535" s="19" t="s">
        <v>932</v>
      </c>
      <c r="B535" s="19" t="s">
        <v>242</v>
      </c>
      <c r="C535" s="19" t="s">
        <v>933</v>
      </c>
      <c r="D535" s="15">
        <v>79.400000000000006</v>
      </c>
      <c r="E535" s="15">
        <v>55.22</v>
      </c>
      <c r="F535" s="15">
        <f>ROUND(IF(((COUNT($E:$E)-RANK(D535,D$2:D$1116)+1)/COUNT($E:$E))*100=0,100,((COUNT($E:$E)-RANK(D535,D$2:D$1116)+1)/COUNT($E:$E))*100),2)</f>
        <v>94.35</v>
      </c>
      <c r="G535" s="15">
        <f>ROUND(IF(((COUNT($E:$E)-RANK(E535,E$2:E$1116)+1)/COUNT($E:$E))*100=0,100,((COUNT($E:$E)-RANK(E535,E$2:E$1116)+1)/COUNT($E:$E))*100),2)</f>
        <v>93.18</v>
      </c>
      <c r="H535" s="13">
        <f>G535-F535</f>
        <v>-1.1699999999999875</v>
      </c>
    </row>
    <row r="536" spans="1:8" ht="16.5" x14ac:dyDescent="0.25">
      <c r="A536" s="19" t="s">
        <v>160</v>
      </c>
      <c r="B536" s="19" t="s">
        <v>279</v>
      </c>
      <c r="C536" s="19" t="s">
        <v>934</v>
      </c>
      <c r="D536" s="15">
        <v>67.19</v>
      </c>
      <c r="E536" s="15">
        <v>46.03</v>
      </c>
      <c r="F536" s="15">
        <f>ROUND(IF(((COUNT($E:$E)-RANK(D536,D$2:D$1116)+1)/COUNT($E:$E))*100=0,100,((COUNT($E:$E)-RANK(D536,D$2:D$1116)+1)/COUNT($E:$E))*100),2)</f>
        <v>74.98</v>
      </c>
      <c r="G536" s="15">
        <f>ROUND(IF(((COUNT($E:$E)-RANK(E536,E$2:E$1116)+1)/COUNT($E:$E))*100=0,100,((COUNT($E:$E)-RANK(E536,E$2:E$1116)+1)/COUNT($E:$E))*100),2)</f>
        <v>73.81</v>
      </c>
      <c r="H536" s="13">
        <f>G536-F536</f>
        <v>-1.1700000000000017</v>
      </c>
    </row>
    <row r="537" spans="1:8" ht="16.5" x14ac:dyDescent="0.25">
      <c r="A537" s="19" t="s">
        <v>731</v>
      </c>
      <c r="B537" s="19" t="s">
        <v>300</v>
      </c>
      <c r="C537" s="19" t="s">
        <v>935</v>
      </c>
      <c r="D537" s="15">
        <v>74.5</v>
      </c>
      <c r="E537" s="15">
        <v>50.72</v>
      </c>
      <c r="F537" s="15">
        <f>ROUND(IF(((COUNT($E:$E)-RANK(D537,D$2:D$1116)+1)/COUNT($E:$E))*100=0,100,((COUNT($E:$E)-RANK(D537,D$2:D$1116)+1)/COUNT($E:$E))*100),2)</f>
        <v>85.65</v>
      </c>
      <c r="G537" s="15">
        <f>ROUND(IF(((COUNT($E:$E)-RANK(E537,E$2:E$1116)+1)/COUNT($E:$E))*100=0,100,((COUNT($E:$E)-RANK(E537,E$2:E$1116)+1)/COUNT($E:$E))*100),2)</f>
        <v>84.39</v>
      </c>
      <c r="H537" s="13">
        <f>G537-F537</f>
        <v>-1.2600000000000051</v>
      </c>
    </row>
    <row r="538" spans="1:8" ht="16.5" x14ac:dyDescent="0.25">
      <c r="A538" s="19" t="s">
        <v>192</v>
      </c>
      <c r="B538" s="19" t="s">
        <v>936</v>
      </c>
      <c r="C538" s="19" t="s">
        <v>937</v>
      </c>
      <c r="D538" s="15">
        <v>62.24</v>
      </c>
      <c r="E538" s="15">
        <v>43.91</v>
      </c>
      <c r="F538" s="15">
        <f>ROUND(IF(((COUNT($E:$E)-RANK(D538,D$2:D$1116)+1)/COUNT($E:$E))*100=0,100,((COUNT($E:$E)-RANK(D538,D$2:D$1116)+1)/COUNT($E:$E))*100),2)</f>
        <v>65.2</v>
      </c>
      <c r="G538" s="15">
        <f>ROUND(IF(((COUNT($E:$E)-RANK(E538,E$2:E$1116)+1)/COUNT($E:$E))*100=0,100,((COUNT($E:$E)-RANK(E538,E$2:E$1116)+1)/COUNT($E:$E))*100),2)</f>
        <v>63.86</v>
      </c>
      <c r="H538" s="13">
        <f>G538-F538</f>
        <v>-1.3400000000000034</v>
      </c>
    </row>
    <row r="539" spans="1:8" ht="16.5" x14ac:dyDescent="0.25">
      <c r="A539" s="19" t="s">
        <v>654</v>
      </c>
      <c r="B539" s="19" t="s">
        <v>772</v>
      </c>
      <c r="C539" s="19" t="s">
        <v>938</v>
      </c>
      <c r="D539" s="15">
        <v>75.08</v>
      </c>
      <c r="E539" s="15">
        <v>51.16</v>
      </c>
      <c r="F539" s="15">
        <f>ROUND(IF(((COUNT($E:$E)-RANK(D539,D$2:D$1116)+1)/COUNT($E:$E))*100=0,100,((COUNT($E:$E)-RANK(D539,D$2:D$1116)+1)/COUNT($E:$E))*100),2)</f>
        <v>87</v>
      </c>
      <c r="G539" s="15">
        <f>ROUND(IF(((COUNT($E:$E)-RANK(E539,E$2:E$1116)+1)/COUNT($E:$E))*100=0,100,((COUNT($E:$E)-RANK(E539,E$2:E$1116)+1)/COUNT($E:$E))*100),2)</f>
        <v>85.65</v>
      </c>
      <c r="H539" s="13">
        <f>G539-F539</f>
        <v>-1.3499999999999943</v>
      </c>
    </row>
    <row r="540" spans="1:8" ht="16.5" x14ac:dyDescent="0.25">
      <c r="A540" s="19" t="s">
        <v>630</v>
      </c>
      <c r="B540" s="19" t="s">
        <v>686</v>
      </c>
      <c r="C540" s="19" t="s">
        <v>939</v>
      </c>
      <c r="D540" s="15">
        <v>28.86</v>
      </c>
      <c r="E540" s="15">
        <v>31.5</v>
      </c>
      <c r="F540" s="15">
        <f>ROUND(IF(((COUNT($E:$E)-RANK(D540,D$2:D$1116)+1)/COUNT($E:$E))*100=0,100,((COUNT($E:$E)-RANK(D540,D$2:D$1116)+1)/COUNT($E:$E))*100),2)</f>
        <v>9.6</v>
      </c>
      <c r="G540" s="15">
        <f>ROUND(IF(((COUNT($E:$E)-RANK(E540,E$2:E$1116)+1)/COUNT($E:$E))*100=0,100,((COUNT($E:$E)-RANK(E540,E$2:E$1116)+1)/COUNT($E:$E))*100),2)</f>
        <v>8.25</v>
      </c>
      <c r="H540" s="13">
        <f>G540-F540</f>
        <v>-1.3499999999999996</v>
      </c>
    </row>
    <row r="541" spans="1:8" ht="16.5" x14ac:dyDescent="0.25">
      <c r="A541" s="19" t="s">
        <v>102</v>
      </c>
      <c r="B541" s="19" t="s">
        <v>940</v>
      </c>
      <c r="C541" s="19" t="s">
        <v>941</v>
      </c>
      <c r="D541" s="15">
        <v>29.6</v>
      </c>
      <c r="E541" s="15">
        <v>31.79</v>
      </c>
      <c r="F541" s="15">
        <f>ROUND(IF(((COUNT($E:$E)-RANK(D541,D$2:D$1116)+1)/COUNT($E:$E))*100=0,100,((COUNT($E:$E)-RANK(D541,D$2:D$1116)+1)/COUNT($E:$E))*100),2)</f>
        <v>10.67</v>
      </c>
      <c r="G541" s="15">
        <f>ROUND(IF(((COUNT($E:$E)-RANK(E541,E$2:E$1116)+1)/COUNT($E:$E))*100=0,100,((COUNT($E:$E)-RANK(E541,E$2:E$1116)+1)/COUNT($E:$E))*100),2)</f>
        <v>9.15</v>
      </c>
      <c r="H541" s="13">
        <f>G541-F541</f>
        <v>-1.5199999999999996</v>
      </c>
    </row>
    <row r="542" spans="1:8" ht="16.5" x14ac:dyDescent="0.25">
      <c r="A542" s="19" t="s">
        <v>780</v>
      </c>
      <c r="B542" s="19" t="s">
        <v>942</v>
      </c>
      <c r="C542" s="19" t="s">
        <v>943</v>
      </c>
      <c r="D542" s="15">
        <v>52.38</v>
      </c>
      <c r="E542" s="15">
        <v>40.369999999999997</v>
      </c>
      <c r="F542" s="15">
        <f>ROUND(IF(((COUNT($E:$E)-RANK(D542,D$2:D$1116)+1)/COUNT($E:$E))*100=0,100,((COUNT($E:$E)-RANK(D542,D$2:D$1116)+1)/COUNT($E:$E))*100),2)</f>
        <v>47.35</v>
      </c>
      <c r="G542" s="15">
        <f>ROUND(IF(((COUNT($E:$E)-RANK(E542,E$2:E$1116)+1)/COUNT($E:$E))*100=0,100,((COUNT($E:$E)-RANK(E542,E$2:E$1116)+1)/COUNT($E:$E))*100),2)</f>
        <v>45.83</v>
      </c>
      <c r="H542" s="13">
        <f>G542-F542</f>
        <v>-1.5200000000000031</v>
      </c>
    </row>
    <row r="543" spans="1:8" ht="16.5" x14ac:dyDescent="0.25">
      <c r="A543" s="19" t="s">
        <v>344</v>
      </c>
      <c r="B543" s="19" t="s">
        <v>944</v>
      </c>
      <c r="C543" s="19" t="s">
        <v>945</v>
      </c>
      <c r="D543" s="15">
        <v>32.159999999999997</v>
      </c>
      <c r="E543" s="15">
        <v>33.11</v>
      </c>
      <c r="F543" s="15">
        <f>ROUND(IF(((COUNT($E:$E)-RANK(D543,D$2:D$1116)+1)/COUNT($E:$E))*100=0,100,((COUNT($E:$E)-RANK(D543,D$2:D$1116)+1)/COUNT($E:$E))*100),2)</f>
        <v>14.62</v>
      </c>
      <c r="G543" s="15">
        <f>ROUND(IF(((COUNT($E:$E)-RANK(E543,E$2:E$1116)+1)/COUNT($E:$E))*100=0,100,((COUNT($E:$E)-RANK(E543,E$2:E$1116)+1)/COUNT($E:$E))*100),2)</f>
        <v>13.09</v>
      </c>
      <c r="H543" s="13">
        <f>G543-F543</f>
        <v>-1.5299999999999994</v>
      </c>
    </row>
    <row r="544" spans="1:8" ht="16.5" x14ac:dyDescent="0.25">
      <c r="A544" s="19" t="s">
        <v>244</v>
      </c>
      <c r="B544" s="19" t="s">
        <v>882</v>
      </c>
      <c r="C544" s="19" t="s">
        <v>946</v>
      </c>
      <c r="D544" s="15">
        <v>62.63</v>
      </c>
      <c r="E544" s="15">
        <v>43.95</v>
      </c>
      <c r="F544" s="15">
        <f>ROUND(IF(((COUNT($E:$E)-RANK(D544,D$2:D$1116)+1)/COUNT($E:$E))*100=0,100,((COUNT($E:$E)-RANK(D544,D$2:D$1116)+1)/COUNT($E:$E))*100),2)</f>
        <v>66.010000000000005</v>
      </c>
      <c r="G544" s="15">
        <f>ROUND(IF(((COUNT($E:$E)-RANK(E544,E$2:E$1116)+1)/COUNT($E:$E))*100=0,100,((COUNT($E:$E)-RANK(E544,E$2:E$1116)+1)/COUNT($E:$E))*100),2)</f>
        <v>64.48</v>
      </c>
      <c r="H544" s="13">
        <f>G544-F544</f>
        <v>-1.5300000000000011</v>
      </c>
    </row>
    <row r="545" spans="1:8" ht="16.5" x14ac:dyDescent="0.25">
      <c r="A545" s="19" t="s">
        <v>449</v>
      </c>
      <c r="B545" s="19" t="s">
        <v>177</v>
      </c>
      <c r="C545" s="19" t="s">
        <v>947</v>
      </c>
      <c r="D545" s="15">
        <v>64.97</v>
      </c>
      <c r="E545" s="15">
        <v>44.84</v>
      </c>
      <c r="F545" s="15">
        <f>ROUND(IF(((COUNT($E:$E)-RANK(D545,D$2:D$1116)+1)/COUNT($E:$E))*100=0,100,((COUNT($E:$E)-RANK(D545,D$2:D$1116)+1)/COUNT($E:$E))*100),2)</f>
        <v>70.040000000000006</v>
      </c>
      <c r="G545" s="15">
        <f>ROUND(IF(((COUNT($E:$E)-RANK(E545,E$2:E$1116)+1)/COUNT($E:$E))*100=0,100,((COUNT($E:$E)-RANK(E545,E$2:E$1116)+1)/COUNT($E:$E))*100),2)</f>
        <v>68.430000000000007</v>
      </c>
      <c r="H545" s="13">
        <f>G545-F545</f>
        <v>-1.6099999999999994</v>
      </c>
    </row>
    <row r="546" spans="1:8" ht="16.5" x14ac:dyDescent="0.25">
      <c r="A546" s="19" t="s">
        <v>102</v>
      </c>
      <c r="B546" s="19" t="s">
        <v>948</v>
      </c>
      <c r="C546" s="19" t="s">
        <v>949</v>
      </c>
      <c r="D546" s="15">
        <v>29.63</v>
      </c>
      <c r="E546" s="15">
        <v>31.79</v>
      </c>
      <c r="F546" s="15">
        <f>ROUND(IF(((COUNT($E:$E)-RANK(D546,D$2:D$1116)+1)/COUNT($E:$E))*100=0,100,((COUNT($E:$E)-RANK(D546,D$2:D$1116)+1)/COUNT($E:$E))*100),2)</f>
        <v>10.76</v>
      </c>
      <c r="G546" s="15">
        <f>ROUND(IF(((COUNT($E:$E)-RANK(E546,E$2:E$1116)+1)/COUNT($E:$E))*100=0,100,((COUNT($E:$E)-RANK(E546,E$2:E$1116)+1)/COUNT($E:$E))*100),2)</f>
        <v>9.15</v>
      </c>
      <c r="H546" s="13">
        <f>G546-F546</f>
        <v>-1.6099999999999994</v>
      </c>
    </row>
    <row r="547" spans="1:8" ht="16.5" x14ac:dyDescent="0.25">
      <c r="A547" s="19" t="s">
        <v>440</v>
      </c>
      <c r="B547" s="19" t="s">
        <v>950</v>
      </c>
      <c r="C547" s="19" t="s">
        <v>951</v>
      </c>
      <c r="D547" s="15">
        <v>26.99</v>
      </c>
      <c r="E547" s="15">
        <v>30.96</v>
      </c>
      <c r="F547" s="15">
        <f>ROUND(IF(((COUNT($E:$E)-RANK(D547,D$2:D$1116)+1)/COUNT($E:$E))*100=0,100,((COUNT($E:$E)-RANK(D547,D$2:D$1116)+1)/COUNT($E:$E))*100),2)</f>
        <v>7.53</v>
      </c>
      <c r="G547" s="15">
        <f>ROUND(IF(((COUNT($E:$E)-RANK(E547,E$2:E$1116)+1)/COUNT($E:$E))*100=0,100,((COUNT($E:$E)-RANK(E547,E$2:E$1116)+1)/COUNT($E:$E))*100),2)</f>
        <v>5.83</v>
      </c>
      <c r="H547" s="13">
        <f>G547-F547</f>
        <v>-1.7000000000000002</v>
      </c>
    </row>
    <row r="548" spans="1:8" ht="16.5" x14ac:dyDescent="0.25">
      <c r="A548" s="19" t="s">
        <v>151</v>
      </c>
      <c r="B548" s="19" t="s">
        <v>952</v>
      </c>
      <c r="C548" s="19" t="s">
        <v>953</v>
      </c>
      <c r="D548" s="15">
        <v>44.35</v>
      </c>
      <c r="E548" s="15">
        <v>37.33</v>
      </c>
      <c r="F548" s="15">
        <f>ROUND(IF(((COUNT($E:$E)-RANK(D548,D$2:D$1116)+1)/COUNT($E:$E))*100=0,100,((COUNT($E:$E)-RANK(D548,D$2:D$1116)+1)/COUNT($E:$E))*100),2)</f>
        <v>32.380000000000003</v>
      </c>
      <c r="G548" s="15">
        <f>ROUND(IF(((COUNT($E:$E)-RANK(E548,E$2:E$1116)+1)/COUNT($E:$E))*100=0,100,((COUNT($E:$E)-RANK(E548,E$2:E$1116)+1)/COUNT($E:$E))*100),2)</f>
        <v>30.67</v>
      </c>
      <c r="H548" s="13">
        <f>G548-F548</f>
        <v>-1.7100000000000009</v>
      </c>
    </row>
    <row r="549" spans="1:8" ht="16.5" x14ac:dyDescent="0.25">
      <c r="A549" s="19" t="s">
        <v>449</v>
      </c>
      <c r="B549" s="19" t="s">
        <v>300</v>
      </c>
      <c r="C549" s="19" t="s">
        <v>954</v>
      </c>
      <c r="D549" s="15">
        <v>65.03</v>
      </c>
      <c r="E549" s="15">
        <v>44.84</v>
      </c>
      <c r="F549" s="15">
        <f>ROUND(IF(((COUNT($E:$E)-RANK(D549,D$2:D$1116)+1)/COUNT($E:$E))*100=0,100,((COUNT($E:$E)-RANK(D549,D$2:D$1116)+1)/COUNT($E:$E))*100),2)</f>
        <v>70.31</v>
      </c>
      <c r="G549" s="15">
        <f>ROUND(IF(((COUNT($E:$E)-RANK(E549,E$2:E$1116)+1)/COUNT($E:$E))*100=0,100,((COUNT($E:$E)-RANK(E549,E$2:E$1116)+1)/COUNT($E:$E))*100),2)</f>
        <v>68.430000000000007</v>
      </c>
      <c r="H549" s="13">
        <f>G549-F549</f>
        <v>-1.8799999999999955</v>
      </c>
    </row>
    <row r="550" spans="1:8" ht="16.5" x14ac:dyDescent="0.25">
      <c r="A550" s="19" t="s">
        <v>99</v>
      </c>
      <c r="B550" s="19" t="s">
        <v>955</v>
      </c>
      <c r="C550" s="19" t="s">
        <v>956</v>
      </c>
      <c r="D550" s="15">
        <v>36.700000000000003</v>
      </c>
      <c r="E550" s="15">
        <v>34.47</v>
      </c>
      <c r="F550" s="15">
        <f>ROUND(IF(((COUNT($E:$E)-RANK(D550,D$2:D$1116)+1)/COUNT($E:$E))*100=0,100,((COUNT($E:$E)-RANK(D550,D$2:D$1116)+1)/COUNT($E:$E))*100),2)</f>
        <v>20.9</v>
      </c>
      <c r="G550" s="15">
        <f>ROUND(IF(((COUNT($E:$E)-RANK(E550,E$2:E$1116)+1)/COUNT($E:$E))*100=0,100,((COUNT($E:$E)-RANK(E550,E$2:E$1116)+1)/COUNT($E:$E))*100),2)</f>
        <v>19.010000000000002</v>
      </c>
      <c r="H550" s="13">
        <f>G550-F550</f>
        <v>-1.889999999999997</v>
      </c>
    </row>
    <row r="551" spans="1:8" ht="16.5" x14ac:dyDescent="0.25">
      <c r="A551" s="19" t="s">
        <v>445</v>
      </c>
      <c r="B551" s="19" t="s">
        <v>957</v>
      </c>
      <c r="C551" s="19" t="s">
        <v>958</v>
      </c>
      <c r="D551" s="15">
        <v>67.13</v>
      </c>
      <c r="E551" s="15">
        <v>45.61</v>
      </c>
      <c r="F551" s="15">
        <f>ROUND(IF(((COUNT($E:$E)-RANK(D551,D$2:D$1116)+1)/COUNT($E:$E))*100=0,100,((COUNT($E:$E)-RANK(D551,D$2:D$1116)+1)/COUNT($E:$E))*100),2)</f>
        <v>74.62</v>
      </c>
      <c r="G551" s="15">
        <f>ROUND(IF(((COUNT($E:$E)-RANK(E551,E$2:E$1116)+1)/COUNT($E:$E))*100=0,100,((COUNT($E:$E)-RANK(E551,E$2:E$1116)+1)/COUNT($E:$E))*100),2)</f>
        <v>72.650000000000006</v>
      </c>
      <c r="H551" s="13">
        <f>G551-F551</f>
        <v>-1.9699999999999989</v>
      </c>
    </row>
    <row r="552" spans="1:8" ht="16.5" x14ac:dyDescent="0.25">
      <c r="A552" s="19" t="s">
        <v>196</v>
      </c>
      <c r="B552" s="19" t="s">
        <v>279</v>
      </c>
      <c r="C552" s="19" t="s">
        <v>959</v>
      </c>
      <c r="D552" s="15">
        <v>54.2</v>
      </c>
      <c r="E552" s="15">
        <v>40.93</v>
      </c>
      <c r="F552" s="15">
        <f>ROUND(IF(((COUNT($E:$E)-RANK(D552,D$2:D$1116)+1)/COUNT($E:$E))*100=0,100,((COUNT($E:$E)-RANK(D552,D$2:D$1116)+1)/COUNT($E:$E))*100),2)</f>
        <v>51.39</v>
      </c>
      <c r="G552" s="15">
        <f>ROUND(IF(((COUNT($E:$E)-RANK(E552,E$2:E$1116)+1)/COUNT($E:$E))*100=0,100,((COUNT($E:$E)-RANK(E552,E$2:E$1116)+1)/COUNT($E:$E))*100),2)</f>
        <v>49.42</v>
      </c>
      <c r="H552" s="13">
        <f>G552-F552</f>
        <v>-1.9699999999999989</v>
      </c>
    </row>
    <row r="553" spans="1:8" ht="16.5" x14ac:dyDescent="0.25">
      <c r="A553" s="19" t="s">
        <v>960</v>
      </c>
      <c r="B553" s="19" t="s">
        <v>122</v>
      </c>
      <c r="C553" s="19" t="s">
        <v>961</v>
      </c>
      <c r="D553" s="15">
        <v>37.54</v>
      </c>
      <c r="E553" s="15">
        <v>34.69</v>
      </c>
      <c r="F553" s="15">
        <f>ROUND(IF(((COUNT($E:$E)-RANK(D553,D$2:D$1116)+1)/COUNT($E:$E))*100=0,100,((COUNT($E:$E)-RANK(D553,D$2:D$1116)+1)/COUNT($E:$E))*100),2)</f>
        <v>22.6</v>
      </c>
      <c r="G553" s="15">
        <f>ROUND(IF(((COUNT($E:$E)-RANK(E553,E$2:E$1116)+1)/COUNT($E:$E))*100=0,100,((COUNT($E:$E)-RANK(E553,E$2:E$1116)+1)/COUNT($E:$E))*100),2)</f>
        <v>20.63</v>
      </c>
      <c r="H553" s="13">
        <f>G553-F553</f>
        <v>-1.9700000000000024</v>
      </c>
    </row>
    <row r="554" spans="1:8" ht="16.5" x14ac:dyDescent="0.25">
      <c r="A554" s="19" t="s">
        <v>962</v>
      </c>
      <c r="B554" s="19" t="s">
        <v>963</v>
      </c>
      <c r="C554" s="19" t="s">
        <v>964</v>
      </c>
      <c r="D554" s="15">
        <v>32.6</v>
      </c>
      <c r="E554" s="15">
        <v>33.21</v>
      </c>
      <c r="F554" s="15">
        <f>ROUND(IF(((COUNT($E:$E)-RANK(D554,D$2:D$1116)+1)/COUNT($E:$E))*100=0,100,((COUNT($E:$E)-RANK(D554,D$2:D$1116)+1)/COUNT($E:$E))*100),2)</f>
        <v>15.43</v>
      </c>
      <c r="G554" s="15">
        <f>ROUND(IF(((COUNT($E:$E)-RANK(E554,E$2:E$1116)+1)/COUNT($E:$E))*100=0,100,((COUNT($E:$E)-RANK(E554,E$2:E$1116)+1)/COUNT($E:$E))*100),2)</f>
        <v>13.45</v>
      </c>
      <c r="H554" s="13">
        <f>G554-F554</f>
        <v>-1.9800000000000004</v>
      </c>
    </row>
    <row r="555" spans="1:8" ht="16.5" x14ac:dyDescent="0.25">
      <c r="A555" s="19" t="s">
        <v>731</v>
      </c>
      <c r="B555" s="19" t="s">
        <v>177</v>
      </c>
      <c r="C555" s="19" t="s">
        <v>965</v>
      </c>
      <c r="D555" s="15">
        <v>74.760000000000005</v>
      </c>
      <c r="E555" s="15">
        <v>50.72</v>
      </c>
      <c r="F555" s="15">
        <f>ROUND(IF(((COUNT($E:$E)-RANK(D555,D$2:D$1116)+1)/COUNT($E:$E))*100=0,100,((COUNT($E:$E)-RANK(D555,D$2:D$1116)+1)/COUNT($E:$E))*100),2)</f>
        <v>86.37</v>
      </c>
      <c r="G555" s="15">
        <f>ROUND(IF(((COUNT($E:$E)-RANK(E555,E$2:E$1116)+1)/COUNT($E:$E))*100=0,100,((COUNT($E:$E)-RANK(E555,E$2:E$1116)+1)/COUNT($E:$E))*100),2)</f>
        <v>84.39</v>
      </c>
      <c r="H555" s="13">
        <f>G555-F555</f>
        <v>-1.980000000000004</v>
      </c>
    </row>
    <row r="556" spans="1:8" ht="16.5" x14ac:dyDescent="0.25">
      <c r="A556" s="19" t="s">
        <v>188</v>
      </c>
      <c r="B556" s="19" t="s">
        <v>966</v>
      </c>
      <c r="C556" s="19" t="s">
        <v>967</v>
      </c>
      <c r="D556" s="15">
        <v>38.1</v>
      </c>
      <c r="E556" s="15">
        <v>34.979999999999997</v>
      </c>
      <c r="F556" s="15">
        <f>ROUND(IF(((COUNT($E:$E)-RANK(D556,D$2:D$1116)+1)/COUNT($E:$E))*100=0,100,((COUNT($E:$E)-RANK(D556,D$2:D$1116)+1)/COUNT($E:$E))*100),2)</f>
        <v>23.59</v>
      </c>
      <c r="G556" s="15">
        <f>ROUND(IF(((COUNT($E:$E)-RANK(E556,E$2:E$1116)+1)/COUNT($E:$E))*100=0,100,((COUNT($E:$E)-RANK(E556,E$2:E$1116)+1)/COUNT($E:$E))*100),2)</f>
        <v>21.35</v>
      </c>
      <c r="H556" s="13">
        <f>G556-F556</f>
        <v>-2.2399999999999984</v>
      </c>
    </row>
    <row r="557" spans="1:8" ht="16.5" x14ac:dyDescent="0.25">
      <c r="A557" s="19" t="s">
        <v>110</v>
      </c>
      <c r="B557" s="19" t="s">
        <v>640</v>
      </c>
      <c r="C557" s="19" t="s">
        <v>968</v>
      </c>
      <c r="D557" s="15">
        <v>53.76</v>
      </c>
      <c r="E557" s="15">
        <v>40.6</v>
      </c>
      <c r="F557" s="15">
        <f>ROUND(IF(((COUNT($E:$E)-RANK(D557,D$2:D$1116)+1)/COUNT($E:$E))*100=0,100,((COUNT($E:$E)-RANK(D557,D$2:D$1116)+1)/COUNT($E:$E))*100),2)</f>
        <v>50.31</v>
      </c>
      <c r="G557" s="15">
        <f>ROUND(IF(((COUNT($E:$E)-RANK(E557,E$2:E$1116)+1)/COUNT($E:$E))*100=0,100,((COUNT($E:$E)-RANK(E557,E$2:E$1116)+1)/COUNT($E:$E))*100),2)</f>
        <v>48.07</v>
      </c>
      <c r="H557" s="13">
        <f>G557-F557</f>
        <v>-2.240000000000002</v>
      </c>
    </row>
    <row r="558" spans="1:8" ht="16.5" x14ac:dyDescent="0.25">
      <c r="A558" s="19" t="s">
        <v>141</v>
      </c>
      <c r="B558" s="19" t="s">
        <v>969</v>
      </c>
      <c r="C558" s="19" t="s">
        <v>970</v>
      </c>
      <c r="D558" s="15">
        <v>51.49</v>
      </c>
      <c r="E558" s="15">
        <v>40.130000000000003</v>
      </c>
      <c r="F558" s="15">
        <f>ROUND(IF(((COUNT($E:$E)-RANK(D558,D$2:D$1116)+1)/COUNT($E:$E))*100=0,100,((COUNT($E:$E)-RANK(D558,D$2:D$1116)+1)/COUNT($E:$E))*100),2)</f>
        <v>45.56</v>
      </c>
      <c r="G558" s="15">
        <f>ROUND(IF(((COUNT($E:$E)-RANK(E558,E$2:E$1116)+1)/COUNT($E:$E))*100=0,100,((COUNT($E:$E)-RANK(E558,E$2:E$1116)+1)/COUNT($E:$E))*100),2)</f>
        <v>43.32</v>
      </c>
      <c r="H558" s="13">
        <f>G558-F558</f>
        <v>-2.240000000000002</v>
      </c>
    </row>
    <row r="559" spans="1:8" ht="16.5" x14ac:dyDescent="0.25">
      <c r="A559" s="19" t="s">
        <v>547</v>
      </c>
      <c r="B559" s="19" t="s">
        <v>242</v>
      </c>
      <c r="C559" s="19" t="s">
        <v>971</v>
      </c>
      <c r="D559" s="15">
        <v>81.790000000000006</v>
      </c>
      <c r="E559" s="15">
        <v>55.87</v>
      </c>
      <c r="F559" s="15">
        <f>ROUND(IF(((COUNT($E:$E)-RANK(D559,D$2:D$1116)+1)/COUNT($E:$E))*100=0,100,((COUNT($E:$E)-RANK(D559,D$2:D$1116)+1)/COUNT($E:$E))*100),2)</f>
        <v>96.59</v>
      </c>
      <c r="G559" s="15">
        <f>ROUND(IF(((COUNT($E:$E)-RANK(E559,E$2:E$1116)+1)/COUNT($E:$E))*100=0,100,((COUNT($E:$E)-RANK(E559,E$2:E$1116)+1)/COUNT($E:$E))*100),2)</f>
        <v>94.35</v>
      </c>
      <c r="H559" s="13">
        <f>G559-F559</f>
        <v>-2.2400000000000091</v>
      </c>
    </row>
    <row r="560" spans="1:8" ht="16.5" x14ac:dyDescent="0.25">
      <c r="A560" s="19" t="s">
        <v>231</v>
      </c>
      <c r="B560" s="19" t="s">
        <v>972</v>
      </c>
      <c r="C560" s="19" t="s">
        <v>973</v>
      </c>
      <c r="D560" s="15">
        <v>30.9</v>
      </c>
      <c r="E560" s="15">
        <v>31.99</v>
      </c>
      <c r="F560" s="15">
        <f>ROUND(IF(((COUNT($E:$E)-RANK(D560,D$2:D$1116)+1)/COUNT($E:$E))*100=0,100,((COUNT($E:$E)-RANK(D560,D$2:D$1116)+1)/COUNT($E:$E))*100),2)</f>
        <v>12.29</v>
      </c>
      <c r="G560" s="15">
        <f>ROUND(IF(((COUNT($E:$E)-RANK(E560,E$2:E$1116)+1)/COUNT($E:$E))*100=0,100,((COUNT($E:$E)-RANK(E560,E$2:E$1116)+1)/COUNT($E:$E))*100),2)</f>
        <v>9.8699999999999992</v>
      </c>
      <c r="H560" s="13">
        <f>G560-F560</f>
        <v>-2.42</v>
      </c>
    </row>
    <row r="561" spans="1:8" ht="16.5" x14ac:dyDescent="0.25">
      <c r="A561" s="19" t="s">
        <v>577</v>
      </c>
      <c r="B561" s="19" t="s">
        <v>974</v>
      </c>
      <c r="C561" s="19" t="s">
        <v>975</v>
      </c>
      <c r="D561" s="15">
        <v>69.11</v>
      </c>
      <c r="E561" s="15">
        <v>46.48</v>
      </c>
      <c r="F561" s="15">
        <f>ROUND(IF(((COUNT($E:$E)-RANK(D561,D$2:D$1116)+1)/COUNT($E:$E))*100=0,100,((COUNT($E:$E)-RANK(D561,D$2:D$1116)+1)/COUNT($E:$E))*100),2)</f>
        <v>77.760000000000005</v>
      </c>
      <c r="G561" s="15">
        <f>ROUND(IF(((COUNT($E:$E)-RANK(E561,E$2:E$1116)+1)/COUNT($E:$E))*100=0,100,((COUNT($E:$E)-RANK(E561,E$2:E$1116)+1)/COUNT($E:$E))*100),2)</f>
        <v>75.34</v>
      </c>
      <c r="H561" s="13">
        <f>G561-F561</f>
        <v>-2.4200000000000017</v>
      </c>
    </row>
    <row r="562" spans="1:8" ht="16.5" x14ac:dyDescent="0.25">
      <c r="A562" s="19" t="s">
        <v>99</v>
      </c>
      <c r="B562" s="19" t="s">
        <v>976</v>
      </c>
      <c r="C562" s="19" t="s">
        <v>977</v>
      </c>
      <c r="D562" s="15">
        <v>24.4</v>
      </c>
      <c r="E562" s="15">
        <v>28.77</v>
      </c>
      <c r="F562" s="15">
        <f>ROUND(IF(((COUNT($E:$E)-RANK(D562,D$2:D$1116)+1)/COUNT($E:$E))*100=0,100,((COUNT($E:$E)-RANK(D562,D$2:D$1116)+1)/COUNT($E:$E))*100),2)</f>
        <v>5.38</v>
      </c>
      <c r="G562" s="15">
        <f>ROUND(IF(((COUNT($E:$E)-RANK(E562,E$2:E$1116)+1)/COUNT($E:$E))*100=0,100,((COUNT($E:$E)-RANK(E562,E$2:E$1116)+1)/COUNT($E:$E))*100),2)</f>
        <v>2.6</v>
      </c>
      <c r="H562" s="13">
        <f>G562-F562</f>
        <v>-2.78</v>
      </c>
    </row>
    <row r="563" spans="1:8" ht="16.5" x14ac:dyDescent="0.25">
      <c r="A563" s="19" t="s">
        <v>654</v>
      </c>
      <c r="B563" s="19" t="s">
        <v>227</v>
      </c>
      <c r="C563" s="19" t="s">
        <v>978</v>
      </c>
      <c r="D563" s="15">
        <v>75.64</v>
      </c>
      <c r="E563" s="15">
        <v>51.16</v>
      </c>
      <c r="F563" s="15">
        <f>ROUND(IF(((COUNT($E:$E)-RANK(D563,D$2:D$1116)+1)/COUNT($E:$E))*100=0,100,((COUNT($E:$E)-RANK(D563,D$2:D$1116)+1)/COUNT($E:$E))*100),2)</f>
        <v>88.43</v>
      </c>
      <c r="G563" s="15">
        <f>ROUND(IF(((COUNT($E:$E)-RANK(E563,E$2:E$1116)+1)/COUNT($E:$E))*100=0,100,((COUNT($E:$E)-RANK(E563,E$2:E$1116)+1)/COUNT($E:$E))*100),2)</f>
        <v>85.65</v>
      </c>
      <c r="H563" s="13">
        <f>G563-F563</f>
        <v>-2.7800000000000011</v>
      </c>
    </row>
    <row r="564" spans="1:8" ht="16.5" x14ac:dyDescent="0.25">
      <c r="A564" s="19" t="s">
        <v>650</v>
      </c>
      <c r="B564" s="19" t="s">
        <v>979</v>
      </c>
      <c r="C564" s="19" t="s">
        <v>980</v>
      </c>
      <c r="D564" s="15">
        <v>64.900000000000006</v>
      </c>
      <c r="E564" s="15">
        <v>44.56</v>
      </c>
      <c r="F564" s="15">
        <f>ROUND(IF(((COUNT($E:$E)-RANK(D564,D$2:D$1116)+1)/COUNT($E:$E))*100=0,100,((COUNT($E:$E)-RANK(D564,D$2:D$1116)+1)/COUNT($E:$E))*100),2)</f>
        <v>69.78</v>
      </c>
      <c r="G564" s="15">
        <f>ROUND(IF(((COUNT($E:$E)-RANK(E564,E$2:E$1116)+1)/COUNT($E:$E))*100=0,100,((COUNT($E:$E)-RANK(E564,E$2:E$1116)+1)/COUNT($E:$E))*100),2)</f>
        <v>67</v>
      </c>
      <c r="H564" s="13">
        <f>G564-F564</f>
        <v>-2.7800000000000011</v>
      </c>
    </row>
    <row r="565" spans="1:8" ht="16.5" x14ac:dyDescent="0.25">
      <c r="A565" s="19" t="s">
        <v>160</v>
      </c>
      <c r="B565" s="19" t="s">
        <v>326</v>
      </c>
      <c r="C565" s="19" t="s">
        <v>981</v>
      </c>
      <c r="D565" s="15">
        <v>72.13</v>
      </c>
      <c r="E565" s="15">
        <v>48.11</v>
      </c>
      <c r="F565" s="15">
        <f>ROUND(IF(((COUNT($E:$E)-RANK(D565,D$2:D$1116)+1)/COUNT($E:$E))*100=0,100,((COUNT($E:$E)-RANK(D565,D$2:D$1116)+1)/COUNT($E:$E))*100),2)</f>
        <v>82.24</v>
      </c>
      <c r="G565" s="15">
        <f>ROUND(IF(((COUNT($E:$E)-RANK(E565,E$2:E$1116)+1)/COUNT($E:$E))*100=0,100,((COUNT($E:$E)-RANK(E565,E$2:E$1116)+1)/COUNT($E:$E))*100),2)</f>
        <v>79.37</v>
      </c>
      <c r="H565" s="13">
        <f>G565-F565</f>
        <v>-2.8699999999999903</v>
      </c>
    </row>
    <row r="566" spans="1:8" ht="16.5" x14ac:dyDescent="0.25">
      <c r="A566" s="19" t="s">
        <v>192</v>
      </c>
      <c r="B566" s="19" t="s">
        <v>982</v>
      </c>
      <c r="C566" s="19" t="s">
        <v>983</v>
      </c>
      <c r="D566" s="15">
        <v>62.37</v>
      </c>
      <c r="E566" s="15">
        <v>43.73</v>
      </c>
      <c r="F566" s="15">
        <f>ROUND(IF(((COUNT($E:$E)-RANK(D566,D$2:D$1116)+1)/COUNT($E:$E))*100=0,100,((COUNT($E:$E)-RANK(D566,D$2:D$1116)+1)/COUNT($E:$E))*100),2)</f>
        <v>65.56</v>
      </c>
      <c r="G566" s="15">
        <f>ROUND(IF(((COUNT($E:$E)-RANK(E566,E$2:E$1116)+1)/COUNT($E:$E))*100=0,100,((COUNT($E:$E)-RANK(E566,E$2:E$1116)+1)/COUNT($E:$E))*100),2)</f>
        <v>62.69</v>
      </c>
      <c r="H566" s="13">
        <f>G566-F566</f>
        <v>-2.8700000000000045</v>
      </c>
    </row>
    <row r="567" spans="1:8" ht="16.5" x14ac:dyDescent="0.25">
      <c r="A567" s="19" t="s">
        <v>610</v>
      </c>
      <c r="B567" s="19" t="s">
        <v>326</v>
      </c>
      <c r="C567" s="19" t="s">
        <v>984</v>
      </c>
      <c r="D567" s="15">
        <v>84.18</v>
      </c>
      <c r="E567" s="15">
        <v>56.76</v>
      </c>
      <c r="F567" s="15">
        <f>ROUND(IF(((COUNT($E:$E)-RANK(D567,D$2:D$1116)+1)/COUNT($E:$E))*100=0,100,((COUNT($E:$E)-RANK(D567,D$2:D$1116)+1)/COUNT($E:$E))*100),2)</f>
        <v>98.21</v>
      </c>
      <c r="G567" s="15">
        <f>ROUND(IF(((COUNT($E:$E)-RANK(E567,E$2:E$1116)+1)/COUNT($E:$E))*100=0,100,((COUNT($E:$E)-RANK(E567,E$2:E$1116)+1)/COUNT($E:$E))*100),2)</f>
        <v>95.25</v>
      </c>
      <c r="H567" s="13">
        <f>G567-F567</f>
        <v>-2.9599999999999937</v>
      </c>
    </row>
    <row r="568" spans="1:8" ht="16.5" x14ac:dyDescent="0.25">
      <c r="A568" s="19" t="s">
        <v>348</v>
      </c>
      <c r="B568" s="19" t="s">
        <v>985</v>
      </c>
      <c r="C568" s="19" t="s">
        <v>986</v>
      </c>
      <c r="D568" s="15">
        <v>49.22</v>
      </c>
      <c r="E568" s="15">
        <v>38.78</v>
      </c>
      <c r="F568" s="15">
        <f>ROUND(IF(((COUNT($E:$E)-RANK(D568,D$2:D$1116)+1)/COUNT($E:$E))*100=0,100,((COUNT($E:$E)-RANK(D568,D$2:D$1116)+1)/COUNT($E:$E))*100),2)</f>
        <v>40.81</v>
      </c>
      <c r="G568" s="15">
        <f>ROUND(IF(((COUNT($E:$E)-RANK(E568,E$2:E$1116)+1)/COUNT($E:$E))*100=0,100,((COUNT($E:$E)-RANK(E568,E$2:E$1116)+1)/COUNT($E:$E))*100),2)</f>
        <v>37.85</v>
      </c>
      <c r="H568" s="13">
        <f>G568-F568</f>
        <v>-2.9600000000000009</v>
      </c>
    </row>
    <row r="569" spans="1:8" ht="16.5" x14ac:dyDescent="0.25">
      <c r="A569" s="19" t="s">
        <v>151</v>
      </c>
      <c r="B569" s="19" t="s">
        <v>987</v>
      </c>
      <c r="C569" s="19" t="s">
        <v>988</v>
      </c>
      <c r="D569" s="15">
        <v>45.04</v>
      </c>
      <c r="E569" s="15">
        <v>37.33</v>
      </c>
      <c r="F569" s="15">
        <f>ROUND(IF(((COUNT($E:$E)-RANK(D569,D$2:D$1116)+1)/COUNT($E:$E))*100=0,100,((COUNT($E:$E)-RANK(D569,D$2:D$1116)+1)/COUNT($E:$E))*100),2)</f>
        <v>33.630000000000003</v>
      </c>
      <c r="G569" s="15">
        <f>ROUND(IF(((COUNT($E:$E)-RANK(E569,E$2:E$1116)+1)/COUNT($E:$E))*100=0,100,((COUNT($E:$E)-RANK(E569,E$2:E$1116)+1)/COUNT($E:$E))*100),2)</f>
        <v>30.67</v>
      </c>
      <c r="H569" s="13">
        <f>G569-F569</f>
        <v>-2.9600000000000009</v>
      </c>
    </row>
    <row r="570" spans="1:8" ht="16.5" x14ac:dyDescent="0.25">
      <c r="A570" s="19" t="s">
        <v>989</v>
      </c>
      <c r="B570" s="19" t="s">
        <v>418</v>
      </c>
      <c r="C570" s="19" t="s">
        <v>990</v>
      </c>
      <c r="D570" s="15">
        <v>71.08</v>
      </c>
      <c r="E570" s="15">
        <v>47.36</v>
      </c>
      <c r="F570" s="15">
        <f>ROUND(IF(((COUNT($E:$E)-RANK(D570,D$2:D$1116)+1)/COUNT($E:$E))*100=0,100,((COUNT($E:$E)-RANK(D570,D$2:D$1116)+1)/COUNT($E:$E))*100),2)</f>
        <v>80.45</v>
      </c>
      <c r="G570" s="15">
        <f>ROUND(IF(((COUNT($E:$E)-RANK(E570,E$2:E$1116)+1)/COUNT($E:$E))*100=0,100,((COUNT($E:$E)-RANK(E570,E$2:E$1116)+1)/COUNT($E:$E))*100),2)</f>
        <v>77.489999999999995</v>
      </c>
      <c r="H570" s="13">
        <f>G570-F570</f>
        <v>-2.960000000000008</v>
      </c>
    </row>
    <row r="571" spans="1:8" ht="16.5" x14ac:dyDescent="0.25">
      <c r="A571" s="19" t="s">
        <v>234</v>
      </c>
      <c r="B571" s="19" t="s">
        <v>991</v>
      </c>
      <c r="C571" s="19" t="s">
        <v>992</v>
      </c>
      <c r="D571" s="15">
        <v>59.94</v>
      </c>
      <c r="E571" s="15">
        <v>42.85</v>
      </c>
      <c r="F571" s="15">
        <f>ROUND(IF(((COUNT($E:$E)-RANK(D571,D$2:D$1116)+1)/COUNT($E:$E))*100=0,100,((COUNT($E:$E)-RANK(D571,D$2:D$1116)+1)/COUNT($E:$E))*100),2)</f>
        <v>61.52</v>
      </c>
      <c r="G571" s="15">
        <f>ROUND(IF(((COUNT($E:$E)-RANK(E571,E$2:E$1116)+1)/COUNT($E:$E))*100=0,100,((COUNT($E:$E)-RANK(E571,E$2:E$1116)+1)/COUNT($E:$E))*100),2)</f>
        <v>58.48</v>
      </c>
      <c r="H571" s="13">
        <f>G571-F571</f>
        <v>-3.0400000000000063</v>
      </c>
    </row>
    <row r="572" spans="1:8" ht="16.5" x14ac:dyDescent="0.25">
      <c r="A572" s="19" t="s">
        <v>654</v>
      </c>
      <c r="B572" s="19" t="s">
        <v>305</v>
      </c>
      <c r="C572" s="19" t="s">
        <v>993</v>
      </c>
      <c r="D572" s="15">
        <v>89.4</v>
      </c>
      <c r="E572" s="15">
        <v>58.48</v>
      </c>
      <c r="F572" s="15">
        <f>ROUND(IF(((COUNT($E:$E)-RANK(D572,D$2:D$1116)+1)/COUNT($E:$E))*100=0,100,((COUNT($E:$E)-RANK(D572,D$2:D$1116)+1)/COUNT($E:$E))*100),2)</f>
        <v>100</v>
      </c>
      <c r="G572" s="15">
        <f>ROUND(IF(((COUNT($E:$E)-RANK(E572,E$2:E$1116)+1)/COUNT($E:$E))*100=0,100,((COUNT($E:$E)-RANK(E572,E$2:E$1116)+1)/COUNT($E:$E))*100),2)</f>
        <v>96.86</v>
      </c>
      <c r="H572" s="13">
        <f>G572-F572</f>
        <v>-3.1400000000000006</v>
      </c>
    </row>
    <row r="573" spans="1:8" ht="16.5" x14ac:dyDescent="0.25">
      <c r="A573" s="19" t="s">
        <v>141</v>
      </c>
      <c r="B573" s="19" t="s">
        <v>326</v>
      </c>
      <c r="C573" s="19" t="s">
        <v>994</v>
      </c>
      <c r="D573" s="15">
        <v>51.85</v>
      </c>
      <c r="E573" s="15">
        <v>40.06</v>
      </c>
      <c r="F573" s="15">
        <f>ROUND(IF(((COUNT($E:$E)-RANK(D573,D$2:D$1116)+1)/COUNT($E:$E))*100=0,100,((COUNT($E:$E)-RANK(D573,D$2:D$1116)+1)/COUNT($E:$E))*100),2)</f>
        <v>46.37</v>
      </c>
      <c r="G573" s="15">
        <f>ROUND(IF(((COUNT($E:$E)-RANK(E573,E$2:E$1116)+1)/COUNT($E:$E))*100=0,100,((COUNT($E:$E)-RANK(E573,E$2:E$1116)+1)/COUNT($E:$E))*100),2)</f>
        <v>43.14</v>
      </c>
      <c r="H573" s="13">
        <f>G573-F573</f>
        <v>-3.2299999999999969</v>
      </c>
    </row>
    <row r="574" spans="1:8" ht="16.5" x14ac:dyDescent="0.25">
      <c r="A574" s="19" t="s">
        <v>244</v>
      </c>
      <c r="B574" s="19" t="s">
        <v>995</v>
      </c>
      <c r="C574" s="19" t="s">
        <v>996</v>
      </c>
      <c r="D574" s="15">
        <v>30.59</v>
      </c>
      <c r="E574" s="15">
        <v>31.54</v>
      </c>
      <c r="F574" s="15">
        <f>ROUND(IF(((COUNT($E:$E)-RANK(D574,D$2:D$1116)+1)/COUNT($E:$E))*100=0,100,((COUNT($E:$E)-RANK(D574,D$2:D$1116)+1)/COUNT($E:$E))*100),2)</f>
        <v>11.66</v>
      </c>
      <c r="G574" s="15">
        <f>ROUND(IF(((COUNT($E:$E)-RANK(E574,E$2:E$1116)+1)/COUNT($E:$E))*100=0,100,((COUNT($E:$E)-RANK(E574,E$2:E$1116)+1)/COUNT($E:$E))*100),2)</f>
        <v>8.43</v>
      </c>
      <c r="H574" s="13">
        <f>G574-F574</f>
        <v>-3.2300000000000004</v>
      </c>
    </row>
    <row r="575" spans="1:8" ht="16.5" x14ac:dyDescent="0.25">
      <c r="A575" s="19" t="s">
        <v>630</v>
      </c>
      <c r="B575" s="19" t="s">
        <v>966</v>
      </c>
      <c r="C575" s="19" t="s">
        <v>997</v>
      </c>
      <c r="D575" s="15">
        <v>30.44</v>
      </c>
      <c r="E575" s="15">
        <v>31.5</v>
      </c>
      <c r="F575" s="15">
        <f>ROUND(IF(((COUNT($E:$E)-RANK(D575,D$2:D$1116)+1)/COUNT($E:$E))*100=0,100,((COUNT($E:$E)-RANK(D575,D$2:D$1116)+1)/COUNT($E:$E))*100),2)</f>
        <v>11.48</v>
      </c>
      <c r="G575" s="15">
        <f>ROUND(IF(((COUNT($E:$E)-RANK(E575,E$2:E$1116)+1)/COUNT($E:$E))*100=0,100,((COUNT($E:$E)-RANK(E575,E$2:E$1116)+1)/COUNT($E:$E))*100),2)</f>
        <v>8.25</v>
      </c>
      <c r="H575" s="13">
        <f>G575-F575</f>
        <v>-3.2300000000000004</v>
      </c>
    </row>
    <row r="576" spans="1:8" ht="16.5" x14ac:dyDescent="0.25">
      <c r="A576" s="19" t="s">
        <v>196</v>
      </c>
      <c r="B576" s="19" t="s">
        <v>998</v>
      </c>
      <c r="C576" s="19" t="s">
        <v>999</v>
      </c>
      <c r="D576" s="15">
        <v>45</v>
      </c>
      <c r="E576" s="15">
        <v>37.19</v>
      </c>
      <c r="F576" s="15">
        <f>ROUND(IF(((COUNT($E:$E)-RANK(D576,D$2:D$1116)+1)/COUNT($E:$E))*100=0,100,((COUNT($E:$E)-RANK(D576,D$2:D$1116)+1)/COUNT($E:$E))*100),2)</f>
        <v>33.36</v>
      </c>
      <c r="G576" s="15">
        <f>ROUND(IF(((COUNT($E:$E)-RANK(E576,E$2:E$1116)+1)/COUNT($E:$E))*100=0,100,((COUNT($E:$E)-RANK(E576,E$2:E$1116)+1)/COUNT($E:$E))*100),2)</f>
        <v>30.04</v>
      </c>
      <c r="H576" s="13">
        <f>G576-F576</f>
        <v>-3.3200000000000003</v>
      </c>
    </row>
    <row r="577" spans="1:8" ht="16.5" x14ac:dyDescent="0.25">
      <c r="A577" s="19" t="s">
        <v>192</v>
      </c>
      <c r="B577" s="19" t="s">
        <v>924</v>
      </c>
      <c r="C577" s="19" t="s">
        <v>1000</v>
      </c>
      <c r="D577" s="15">
        <v>58.29</v>
      </c>
      <c r="E577" s="15">
        <v>42.38</v>
      </c>
      <c r="F577" s="15">
        <f>ROUND(IF(((COUNT($E:$E)-RANK(D577,D$2:D$1116)+1)/COUNT($E:$E))*100=0,100,((COUNT($E:$E)-RANK(D577,D$2:D$1116)+1)/COUNT($E:$E))*100),2)</f>
        <v>59.82</v>
      </c>
      <c r="G577" s="15">
        <f>ROUND(IF(((COUNT($E:$E)-RANK(E577,E$2:E$1116)+1)/COUNT($E:$E))*100=0,100,((COUNT($E:$E)-RANK(E577,E$2:E$1116)+1)/COUNT($E:$E))*100),2)</f>
        <v>56.32</v>
      </c>
      <c r="H577" s="13">
        <f>G577-F577</f>
        <v>-3.5</v>
      </c>
    </row>
    <row r="578" spans="1:8" ht="16.5" x14ac:dyDescent="0.25">
      <c r="A578" s="19" t="s">
        <v>630</v>
      </c>
      <c r="B578" s="19" t="s">
        <v>1001</v>
      </c>
      <c r="C578" s="19" t="s">
        <v>1002</v>
      </c>
      <c r="D578" s="15">
        <v>38.61</v>
      </c>
      <c r="E578" s="15">
        <v>34.78</v>
      </c>
      <c r="F578" s="15">
        <f>ROUND(IF(((COUNT($E:$E)-RANK(D578,D$2:D$1116)+1)/COUNT($E:$E))*100=0,100,((COUNT($E:$E)-RANK(D578,D$2:D$1116)+1)/COUNT($E:$E))*100),2)</f>
        <v>24.48</v>
      </c>
      <c r="G578" s="15">
        <f>ROUND(IF(((COUNT($E:$E)-RANK(E578,E$2:E$1116)+1)/COUNT($E:$E))*100=0,100,((COUNT($E:$E)-RANK(E578,E$2:E$1116)+1)/COUNT($E:$E))*100),2)</f>
        <v>20.9</v>
      </c>
      <c r="H578" s="13">
        <f>G578-F578</f>
        <v>-3.5800000000000018</v>
      </c>
    </row>
    <row r="579" spans="1:8" ht="16.5" x14ac:dyDescent="0.25">
      <c r="A579" s="19" t="s">
        <v>654</v>
      </c>
      <c r="B579" s="19" t="s">
        <v>374</v>
      </c>
      <c r="C579" s="19" t="s">
        <v>1003</v>
      </c>
      <c r="D579" s="15">
        <v>87.33</v>
      </c>
      <c r="E579" s="15">
        <v>57.63</v>
      </c>
      <c r="F579" s="15">
        <f>ROUND(IF(((COUNT($E:$E)-RANK(D579,D$2:D$1116)+1)/COUNT($E:$E))*100=0,100,((COUNT($E:$E)-RANK(D579,D$2:D$1116)+1)/COUNT($E:$E))*100),2)</f>
        <v>99.64</v>
      </c>
      <c r="G579" s="15">
        <f>ROUND(IF(((COUNT($E:$E)-RANK(E579,E$2:E$1116)+1)/COUNT($E:$E))*100=0,100,((COUNT($E:$E)-RANK(E579,E$2:E$1116)+1)/COUNT($E:$E))*100),2)</f>
        <v>96.05</v>
      </c>
      <c r="H579" s="13">
        <f>G579-F579</f>
        <v>-3.5900000000000034</v>
      </c>
    </row>
    <row r="580" spans="1:8" ht="16.5" x14ac:dyDescent="0.25">
      <c r="A580" s="19" t="s">
        <v>244</v>
      </c>
      <c r="B580" s="19" t="s">
        <v>1004</v>
      </c>
      <c r="C580" s="19" t="s">
        <v>1005</v>
      </c>
      <c r="D580" s="15">
        <v>31.56</v>
      </c>
      <c r="E580" s="15">
        <v>32.090000000000003</v>
      </c>
      <c r="F580" s="15">
        <f>ROUND(IF(((COUNT($E:$E)-RANK(D580,D$2:D$1116)+1)/COUNT($E:$E))*100=0,100,((COUNT($E:$E)-RANK(D580,D$2:D$1116)+1)/COUNT($E:$E))*100),2)</f>
        <v>13.72</v>
      </c>
      <c r="G580" s="15">
        <f>ROUND(IF(((COUNT($E:$E)-RANK(E580,E$2:E$1116)+1)/COUNT($E:$E))*100=0,100,((COUNT($E:$E)-RANK(E580,E$2:E$1116)+1)/COUNT($E:$E))*100),2)</f>
        <v>10.039999999999999</v>
      </c>
      <c r="H580" s="13">
        <f>G580-F580</f>
        <v>-3.6800000000000015</v>
      </c>
    </row>
    <row r="581" spans="1:8" ht="16.5" x14ac:dyDescent="0.25">
      <c r="A581" s="19" t="s">
        <v>99</v>
      </c>
      <c r="B581" s="19" t="s">
        <v>1006</v>
      </c>
      <c r="C581" s="19" t="s">
        <v>1007</v>
      </c>
      <c r="D581" s="15">
        <v>27.57</v>
      </c>
      <c r="E581" s="15">
        <v>30.47</v>
      </c>
      <c r="F581" s="15">
        <f>ROUND(IF(((COUNT($E:$E)-RANK(D581,D$2:D$1116)+1)/COUNT($E:$E))*100=0,100,((COUNT($E:$E)-RANK(D581,D$2:D$1116)+1)/COUNT($E:$E))*100),2)</f>
        <v>7.89</v>
      </c>
      <c r="G581" s="15">
        <f>ROUND(IF(((COUNT($E:$E)-RANK(E581,E$2:E$1116)+1)/COUNT($E:$E))*100=0,100,((COUNT($E:$E)-RANK(E581,E$2:E$1116)+1)/COUNT($E:$E))*100),2)</f>
        <v>4.04</v>
      </c>
      <c r="H581" s="13">
        <f>G581-F581</f>
        <v>-3.8499999999999996</v>
      </c>
    </row>
    <row r="582" spans="1:8" ht="16.5" x14ac:dyDescent="0.25">
      <c r="A582" s="19" t="s">
        <v>344</v>
      </c>
      <c r="B582" s="19" t="s">
        <v>1008</v>
      </c>
      <c r="C582" s="19" t="s">
        <v>1009</v>
      </c>
      <c r="D582" s="15">
        <v>27.2</v>
      </c>
      <c r="E582" s="15">
        <v>30.42</v>
      </c>
      <c r="F582" s="15">
        <f>ROUND(IF(((COUNT($E:$E)-RANK(D582,D$2:D$1116)+1)/COUNT($E:$E))*100=0,100,((COUNT($E:$E)-RANK(D582,D$2:D$1116)+1)/COUNT($E:$E))*100),2)</f>
        <v>7.71</v>
      </c>
      <c r="G582" s="15">
        <f>ROUND(IF(((COUNT($E:$E)-RANK(E582,E$2:E$1116)+1)/COUNT($E:$E))*100=0,100,((COUNT($E:$E)-RANK(E582,E$2:E$1116)+1)/COUNT($E:$E))*100),2)</f>
        <v>3.86</v>
      </c>
      <c r="H582" s="13">
        <f>G582-F582</f>
        <v>-3.85</v>
      </c>
    </row>
    <row r="583" spans="1:8" ht="16.5" x14ac:dyDescent="0.25">
      <c r="A583" s="19" t="s">
        <v>160</v>
      </c>
      <c r="B583" s="19" t="s">
        <v>366</v>
      </c>
      <c r="C583" s="19" t="s">
        <v>1010</v>
      </c>
      <c r="D583" s="15">
        <v>66.540000000000006</v>
      </c>
      <c r="E583" s="15">
        <v>45.09</v>
      </c>
      <c r="F583" s="15">
        <f>ROUND(IF(((COUNT($E:$E)-RANK(D583,D$2:D$1116)+1)/COUNT($E:$E))*100=0,100,((COUNT($E:$E)-RANK(D583,D$2:D$1116)+1)/COUNT($E:$E))*100),2)</f>
        <v>73.81</v>
      </c>
      <c r="G583" s="15">
        <f>ROUND(IF(((COUNT($E:$E)-RANK(E583,E$2:E$1116)+1)/COUNT($E:$E))*100=0,100,((COUNT($E:$E)-RANK(E583,E$2:E$1116)+1)/COUNT($E:$E))*100),2)</f>
        <v>69.959999999999994</v>
      </c>
      <c r="H583" s="13">
        <f>G583-F583</f>
        <v>-3.8500000000000085</v>
      </c>
    </row>
    <row r="584" spans="1:8" ht="16.5" x14ac:dyDescent="0.25">
      <c r="A584" s="19" t="s">
        <v>231</v>
      </c>
      <c r="B584" s="19" t="s">
        <v>1011</v>
      </c>
      <c r="C584" s="19" t="s">
        <v>1012</v>
      </c>
      <c r="D584" s="15">
        <v>25.66</v>
      </c>
      <c r="E584" s="15">
        <v>28.25</v>
      </c>
      <c r="F584" s="15">
        <f>ROUND(IF(((COUNT($E:$E)-RANK(D584,D$2:D$1116)+1)/COUNT($E:$E))*100=0,100,((COUNT($E:$E)-RANK(D584,D$2:D$1116)+1)/COUNT($E:$E))*100),2)</f>
        <v>6.01</v>
      </c>
      <c r="G584" s="15">
        <f>ROUND(IF(((COUNT($E:$E)-RANK(E584,E$2:E$1116)+1)/COUNT($E:$E))*100=0,100,((COUNT($E:$E)-RANK(E584,E$2:E$1116)+1)/COUNT($E:$E))*100),2)</f>
        <v>2.15</v>
      </c>
      <c r="H584" s="13">
        <f>G584-F584</f>
        <v>-3.86</v>
      </c>
    </row>
    <row r="585" spans="1:8" ht="16.5" x14ac:dyDescent="0.25">
      <c r="A585" s="19" t="s">
        <v>231</v>
      </c>
      <c r="B585" s="19" t="s">
        <v>1013</v>
      </c>
      <c r="C585" s="19" t="s">
        <v>1014</v>
      </c>
      <c r="D585" s="15">
        <v>31.05</v>
      </c>
      <c r="E585" s="15">
        <v>31.62</v>
      </c>
      <c r="F585" s="15">
        <f>ROUND(IF(((COUNT($E:$E)-RANK(D585,D$2:D$1116)+1)/COUNT($E:$E))*100=0,100,((COUNT($E:$E)-RANK(D585,D$2:D$1116)+1)/COUNT($E:$E))*100),2)</f>
        <v>12.65</v>
      </c>
      <c r="G585" s="15">
        <f>ROUND(IF(((COUNT($E:$E)-RANK(E585,E$2:E$1116)+1)/COUNT($E:$E))*100=0,100,((COUNT($E:$E)-RANK(E585,E$2:E$1116)+1)/COUNT($E:$E))*100),2)</f>
        <v>8.6999999999999993</v>
      </c>
      <c r="H585" s="13">
        <f>G585-F585</f>
        <v>-3.9500000000000011</v>
      </c>
    </row>
    <row r="586" spans="1:8" ht="16.5" x14ac:dyDescent="0.25">
      <c r="A586" s="19" t="s">
        <v>780</v>
      </c>
      <c r="B586" s="19" t="s">
        <v>1015</v>
      </c>
      <c r="C586" s="19" t="s">
        <v>1016</v>
      </c>
      <c r="D586" s="15">
        <v>53.52</v>
      </c>
      <c r="E586" s="15">
        <v>40.369999999999997</v>
      </c>
      <c r="F586" s="15">
        <f>ROUND(IF(((COUNT($E:$E)-RANK(D586,D$2:D$1116)+1)/COUNT($E:$E))*100=0,100,((COUNT($E:$E)-RANK(D586,D$2:D$1116)+1)/COUNT($E:$E))*100),2)</f>
        <v>49.87</v>
      </c>
      <c r="G586" s="15">
        <f>ROUND(IF(((COUNT($E:$E)-RANK(E586,E$2:E$1116)+1)/COUNT($E:$E))*100=0,100,((COUNT($E:$E)-RANK(E586,E$2:E$1116)+1)/COUNT($E:$E))*100),2)</f>
        <v>45.83</v>
      </c>
      <c r="H586" s="13">
        <f>G586-F586</f>
        <v>-4.0399999999999991</v>
      </c>
    </row>
    <row r="587" spans="1:8" ht="16.5" x14ac:dyDescent="0.25">
      <c r="A587" s="19" t="s">
        <v>192</v>
      </c>
      <c r="B587" s="19" t="s">
        <v>813</v>
      </c>
      <c r="C587" s="19" t="s">
        <v>1017</v>
      </c>
      <c r="D587" s="15">
        <v>62.85</v>
      </c>
      <c r="E587" s="15">
        <v>43.73</v>
      </c>
      <c r="F587" s="15">
        <f>ROUND(IF(((COUNT($E:$E)-RANK(D587,D$2:D$1116)+1)/COUNT($E:$E))*100=0,100,((COUNT($E:$E)-RANK(D587,D$2:D$1116)+1)/COUNT($E:$E))*100),2)</f>
        <v>66.73</v>
      </c>
      <c r="G587" s="15">
        <f>ROUND(IF(((COUNT($E:$E)-RANK(E587,E$2:E$1116)+1)/COUNT($E:$E))*100=0,100,((COUNT($E:$E)-RANK(E587,E$2:E$1116)+1)/COUNT($E:$E))*100),2)</f>
        <v>62.69</v>
      </c>
      <c r="H587" s="13">
        <f>G587-F587</f>
        <v>-4.0400000000000063</v>
      </c>
    </row>
    <row r="588" spans="1:8" ht="16.5" x14ac:dyDescent="0.25">
      <c r="A588" s="19" t="s">
        <v>192</v>
      </c>
      <c r="B588" s="19" t="s">
        <v>1018</v>
      </c>
      <c r="C588" s="19" t="s">
        <v>1019</v>
      </c>
      <c r="D588" s="15">
        <v>60.94</v>
      </c>
      <c r="E588" s="15">
        <v>43</v>
      </c>
      <c r="F588" s="15">
        <f>ROUND(IF(((COUNT($E:$E)-RANK(D588,D$2:D$1116)+1)/COUNT($E:$E))*100=0,100,((COUNT($E:$E)-RANK(D588,D$2:D$1116)+1)/COUNT($E:$E))*100),2)</f>
        <v>63.05</v>
      </c>
      <c r="G588" s="15">
        <f>ROUND(IF(((COUNT($E:$E)-RANK(E588,E$2:E$1116)+1)/COUNT($E:$E))*100=0,100,((COUNT($E:$E)-RANK(E588,E$2:E$1116)+1)/COUNT($E:$E))*100),2)</f>
        <v>58.92</v>
      </c>
      <c r="H588" s="13">
        <f>G588-F588</f>
        <v>-4.1299999999999955</v>
      </c>
    </row>
    <row r="589" spans="1:8" ht="16.5" x14ac:dyDescent="0.25">
      <c r="A589" s="19" t="s">
        <v>650</v>
      </c>
      <c r="B589" s="19" t="s">
        <v>890</v>
      </c>
      <c r="C589" s="19" t="s">
        <v>1020</v>
      </c>
      <c r="D589" s="15">
        <v>77.599999999999994</v>
      </c>
      <c r="E589" s="15">
        <v>51.83</v>
      </c>
      <c r="F589" s="15">
        <f>ROUND(IF(((COUNT($E:$E)-RANK(D589,D$2:D$1116)+1)/COUNT($E:$E))*100=0,100,((COUNT($E:$E)-RANK(D589,D$2:D$1116)+1)/COUNT($E:$E))*100),2)</f>
        <v>91.84</v>
      </c>
      <c r="G589" s="15">
        <f>ROUND(IF(((COUNT($E:$E)-RANK(E589,E$2:E$1116)+1)/COUNT($E:$E))*100=0,100,((COUNT($E:$E)-RANK(E589,E$2:E$1116)+1)/COUNT($E:$E))*100),2)</f>
        <v>87.71</v>
      </c>
      <c r="H589" s="13">
        <f>G589-F589</f>
        <v>-4.1300000000000097</v>
      </c>
    </row>
    <row r="590" spans="1:8" ht="16.5" x14ac:dyDescent="0.25">
      <c r="A590" s="19" t="s">
        <v>510</v>
      </c>
      <c r="B590" s="19" t="s">
        <v>251</v>
      </c>
      <c r="C590" s="19" t="s">
        <v>1021</v>
      </c>
      <c r="D590" s="15">
        <v>55.43</v>
      </c>
      <c r="E590" s="15">
        <v>40.98</v>
      </c>
      <c r="F590" s="15">
        <f>ROUND(IF(((COUNT($E:$E)-RANK(D590,D$2:D$1116)+1)/COUNT($E:$E))*100=0,100,((COUNT($E:$E)-RANK(D590,D$2:D$1116)+1)/COUNT($E:$E))*100),2)</f>
        <v>53.99</v>
      </c>
      <c r="G590" s="15">
        <f>ROUND(IF(((COUNT($E:$E)-RANK(E590,E$2:E$1116)+1)/COUNT($E:$E))*100=0,100,((COUNT($E:$E)-RANK(E590,E$2:E$1116)+1)/COUNT($E:$E))*100),2)</f>
        <v>49.78</v>
      </c>
      <c r="H590" s="13">
        <f>G590-F590</f>
        <v>-4.2100000000000009</v>
      </c>
    </row>
    <row r="591" spans="1:8" ht="16.5" x14ac:dyDescent="0.25">
      <c r="A591" s="19" t="s">
        <v>1022</v>
      </c>
      <c r="B591" s="19" t="s">
        <v>122</v>
      </c>
      <c r="C591" s="19" t="s">
        <v>1023</v>
      </c>
      <c r="D591" s="15">
        <v>49.43</v>
      </c>
      <c r="E591" s="15">
        <v>38.58</v>
      </c>
      <c r="F591" s="15">
        <f>ROUND(IF(((COUNT($E:$E)-RANK(D591,D$2:D$1116)+1)/COUNT($E:$E))*100=0,100,((COUNT($E:$E)-RANK(D591,D$2:D$1116)+1)/COUNT($E:$E))*100),2)</f>
        <v>41.17</v>
      </c>
      <c r="G591" s="15">
        <f>ROUND(IF(((COUNT($E:$E)-RANK(E591,E$2:E$1116)+1)/COUNT($E:$E))*100=0,100,((COUNT($E:$E)-RANK(E591,E$2:E$1116)+1)/COUNT($E:$E))*100),2)</f>
        <v>36.86</v>
      </c>
      <c r="H591" s="13">
        <f>G591-F591</f>
        <v>-4.3100000000000023</v>
      </c>
    </row>
    <row r="592" spans="1:8" ht="16.5" x14ac:dyDescent="0.25">
      <c r="A592" s="19" t="s">
        <v>344</v>
      </c>
      <c r="B592" s="19" t="s">
        <v>571</v>
      </c>
      <c r="C592" s="19" t="s">
        <v>1024</v>
      </c>
      <c r="D592" s="15">
        <v>27.68</v>
      </c>
      <c r="E592" s="15">
        <v>30.42</v>
      </c>
      <c r="F592" s="15">
        <f>ROUND(IF(((COUNT($E:$E)-RANK(D592,D$2:D$1116)+1)/COUNT($E:$E))*100=0,100,((COUNT($E:$E)-RANK(D592,D$2:D$1116)+1)/COUNT($E:$E))*100),2)</f>
        <v>8.25</v>
      </c>
      <c r="G592" s="15">
        <f>ROUND(IF(((COUNT($E:$E)-RANK(E592,E$2:E$1116)+1)/COUNT($E:$E))*100=0,100,((COUNT($E:$E)-RANK(E592,E$2:E$1116)+1)/COUNT($E:$E))*100),2)</f>
        <v>3.86</v>
      </c>
      <c r="H592" s="13">
        <f>G592-F592</f>
        <v>-4.3900000000000006</v>
      </c>
    </row>
    <row r="593" spans="1:8" ht="16.5" x14ac:dyDescent="0.25">
      <c r="A593" s="19" t="s">
        <v>610</v>
      </c>
      <c r="B593" s="19" t="s">
        <v>499</v>
      </c>
      <c r="C593" s="19" t="s">
        <v>1025</v>
      </c>
      <c r="D593" s="15">
        <v>71.08</v>
      </c>
      <c r="E593" s="15">
        <v>46.88</v>
      </c>
      <c r="F593" s="15">
        <f>ROUND(IF(((COUNT($E:$E)-RANK(D593,D$2:D$1116)+1)/COUNT($E:$E))*100=0,100,((COUNT($E:$E)-RANK(D593,D$2:D$1116)+1)/COUNT($E:$E))*100),2)</f>
        <v>80.45</v>
      </c>
      <c r="G593" s="15">
        <f>ROUND(IF(((COUNT($E:$E)-RANK(E593,E$2:E$1116)+1)/COUNT($E:$E))*100=0,100,((COUNT($E:$E)-RANK(E593,E$2:E$1116)+1)/COUNT($E:$E))*100),2)</f>
        <v>76.05</v>
      </c>
      <c r="H593" s="13">
        <f>G593-F593</f>
        <v>-4.4000000000000057</v>
      </c>
    </row>
    <row r="594" spans="1:8" ht="16.5" x14ac:dyDescent="0.25">
      <c r="A594" s="19" t="s">
        <v>577</v>
      </c>
      <c r="B594" s="19" t="s">
        <v>882</v>
      </c>
      <c r="C594" s="19" t="s">
        <v>1026</v>
      </c>
      <c r="D594" s="15">
        <v>70.61</v>
      </c>
      <c r="E594" s="15">
        <v>46.48</v>
      </c>
      <c r="F594" s="15">
        <f>ROUND(IF(((COUNT($E:$E)-RANK(D594,D$2:D$1116)+1)/COUNT($E:$E))*100=0,100,((COUNT($E:$E)-RANK(D594,D$2:D$1116)+1)/COUNT($E:$E))*100),2)</f>
        <v>79.819999999999993</v>
      </c>
      <c r="G594" s="15">
        <f>ROUND(IF(((COUNT($E:$E)-RANK(E594,E$2:E$1116)+1)/COUNT($E:$E))*100=0,100,((COUNT($E:$E)-RANK(E594,E$2:E$1116)+1)/COUNT($E:$E))*100),2)</f>
        <v>75.34</v>
      </c>
      <c r="H594" s="13">
        <f>G594-F594</f>
        <v>-4.4799999999999898</v>
      </c>
    </row>
    <row r="595" spans="1:8" ht="16.5" x14ac:dyDescent="0.25">
      <c r="A595" s="19" t="s">
        <v>561</v>
      </c>
      <c r="B595" s="19" t="s">
        <v>1027</v>
      </c>
      <c r="C595" s="19" t="s">
        <v>1028</v>
      </c>
      <c r="D595" s="15">
        <v>61.76</v>
      </c>
      <c r="E595" s="15">
        <v>43.06</v>
      </c>
      <c r="F595" s="15">
        <f>ROUND(IF(((COUNT($E:$E)-RANK(D595,D$2:D$1116)+1)/COUNT($E:$E))*100=0,100,((COUNT($E:$E)-RANK(D595,D$2:D$1116)+1)/COUNT($E:$E))*100),2)</f>
        <v>64.569999999999993</v>
      </c>
      <c r="G595" s="15">
        <f>ROUND(IF(((COUNT($E:$E)-RANK(E595,E$2:E$1116)+1)/COUNT($E:$E))*100=0,100,((COUNT($E:$E)-RANK(E595,E$2:E$1116)+1)/COUNT($E:$E))*100),2)</f>
        <v>60.09</v>
      </c>
      <c r="H595" s="13">
        <f>G595-F595</f>
        <v>-4.4799999999999898</v>
      </c>
    </row>
    <row r="596" spans="1:8" ht="16.5" x14ac:dyDescent="0.25">
      <c r="A596" s="19" t="s">
        <v>222</v>
      </c>
      <c r="B596" s="19" t="s">
        <v>567</v>
      </c>
      <c r="C596" s="19" t="s">
        <v>1029</v>
      </c>
      <c r="D596" s="15">
        <v>46.92</v>
      </c>
      <c r="E596" s="15">
        <v>37.69</v>
      </c>
      <c r="F596" s="15">
        <f>ROUND(IF(((COUNT($E:$E)-RANK(D596,D$2:D$1116)+1)/COUNT($E:$E))*100=0,100,((COUNT($E:$E)-RANK(D596,D$2:D$1116)+1)/COUNT($E:$E))*100),2)</f>
        <v>36.229999999999997</v>
      </c>
      <c r="G596" s="15">
        <f>ROUND(IF(((COUNT($E:$E)-RANK(E596,E$2:E$1116)+1)/COUNT($E:$E))*100=0,100,((COUNT($E:$E)-RANK(E596,E$2:E$1116)+1)/COUNT($E:$E))*100),2)</f>
        <v>31.75</v>
      </c>
      <c r="H596" s="13">
        <f>G596-F596</f>
        <v>-4.4799999999999969</v>
      </c>
    </row>
    <row r="597" spans="1:8" ht="16.5" x14ac:dyDescent="0.25">
      <c r="A597" s="19" t="s">
        <v>231</v>
      </c>
      <c r="B597" s="19" t="s">
        <v>1030</v>
      </c>
      <c r="C597" s="19" t="s">
        <v>1031</v>
      </c>
      <c r="D597" s="15">
        <v>29.38</v>
      </c>
      <c r="E597" s="15">
        <v>30.99</v>
      </c>
      <c r="F597" s="15">
        <f>ROUND(IF(((COUNT($E:$E)-RANK(D597,D$2:D$1116)+1)/COUNT($E:$E))*100=0,100,((COUNT($E:$E)-RANK(D597,D$2:D$1116)+1)/COUNT($E:$E))*100),2)</f>
        <v>10.58</v>
      </c>
      <c r="G597" s="15">
        <f>ROUND(IF(((COUNT($E:$E)-RANK(E597,E$2:E$1116)+1)/COUNT($E:$E))*100=0,100,((COUNT($E:$E)-RANK(E597,E$2:E$1116)+1)/COUNT($E:$E))*100),2)</f>
        <v>6.1</v>
      </c>
      <c r="H597" s="13">
        <f>G597-F597</f>
        <v>-4.4800000000000004</v>
      </c>
    </row>
    <row r="598" spans="1:8" ht="16.5" x14ac:dyDescent="0.25">
      <c r="A598" s="19" t="s">
        <v>445</v>
      </c>
      <c r="B598" s="19" t="s">
        <v>691</v>
      </c>
      <c r="C598" s="19" t="s">
        <v>1032</v>
      </c>
      <c r="D598" s="15">
        <v>68.87</v>
      </c>
      <c r="E598" s="15">
        <v>45.61</v>
      </c>
      <c r="F598" s="15">
        <f>ROUND(IF(((COUNT($E:$E)-RANK(D598,D$2:D$1116)+1)/COUNT($E:$E))*100=0,100,((COUNT($E:$E)-RANK(D598,D$2:D$1116)+1)/COUNT($E:$E))*100),2)</f>
        <v>77.489999999999995</v>
      </c>
      <c r="G598" s="15">
        <f>ROUND(IF(((COUNT($E:$E)-RANK(E598,E$2:E$1116)+1)/COUNT($E:$E))*100=0,100,((COUNT($E:$E)-RANK(E598,E$2:E$1116)+1)/COUNT($E:$E))*100),2)</f>
        <v>72.650000000000006</v>
      </c>
      <c r="H598" s="13">
        <f>G598-F598</f>
        <v>-4.8399999999999892</v>
      </c>
    </row>
    <row r="599" spans="1:8" ht="16.5" x14ac:dyDescent="0.25">
      <c r="A599" s="19" t="s">
        <v>960</v>
      </c>
      <c r="B599" s="19" t="s">
        <v>807</v>
      </c>
      <c r="C599" s="19" t="s">
        <v>1033</v>
      </c>
      <c r="D599" s="15">
        <v>33.299999999999997</v>
      </c>
      <c r="E599" s="15">
        <v>32.299999999999997</v>
      </c>
      <c r="F599" s="15">
        <f>ROUND(IF(((COUNT($E:$E)-RANK(D599,D$2:D$1116)+1)/COUNT($E:$E))*100=0,100,((COUNT($E:$E)-RANK(D599,D$2:D$1116)+1)/COUNT($E:$E))*100),2)</f>
        <v>15.87</v>
      </c>
      <c r="G599" s="15">
        <f>ROUND(IF(((COUNT($E:$E)-RANK(E599,E$2:E$1116)+1)/COUNT($E:$E))*100=0,100,((COUNT($E:$E)-RANK(E599,E$2:E$1116)+1)/COUNT($E:$E))*100),2)</f>
        <v>11.03</v>
      </c>
      <c r="H599" s="13">
        <f>G599-F599</f>
        <v>-4.84</v>
      </c>
    </row>
    <row r="600" spans="1:8" ht="16.5" x14ac:dyDescent="0.25">
      <c r="A600" s="19" t="s">
        <v>160</v>
      </c>
      <c r="B600" s="19" t="s">
        <v>492</v>
      </c>
      <c r="C600" s="19" t="s">
        <v>1034</v>
      </c>
      <c r="D600" s="15">
        <v>67.17</v>
      </c>
      <c r="E600" s="15">
        <v>45.09</v>
      </c>
      <c r="F600" s="15">
        <f>ROUND(IF(((COUNT($E:$E)-RANK(D600,D$2:D$1116)+1)/COUNT($E:$E))*100=0,100,((COUNT($E:$E)-RANK(D600,D$2:D$1116)+1)/COUNT($E:$E))*100),2)</f>
        <v>74.8</v>
      </c>
      <c r="G600" s="15">
        <f>ROUND(IF(((COUNT($E:$E)-RANK(E600,E$2:E$1116)+1)/COUNT($E:$E))*100=0,100,((COUNT($E:$E)-RANK(E600,E$2:E$1116)+1)/COUNT($E:$E))*100),2)</f>
        <v>69.959999999999994</v>
      </c>
      <c r="H600" s="13">
        <f>G600-F600</f>
        <v>-4.8400000000000034</v>
      </c>
    </row>
    <row r="601" spans="1:8" ht="16.5" x14ac:dyDescent="0.25">
      <c r="A601" s="19" t="s">
        <v>806</v>
      </c>
      <c r="B601" s="19" t="s">
        <v>1035</v>
      </c>
      <c r="C601" s="19" t="s">
        <v>1036</v>
      </c>
      <c r="D601" s="15">
        <v>51.68</v>
      </c>
      <c r="E601" s="15">
        <v>39.659999999999997</v>
      </c>
      <c r="F601" s="15">
        <f>ROUND(IF(((COUNT($E:$E)-RANK(D601,D$2:D$1116)+1)/COUNT($E:$E))*100=0,100,((COUNT($E:$E)-RANK(D601,D$2:D$1116)+1)/COUNT($E:$E))*100),2)</f>
        <v>46.1</v>
      </c>
      <c r="G601" s="15">
        <f>ROUND(IF(((COUNT($E:$E)-RANK(E601,E$2:E$1116)+1)/COUNT($E:$E))*100=0,100,((COUNT($E:$E)-RANK(E601,E$2:E$1116)+1)/COUNT($E:$E))*100),2)</f>
        <v>41.26</v>
      </c>
      <c r="H601" s="13">
        <f>G601-F601</f>
        <v>-4.8400000000000034</v>
      </c>
    </row>
    <row r="602" spans="1:8" ht="16.5" x14ac:dyDescent="0.25">
      <c r="A602" s="19" t="s">
        <v>962</v>
      </c>
      <c r="B602" s="19" t="s">
        <v>501</v>
      </c>
      <c r="C602" s="19" t="s">
        <v>1037</v>
      </c>
      <c r="D602" s="15">
        <v>29</v>
      </c>
      <c r="E602" s="15">
        <v>30.83</v>
      </c>
      <c r="F602" s="15">
        <f>ROUND(IF(((COUNT($E:$E)-RANK(D602,D$2:D$1116)+1)/COUNT($E:$E))*100=0,100,((COUNT($E:$E)-RANK(D602,D$2:D$1116)+1)/COUNT($E:$E))*100),2)</f>
        <v>9.7799999999999994</v>
      </c>
      <c r="G602" s="15">
        <f>ROUND(IF(((COUNT($E:$E)-RANK(E602,E$2:E$1116)+1)/COUNT($E:$E))*100=0,100,((COUNT($E:$E)-RANK(E602,E$2:E$1116)+1)/COUNT($E:$E))*100),2)</f>
        <v>4.93</v>
      </c>
      <c r="H602" s="13">
        <f>G602-F602</f>
        <v>-4.8499999999999996</v>
      </c>
    </row>
    <row r="603" spans="1:8" ht="16.5" x14ac:dyDescent="0.25">
      <c r="A603" s="19" t="s">
        <v>1038</v>
      </c>
      <c r="B603" s="19" t="s">
        <v>1039</v>
      </c>
      <c r="C603" s="19" t="s">
        <v>1040</v>
      </c>
      <c r="D603" s="15">
        <v>38.799999999999997</v>
      </c>
      <c r="E603" s="15">
        <v>34.61</v>
      </c>
      <c r="F603" s="15">
        <f>ROUND(IF(((COUNT($E:$E)-RANK(D603,D$2:D$1116)+1)/COUNT($E:$E))*100=0,100,((COUNT($E:$E)-RANK(D603,D$2:D$1116)+1)/COUNT($E:$E))*100),2)</f>
        <v>25.02</v>
      </c>
      <c r="G603" s="15">
        <f>ROUND(IF(((COUNT($E:$E)-RANK(E603,E$2:E$1116)+1)/COUNT($E:$E))*100=0,100,((COUNT($E:$E)-RANK(E603,E$2:E$1116)+1)/COUNT($E:$E))*100),2)</f>
        <v>20.09</v>
      </c>
      <c r="H603" s="13">
        <f>G603-F603</f>
        <v>-4.93</v>
      </c>
    </row>
    <row r="604" spans="1:8" ht="16.5" x14ac:dyDescent="0.25">
      <c r="A604" s="19" t="s">
        <v>234</v>
      </c>
      <c r="B604" s="19" t="s">
        <v>517</v>
      </c>
      <c r="C604" s="19" t="s">
        <v>1041</v>
      </c>
      <c r="D604" s="15">
        <v>61.34</v>
      </c>
      <c r="E604" s="15">
        <v>42.85</v>
      </c>
      <c r="F604" s="15">
        <f>ROUND(IF(((COUNT($E:$E)-RANK(D604,D$2:D$1116)+1)/COUNT($E:$E))*100=0,100,((COUNT($E:$E)-RANK(D604,D$2:D$1116)+1)/COUNT($E:$E))*100),2)</f>
        <v>63.5</v>
      </c>
      <c r="G604" s="15">
        <f>ROUND(IF(((COUNT($E:$E)-RANK(E604,E$2:E$1116)+1)/COUNT($E:$E))*100=0,100,((COUNT($E:$E)-RANK(E604,E$2:E$1116)+1)/COUNT($E:$E))*100),2)</f>
        <v>58.48</v>
      </c>
      <c r="H604" s="13">
        <f>G604-F604</f>
        <v>-5.0200000000000031</v>
      </c>
    </row>
    <row r="605" spans="1:8" ht="16.5" x14ac:dyDescent="0.25">
      <c r="A605" s="19" t="s">
        <v>610</v>
      </c>
      <c r="B605" s="19" t="s">
        <v>338</v>
      </c>
      <c r="C605" s="19" t="s">
        <v>1042</v>
      </c>
      <c r="D605" s="15">
        <v>83.55</v>
      </c>
      <c r="E605" s="15">
        <v>54.87</v>
      </c>
      <c r="F605" s="15">
        <f>ROUND(IF(((COUNT($E:$E)-RANK(D605,D$2:D$1116)+1)/COUNT($E:$E))*100=0,100,((COUNT($E:$E)-RANK(D605,D$2:D$1116)+1)/COUNT($E:$E))*100),2)</f>
        <v>97.94</v>
      </c>
      <c r="G605" s="15">
        <f>ROUND(IF(((COUNT($E:$E)-RANK(E605,E$2:E$1116)+1)/COUNT($E:$E))*100=0,100,((COUNT($E:$E)-RANK(E605,E$2:E$1116)+1)/COUNT($E:$E))*100),2)</f>
        <v>92.83</v>
      </c>
      <c r="H605" s="13">
        <f>G605-F605</f>
        <v>-5.1099999999999994</v>
      </c>
    </row>
    <row r="606" spans="1:8" ht="16.5" x14ac:dyDescent="0.25">
      <c r="A606" s="19" t="s">
        <v>1038</v>
      </c>
      <c r="B606" s="19" t="s">
        <v>1043</v>
      </c>
      <c r="C606" s="19" t="s">
        <v>1044</v>
      </c>
      <c r="D606" s="15">
        <v>38.9</v>
      </c>
      <c r="E606" s="15">
        <v>34.61</v>
      </c>
      <c r="F606" s="15">
        <f>ROUND(IF(((COUNT($E:$E)-RANK(D606,D$2:D$1116)+1)/COUNT($E:$E))*100=0,100,((COUNT($E:$E)-RANK(D606,D$2:D$1116)+1)/COUNT($E:$E))*100),2)</f>
        <v>25.2</v>
      </c>
      <c r="G606" s="15">
        <f>ROUND(IF(((COUNT($E:$E)-RANK(E606,E$2:E$1116)+1)/COUNT($E:$E))*100=0,100,((COUNT($E:$E)-RANK(E606,E$2:E$1116)+1)/COUNT($E:$E))*100),2)</f>
        <v>20.09</v>
      </c>
      <c r="H606" s="13">
        <f>G606-F606</f>
        <v>-5.1099999999999994</v>
      </c>
    </row>
    <row r="607" spans="1:8" ht="16.5" x14ac:dyDescent="0.25">
      <c r="A607" s="19" t="s">
        <v>141</v>
      </c>
      <c r="B607" s="19" t="s">
        <v>305</v>
      </c>
      <c r="C607" s="19" t="s">
        <v>1045</v>
      </c>
      <c r="D607" s="15">
        <v>52.93</v>
      </c>
      <c r="E607" s="15">
        <v>40.130000000000003</v>
      </c>
      <c r="F607" s="15">
        <f>ROUND(IF(((COUNT($E:$E)-RANK(D607,D$2:D$1116)+1)/COUNT($E:$E))*100=0,100,((COUNT($E:$E)-RANK(D607,D$2:D$1116)+1)/COUNT($E:$E))*100),2)</f>
        <v>48.61</v>
      </c>
      <c r="G607" s="15">
        <f>ROUND(IF(((COUNT($E:$E)-RANK(E607,E$2:E$1116)+1)/COUNT($E:$E))*100=0,100,((COUNT($E:$E)-RANK(E607,E$2:E$1116)+1)/COUNT($E:$E))*100),2)</f>
        <v>43.32</v>
      </c>
      <c r="H607" s="13">
        <f>G607-F607</f>
        <v>-5.2899999999999991</v>
      </c>
    </row>
    <row r="608" spans="1:8" ht="16.5" x14ac:dyDescent="0.25">
      <c r="A608" s="19" t="s">
        <v>547</v>
      </c>
      <c r="B608" s="19" t="s">
        <v>691</v>
      </c>
      <c r="C608" s="19" t="s">
        <v>1046</v>
      </c>
      <c r="D608" s="15">
        <v>73.150000000000006</v>
      </c>
      <c r="E608" s="15">
        <v>47.49</v>
      </c>
      <c r="F608" s="15">
        <f>ROUND(IF(((COUNT($E:$E)-RANK(D608,D$2:D$1116)+1)/COUNT($E:$E))*100=0,100,((COUNT($E:$E)-RANK(D608,D$2:D$1116)+1)/COUNT($E:$E))*100),2)</f>
        <v>83.59</v>
      </c>
      <c r="G608" s="15">
        <f>ROUND(IF(((COUNT($E:$E)-RANK(E608,E$2:E$1116)+1)/COUNT($E:$E))*100=0,100,((COUNT($E:$E)-RANK(E608,E$2:E$1116)+1)/COUNT($E:$E))*100),2)</f>
        <v>78.12</v>
      </c>
      <c r="H608" s="13">
        <f>G608-F608</f>
        <v>-5.4699999999999989</v>
      </c>
    </row>
    <row r="609" spans="1:8" ht="16.5" x14ac:dyDescent="0.25">
      <c r="A609" s="19" t="s">
        <v>110</v>
      </c>
      <c r="B609" s="19" t="s">
        <v>722</v>
      </c>
      <c r="C609" s="19" t="s">
        <v>1047</v>
      </c>
      <c r="D609" s="15">
        <v>55.32</v>
      </c>
      <c r="E609" s="15">
        <v>40.6</v>
      </c>
      <c r="F609" s="15">
        <f>ROUND(IF(((COUNT($E:$E)-RANK(D609,D$2:D$1116)+1)/COUNT($E:$E))*100=0,100,((COUNT($E:$E)-RANK(D609,D$2:D$1116)+1)/COUNT($E:$E))*100),2)</f>
        <v>53.63</v>
      </c>
      <c r="G609" s="15">
        <f>ROUND(IF(((COUNT($E:$E)-RANK(E609,E$2:E$1116)+1)/COUNT($E:$E))*100=0,100,((COUNT($E:$E)-RANK(E609,E$2:E$1116)+1)/COUNT($E:$E))*100),2)</f>
        <v>48.07</v>
      </c>
      <c r="H609" s="13">
        <f>G609-F609</f>
        <v>-5.5600000000000023</v>
      </c>
    </row>
    <row r="610" spans="1:8" ht="16.5" x14ac:dyDescent="0.25">
      <c r="A610" s="19" t="s">
        <v>130</v>
      </c>
      <c r="B610" s="19" t="s">
        <v>1048</v>
      </c>
      <c r="C610" s="19" t="s">
        <v>1049</v>
      </c>
      <c r="D610" s="15">
        <v>26.25</v>
      </c>
      <c r="E610" s="15">
        <v>27</v>
      </c>
      <c r="F610" s="15">
        <f>ROUND(IF(((COUNT($E:$E)-RANK(D610,D$2:D$1116)+1)/COUNT($E:$E))*100=0,100,((COUNT($E:$E)-RANK(D610,D$2:D$1116)+1)/COUNT($E:$E))*100),2)</f>
        <v>6.46</v>
      </c>
      <c r="G610" s="15">
        <f>ROUND(IF(((COUNT($E:$E)-RANK(E610,E$2:E$1116)+1)/COUNT($E:$E))*100=0,100,((COUNT($E:$E)-RANK(E610,E$2:E$1116)+1)/COUNT($E:$E))*100),2)</f>
        <v>0.81</v>
      </c>
      <c r="H610" s="13">
        <f>G610-F610</f>
        <v>-5.65</v>
      </c>
    </row>
    <row r="611" spans="1:8" ht="16.5" x14ac:dyDescent="0.25">
      <c r="A611" s="19" t="s">
        <v>348</v>
      </c>
      <c r="B611" s="19" t="s">
        <v>898</v>
      </c>
      <c r="C611" s="19" t="s">
        <v>1050</v>
      </c>
      <c r="D611" s="15">
        <v>72.13</v>
      </c>
      <c r="E611" s="15">
        <v>47</v>
      </c>
      <c r="F611" s="15">
        <f>ROUND(IF(((COUNT($E:$E)-RANK(D611,D$2:D$1116)+1)/COUNT($E:$E))*100=0,100,((COUNT($E:$E)-RANK(D611,D$2:D$1116)+1)/COUNT($E:$E))*100),2)</f>
        <v>82.24</v>
      </c>
      <c r="G611" s="15">
        <f>ROUND(IF(((COUNT($E:$E)-RANK(E611,E$2:E$1116)+1)/COUNT($E:$E))*100=0,100,((COUNT($E:$E)-RANK(E611,E$2:E$1116)+1)/COUNT($E:$E))*100),2)</f>
        <v>76.5</v>
      </c>
      <c r="H611" s="13">
        <f>G611-F611</f>
        <v>-5.7399999999999949</v>
      </c>
    </row>
    <row r="612" spans="1:8" ht="16.5" x14ac:dyDescent="0.25">
      <c r="A612" s="19" t="s">
        <v>222</v>
      </c>
      <c r="B612" s="19" t="s">
        <v>1051</v>
      </c>
      <c r="C612" s="19" t="s">
        <v>1052</v>
      </c>
      <c r="D612" s="15">
        <v>49.1</v>
      </c>
      <c r="E612" s="15">
        <v>38.31</v>
      </c>
      <c r="F612" s="15">
        <f>ROUND(IF(((COUNT($E:$E)-RANK(D612,D$2:D$1116)+1)/COUNT($E:$E))*100=0,100,((COUNT($E:$E)-RANK(D612,D$2:D$1116)+1)/COUNT($E:$E))*100),2)</f>
        <v>40.54</v>
      </c>
      <c r="G612" s="15">
        <f>ROUND(IF(((COUNT($E:$E)-RANK(E612,E$2:E$1116)+1)/COUNT($E:$E))*100=0,100,((COUNT($E:$E)-RANK(E612,E$2:E$1116)+1)/COUNT($E:$E))*100),2)</f>
        <v>34.799999999999997</v>
      </c>
      <c r="H612" s="13">
        <f>G612-F612</f>
        <v>-5.740000000000002</v>
      </c>
    </row>
    <row r="613" spans="1:8" ht="16.5" x14ac:dyDescent="0.25">
      <c r="A613" s="19" t="s">
        <v>212</v>
      </c>
      <c r="B613" s="19" t="s">
        <v>342</v>
      </c>
      <c r="C613" s="19" t="s">
        <v>1053</v>
      </c>
      <c r="D613" s="15">
        <v>43.8</v>
      </c>
      <c r="E613" s="15">
        <v>35.840000000000003</v>
      </c>
      <c r="F613" s="15">
        <f>ROUND(IF(((COUNT($E:$E)-RANK(D613,D$2:D$1116)+1)/COUNT($E:$E))*100=0,100,((COUNT($E:$E)-RANK(D613,D$2:D$1116)+1)/COUNT($E:$E))*100),2)</f>
        <v>31.39</v>
      </c>
      <c r="G613" s="15">
        <f>ROUND(IF(((COUNT($E:$E)-RANK(E613,E$2:E$1116)+1)/COUNT($E:$E))*100=0,100,((COUNT($E:$E)-RANK(E613,E$2:E$1116)+1)/COUNT($E:$E))*100),2)</f>
        <v>25.65</v>
      </c>
      <c r="H613" s="13">
        <f>G613-F613</f>
        <v>-5.740000000000002</v>
      </c>
    </row>
    <row r="614" spans="1:8" ht="16.5" x14ac:dyDescent="0.25">
      <c r="A614" s="19" t="s">
        <v>192</v>
      </c>
      <c r="B614" s="19" t="s">
        <v>768</v>
      </c>
      <c r="C614" s="19" t="s">
        <v>1054</v>
      </c>
      <c r="D614" s="15">
        <v>64.86</v>
      </c>
      <c r="E614" s="15">
        <v>43.91</v>
      </c>
      <c r="F614" s="15">
        <f>ROUND(IF(((COUNT($E:$E)-RANK(D614,D$2:D$1116)+1)/COUNT($E:$E))*100=0,100,((COUNT($E:$E)-RANK(D614,D$2:D$1116)+1)/COUNT($E:$E))*100),2)</f>
        <v>69.69</v>
      </c>
      <c r="G614" s="15">
        <f>ROUND(IF(((COUNT($E:$E)-RANK(E614,E$2:E$1116)+1)/COUNT($E:$E))*100=0,100,((COUNT($E:$E)-RANK(E614,E$2:E$1116)+1)/COUNT($E:$E))*100),2)</f>
        <v>63.86</v>
      </c>
      <c r="H614" s="13">
        <f>G614-F614</f>
        <v>-5.8299999999999983</v>
      </c>
    </row>
    <row r="615" spans="1:8" ht="16.5" x14ac:dyDescent="0.25">
      <c r="A615" s="19" t="s">
        <v>348</v>
      </c>
      <c r="B615" s="19" t="s">
        <v>1055</v>
      </c>
      <c r="C615" s="19" t="s">
        <v>1056</v>
      </c>
      <c r="D615" s="15">
        <v>50.9</v>
      </c>
      <c r="E615" s="15">
        <v>38.78</v>
      </c>
      <c r="F615" s="15">
        <f>ROUND(IF(((COUNT($E:$E)-RANK(D615,D$2:D$1116)+1)/COUNT($E:$E))*100=0,100,((COUNT($E:$E)-RANK(D615,D$2:D$1116)+1)/COUNT($E:$E))*100),2)</f>
        <v>43.77</v>
      </c>
      <c r="G615" s="15">
        <f>ROUND(IF(((COUNT($E:$E)-RANK(E615,E$2:E$1116)+1)/COUNT($E:$E))*100=0,100,((COUNT($E:$E)-RANK(E615,E$2:E$1116)+1)/COUNT($E:$E))*100),2)</f>
        <v>37.85</v>
      </c>
      <c r="H615" s="13">
        <f>G615-F615</f>
        <v>-5.9200000000000017</v>
      </c>
    </row>
    <row r="616" spans="1:8" ht="16.5" x14ac:dyDescent="0.25">
      <c r="A616" s="19" t="s">
        <v>654</v>
      </c>
      <c r="B616" s="19" t="s">
        <v>1057</v>
      </c>
      <c r="C616" s="19" t="s">
        <v>1058</v>
      </c>
      <c r="D616" s="15">
        <v>74.260000000000005</v>
      </c>
      <c r="E616" s="15">
        <v>48.09</v>
      </c>
      <c r="F616" s="15">
        <f>ROUND(IF(((COUNT($E:$E)-RANK(D616,D$2:D$1116)+1)/COUNT($E:$E))*100=0,100,((COUNT($E:$E)-RANK(D616,D$2:D$1116)+1)/COUNT($E:$E))*100),2)</f>
        <v>85.29</v>
      </c>
      <c r="G616" s="15">
        <f>ROUND(IF(((COUNT($E:$E)-RANK(E616,E$2:E$1116)+1)/COUNT($E:$E))*100=0,100,((COUNT($E:$E)-RANK(E616,E$2:E$1116)+1)/COUNT($E:$E))*100),2)</f>
        <v>79.28</v>
      </c>
      <c r="H616" s="13">
        <f>G616-F616</f>
        <v>-6.0100000000000051</v>
      </c>
    </row>
    <row r="617" spans="1:8" ht="16.5" x14ac:dyDescent="0.25">
      <c r="A617" s="19" t="s">
        <v>1022</v>
      </c>
      <c r="B617" s="19" t="s">
        <v>1059</v>
      </c>
      <c r="C617" s="19" t="s">
        <v>1060</v>
      </c>
      <c r="D617" s="15">
        <v>50.51</v>
      </c>
      <c r="E617" s="15">
        <v>38.58</v>
      </c>
      <c r="F617" s="15">
        <f>ROUND(IF(((COUNT($E:$E)-RANK(D617,D$2:D$1116)+1)/COUNT($E:$E))*100=0,100,((COUNT($E:$E)-RANK(D617,D$2:D$1116)+1)/COUNT($E:$E))*100),2)</f>
        <v>42.96</v>
      </c>
      <c r="G617" s="15">
        <f>ROUND(IF(((COUNT($E:$E)-RANK(E617,E$2:E$1116)+1)/COUNT($E:$E))*100=0,100,((COUNT($E:$E)-RANK(E617,E$2:E$1116)+1)/COUNT($E:$E))*100),2)</f>
        <v>36.86</v>
      </c>
      <c r="H617" s="13">
        <f>G617-F617</f>
        <v>-6.1000000000000014</v>
      </c>
    </row>
    <row r="618" spans="1:8" ht="16.5" x14ac:dyDescent="0.25">
      <c r="A618" s="19" t="s">
        <v>222</v>
      </c>
      <c r="B618" s="19" t="s">
        <v>342</v>
      </c>
      <c r="C618" s="19" t="s">
        <v>1061</v>
      </c>
      <c r="D618" s="15">
        <v>46.36</v>
      </c>
      <c r="E618" s="15">
        <v>36.799999999999997</v>
      </c>
      <c r="F618" s="15">
        <f>ROUND(IF(((COUNT($E:$E)-RANK(D618,D$2:D$1116)+1)/COUNT($E:$E))*100=0,100,((COUNT($E:$E)-RANK(D618,D$2:D$1116)+1)/COUNT($E:$E))*100),2)</f>
        <v>35.43</v>
      </c>
      <c r="G618" s="15">
        <f>ROUND(IF(((COUNT($E:$E)-RANK(E618,E$2:E$1116)+1)/COUNT($E:$E))*100=0,100,((COUNT($E:$E)-RANK(E618,E$2:E$1116)+1)/COUNT($E:$E))*100),2)</f>
        <v>29.33</v>
      </c>
      <c r="H618" s="13">
        <f>G618-F618</f>
        <v>-6.1000000000000014</v>
      </c>
    </row>
    <row r="619" spans="1:8" ht="16.5" x14ac:dyDescent="0.25">
      <c r="A619" s="19" t="s">
        <v>222</v>
      </c>
      <c r="B619" s="19" t="s">
        <v>1062</v>
      </c>
      <c r="C619" s="19" t="s">
        <v>1063</v>
      </c>
      <c r="D619" s="15">
        <v>47.78</v>
      </c>
      <c r="E619" s="15">
        <v>37.69</v>
      </c>
      <c r="F619" s="15">
        <f>ROUND(IF(((COUNT($E:$E)-RANK(D619,D$2:D$1116)+1)/COUNT($E:$E))*100=0,100,((COUNT($E:$E)-RANK(D619,D$2:D$1116)+1)/COUNT($E:$E))*100),2)</f>
        <v>37.94</v>
      </c>
      <c r="G619" s="15">
        <f>ROUND(IF(((COUNT($E:$E)-RANK(E619,E$2:E$1116)+1)/COUNT($E:$E))*100=0,100,((COUNT($E:$E)-RANK(E619,E$2:E$1116)+1)/COUNT($E:$E))*100),2)</f>
        <v>31.75</v>
      </c>
      <c r="H619" s="13">
        <f>G619-F619</f>
        <v>-6.1899999999999977</v>
      </c>
    </row>
    <row r="620" spans="1:8" ht="16.5" x14ac:dyDescent="0.25">
      <c r="A620" s="19" t="s">
        <v>99</v>
      </c>
      <c r="B620" s="19" t="s">
        <v>558</v>
      </c>
      <c r="C620" s="19" t="s">
        <v>1064</v>
      </c>
      <c r="D620" s="15">
        <v>29.29</v>
      </c>
      <c r="E620" s="15">
        <v>30.47</v>
      </c>
      <c r="F620" s="15">
        <f>ROUND(IF(((COUNT($E:$E)-RANK(D620,D$2:D$1116)+1)/COUNT($E:$E))*100=0,100,((COUNT($E:$E)-RANK(D620,D$2:D$1116)+1)/COUNT($E:$E))*100),2)</f>
        <v>10.31</v>
      </c>
      <c r="G620" s="15">
        <f>ROUND(IF(((COUNT($E:$E)-RANK(E620,E$2:E$1116)+1)/COUNT($E:$E))*100=0,100,((COUNT($E:$E)-RANK(E620,E$2:E$1116)+1)/COUNT($E:$E))*100),2)</f>
        <v>4.04</v>
      </c>
      <c r="H620" s="13">
        <f>G620-F620</f>
        <v>-6.2700000000000005</v>
      </c>
    </row>
    <row r="621" spans="1:8" ht="16.5" x14ac:dyDescent="0.25">
      <c r="A621" s="19" t="s">
        <v>780</v>
      </c>
      <c r="B621" s="19" t="s">
        <v>1065</v>
      </c>
      <c r="C621" s="19" t="s">
        <v>1066</v>
      </c>
      <c r="D621" s="15">
        <v>54.19</v>
      </c>
      <c r="E621" s="15">
        <v>40.26</v>
      </c>
      <c r="F621" s="15">
        <f>ROUND(IF(((COUNT($E:$E)-RANK(D621,D$2:D$1116)+1)/COUNT($E:$E))*100=0,100,((COUNT($E:$E)-RANK(D621,D$2:D$1116)+1)/COUNT($E:$E))*100),2)</f>
        <v>51.3</v>
      </c>
      <c r="G621" s="15">
        <f>ROUND(IF(((COUNT($E:$E)-RANK(E621,E$2:E$1116)+1)/COUNT($E:$E))*100=0,100,((COUNT($E:$E)-RANK(E621,E$2:E$1116)+1)/COUNT($E:$E))*100),2)</f>
        <v>45.02</v>
      </c>
      <c r="H621" s="13">
        <f>G621-F621</f>
        <v>-6.279999999999994</v>
      </c>
    </row>
    <row r="622" spans="1:8" ht="16.5" x14ac:dyDescent="0.25">
      <c r="A622" s="19" t="s">
        <v>610</v>
      </c>
      <c r="B622" s="19" t="s">
        <v>279</v>
      </c>
      <c r="C622" s="19" t="s">
        <v>1067</v>
      </c>
      <c r="D622" s="15">
        <v>84.8</v>
      </c>
      <c r="E622" s="15">
        <v>54.5</v>
      </c>
      <c r="F622" s="15">
        <f>ROUND(IF(((COUNT($E:$E)-RANK(D622,D$2:D$1116)+1)/COUNT($E:$E))*100=0,100,((COUNT($E:$E)-RANK(D622,D$2:D$1116)+1)/COUNT($E:$E))*100),2)</f>
        <v>98.74</v>
      </c>
      <c r="G622" s="15">
        <f>ROUND(IF(((COUNT($E:$E)-RANK(E622,E$2:E$1116)+1)/COUNT($E:$E))*100=0,100,((COUNT($E:$E)-RANK(E622,E$2:E$1116)+1)/COUNT($E:$E))*100),2)</f>
        <v>92.29</v>
      </c>
      <c r="H622" s="13">
        <f>G622-F622</f>
        <v>-6.4499999999999886</v>
      </c>
    </row>
    <row r="623" spans="1:8" ht="16.5" x14ac:dyDescent="0.25">
      <c r="A623" s="19" t="s">
        <v>102</v>
      </c>
      <c r="B623" s="19" t="s">
        <v>1068</v>
      </c>
      <c r="C623" s="19" t="s">
        <v>1069</v>
      </c>
      <c r="D623" s="15">
        <v>33.090000000000003</v>
      </c>
      <c r="E623" s="15">
        <v>31.79</v>
      </c>
      <c r="F623" s="15">
        <f>ROUND(IF(((COUNT($E:$E)-RANK(D623,D$2:D$1116)+1)/COUNT($E:$E))*100=0,100,((COUNT($E:$E)-RANK(D623,D$2:D$1116)+1)/COUNT($E:$E))*100),2)</f>
        <v>15.7</v>
      </c>
      <c r="G623" s="15">
        <f>ROUND(IF(((COUNT($E:$E)-RANK(E623,E$2:E$1116)+1)/COUNT($E:$E))*100=0,100,((COUNT($E:$E)-RANK(E623,E$2:E$1116)+1)/COUNT($E:$E))*100),2)</f>
        <v>9.15</v>
      </c>
      <c r="H623" s="13">
        <f>G623-F623</f>
        <v>-6.5499999999999989</v>
      </c>
    </row>
    <row r="624" spans="1:8" ht="16.5" x14ac:dyDescent="0.25">
      <c r="A624" s="19" t="s">
        <v>128</v>
      </c>
      <c r="B624" s="19" t="s">
        <v>638</v>
      </c>
      <c r="C624" s="19" t="s">
        <v>1070</v>
      </c>
      <c r="D624" s="15">
        <v>43.2</v>
      </c>
      <c r="E624" s="15">
        <v>35.54</v>
      </c>
      <c r="F624" s="15">
        <f>ROUND(IF(((COUNT($E:$E)-RANK(D624,D$2:D$1116)+1)/COUNT($E:$E))*100=0,100,((COUNT($E:$E)-RANK(D624,D$2:D$1116)+1)/COUNT($E:$E))*100),2)</f>
        <v>30.49</v>
      </c>
      <c r="G624" s="15">
        <f>ROUND(IF(((COUNT($E:$E)-RANK(E624,E$2:E$1116)+1)/COUNT($E:$E))*100=0,100,((COUNT($E:$E)-RANK(E624,E$2:E$1116)+1)/COUNT($E:$E))*100),2)</f>
        <v>23.86</v>
      </c>
      <c r="H624" s="13">
        <f>G624-F624</f>
        <v>-6.629999999999999</v>
      </c>
    </row>
    <row r="625" spans="1:8" ht="16.5" x14ac:dyDescent="0.25">
      <c r="A625" s="19" t="s">
        <v>222</v>
      </c>
      <c r="B625" s="19" t="s">
        <v>1071</v>
      </c>
      <c r="C625" s="19" t="s">
        <v>1072</v>
      </c>
      <c r="D625" s="15">
        <v>49.48</v>
      </c>
      <c r="E625" s="15">
        <v>38.31</v>
      </c>
      <c r="F625" s="15">
        <f>ROUND(IF(((COUNT($E:$E)-RANK(D625,D$2:D$1116)+1)/COUNT($E:$E))*100=0,100,((COUNT($E:$E)-RANK(D625,D$2:D$1116)+1)/COUNT($E:$E))*100),2)</f>
        <v>41.43</v>
      </c>
      <c r="G625" s="15">
        <f>ROUND(IF(((COUNT($E:$E)-RANK(E625,E$2:E$1116)+1)/COUNT($E:$E))*100=0,100,((COUNT($E:$E)-RANK(E625,E$2:E$1116)+1)/COUNT($E:$E))*100),2)</f>
        <v>34.799999999999997</v>
      </c>
      <c r="H625" s="13">
        <f>G625-F625</f>
        <v>-6.6300000000000026</v>
      </c>
    </row>
    <row r="626" spans="1:8" ht="16.5" x14ac:dyDescent="0.25">
      <c r="A626" s="19" t="s">
        <v>962</v>
      </c>
      <c r="B626" s="19" t="s">
        <v>1073</v>
      </c>
      <c r="C626" s="19" t="s">
        <v>1074</v>
      </c>
      <c r="D626" s="15">
        <v>36.07</v>
      </c>
      <c r="E626" s="15">
        <v>33.21</v>
      </c>
      <c r="F626" s="15">
        <f>ROUND(IF(((COUNT($E:$E)-RANK(D626,D$2:D$1116)+1)/COUNT($E:$E))*100=0,100,((COUNT($E:$E)-RANK(D626,D$2:D$1116)+1)/COUNT($E:$E))*100),2)</f>
        <v>20.09</v>
      </c>
      <c r="G626" s="15">
        <f>ROUND(IF(((COUNT($E:$E)-RANK(E626,E$2:E$1116)+1)/COUNT($E:$E))*100=0,100,((COUNT($E:$E)-RANK(E626,E$2:E$1116)+1)/COUNT($E:$E))*100),2)</f>
        <v>13.45</v>
      </c>
      <c r="H626" s="13">
        <f>G626-F626</f>
        <v>-6.6400000000000006</v>
      </c>
    </row>
    <row r="627" spans="1:8" ht="16.5" x14ac:dyDescent="0.25">
      <c r="A627" s="19" t="s">
        <v>610</v>
      </c>
      <c r="B627" s="19" t="s">
        <v>1075</v>
      </c>
      <c r="C627" s="19" t="s">
        <v>1076</v>
      </c>
      <c r="D627" s="15">
        <v>86.8</v>
      </c>
      <c r="E627" s="15">
        <v>54.85</v>
      </c>
      <c r="F627" s="15">
        <f>ROUND(IF(((COUNT($E:$E)-RANK(D627,D$2:D$1116)+1)/COUNT($E:$E))*100=0,100,((COUNT($E:$E)-RANK(D627,D$2:D$1116)+1)/COUNT($E:$E))*100),2)</f>
        <v>99.46</v>
      </c>
      <c r="G627" s="15">
        <f>ROUND(IF(((COUNT($E:$E)-RANK(E627,E$2:E$1116)+1)/COUNT($E:$E))*100=0,100,((COUNT($E:$E)-RANK(E627,E$2:E$1116)+1)/COUNT($E:$E))*100),2)</f>
        <v>92.74</v>
      </c>
      <c r="H627" s="13">
        <f>G627-F627</f>
        <v>-6.7199999999999989</v>
      </c>
    </row>
    <row r="628" spans="1:8" ht="16.5" x14ac:dyDescent="0.25">
      <c r="A628" s="19" t="s">
        <v>806</v>
      </c>
      <c r="B628" s="19" t="s">
        <v>1077</v>
      </c>
      <c r="C628" s="19" t="s">
        <v>1078</v>
      </c>
      <c r="D628" s="15">
        <v>52.76</v>
      </c>
      <c r="E628" s="15">
        <v>39.659999999999997</v>
      </c>
      <c r="F628" s="15">
        <f>ROUND(IF(((COUNT($E:$E)-RANK(D628,D$2:D$1116)+1)/COUNT($E:$E))*100=0,100,((COUNT($E:$E)-RANK(D628,D$2:D$1116)+1)/COUNT($E:$E))*100),2)</f>
        <v>47.98</v>
      </c>
      <c r="G628" s="15">
        <f>ROUND(IF(((COUNT($E:$E)-RANK(E628,E$2:E$1116)+1)/COUNT($E:$E))*100=0,100,((COUNT($E:$E)-RANK(E628,E$2:E$1116)+1)/COUNT($E:$E))*100),2)</f>
        <v>41.26</v>
      </c>
      <c r="H628" s="13">
        <f>G628-F628</f>
        <v>-6.7199999999999989</v>
      </c>
    </row>
    <row r="629" spans="1:8" ht="16.5" x14ac:dyDescent="0.25">
      <c r="A629" s="19" t="s">
        <v>135</v>
      </c>
      <c r="B629" s="19" t="s">
        <v>741</v>
      </c>
      <c r="C629" s="19" t="s">
        <v>1079</v>
      </c>
      <c r="D629" s="15">
        <v>35.479999999999997</v>
      </c>
      <c r="E629" s="15">
        <v>33</v>
      </c>
      <c r="F629" s="15">
        <f>ROUND(IF(((COUNT($E:$E)-RANK(D629,D$2:D$1116)+1)/COUNT($E:$E))*100=0,100,((COUNT($E:$E)-RANK(D629,D$2:D$1116)+1)/COUNT($E:$E))*100),2)</f>
        <v>19.64</v>
      </c>
      <c r="G629" s="15">
        <f>ROUND(IF(((COUNT($E:$E)-RANK(E629,E$2:E$1116)+1)/COUNT($E:$E))*100=0,100,((COUNT($E:$E)-RANK(E629,E$2:E$1116)+1)/COUNT($E:$E))*100),2)</f>
        <v>12.91</v>
      </c>
      <c r="H629" s="13">
        <f>G629-F629</f>
        <v>-6.73</v>
      </c>
    </row>
    <row r="630" spans="1:8" ht="16.5" x14ac:dyDescent="0.25">
      <c r="A630" s="19" t="s">
        <v>130</v>
      </c>
      <c r="B630" s="19" t="s">
        <v>1080</v>
      </c>
      <c r="C630" s="19" t="s">
        <v>1081</v>
      </c>
      <c r="D630" s="15">
        <v>34.630000000000003</v>
      </c>
      <c r="E630" s="15">
        <v>32.5</v>
      </c>
      <c r="F630" s="15">
        <f>ROUND(IF(((COUNT($E:$E)-RANK(D630,D$2:D$1116)+1)/COUNT($E:$E))*100=0,100,((COUNT($E:$E)-RANK(D630,D$2:D$1116)+1)/COUNT($E:$E))*100),2)</f>
        <v>18.3</v>
      </c>
      <c r="G630" s="15">
        <f>ROUND(IF(((COUNT($E:$E)-RANK(E630,E$2:E$1116)+1)/COUNT($E:$E))*100=0,100,((COUNT($E:$E)-RANK(E630,E$2:E$1116)+1)/COUNT($E:$E))*100),2)</f>
        <v>11.57</v>
      </c>
      <c r="H630" s="13">
        <f>G630-F630</f>
        <v>-6.73</v>
      </c>
    </row>
    <row r="631" spans="1:8" ht="16.5" x14ac:dyDescent="0.25">
      <c r="A631" s="19" t="s">
        <v>192</v>
      </c>
      <c r="B631" s="19" t="s">
        <v>638</v>
      </c>
      <c r="C631" s="19" t="s">
        <v>1082</v>
      </c>
      <c r="D631" s="15">
        <v>70.540000000000006</v>
      </c>
      <c r="E631" s="15">
        <v>45.62</v>
      </c>
      <c r="F631" s="15">
        <f>ROUND(IF(((COUNT($E:$E)-RANK(D631,D$2:D$1116)+1)/COUNT($E:$E))*100=0,100,((COUNT($E:$E)-RANK(D631,D$2:D$1116)+1)/COUNT($E:$E))*100),2)</f>
        <v>79.64</v>
      </c>
      <c r="G631" s="15">
        <f>ROUND(IF(((COUNT($E:$E)-RANK(E631,E$2:E$1116)+1)/COUNT($E:$E))*100=0,100,((COUNT($E:$E)-RANK(E631,E$2:E$1116)+1)/COUNT($E:$E))*100),2)</f>
        <v>72.83</v>
      </c>
      <c r="H631" s="13">
        <f>G631-F631</f>
        <v>-6.8100000000000023</v>
      </c>
    </row>
    <row r="632" spans="1:8" ht="16.5" x14ac:dyDescent="0.25">
      <c r="A632" s="19" t="s">
        <v>96</v>
      </c>
      <c r="B632" s="19" t="s">
        <v>807</v>
      </c>
      <c r="C632" s="19" t="s">
        <v>1083</v>
      </c>
      <c r="D632" s="15">
        <v>41.76</v>
      </c>
      <c r="E632" s="15">
        <v>35</v>
      </c>
      <c r="F632" s="15">
        <f>ROUND(IF(((COUNT($E:$E)-RANK(D632,D$2:D$1116)+1)/COUNT($E:$E))*100=0,100,((COUNT($E:$E)-RANK(D632,D$2:D$1116)+1)/COUNT($E:$E))*100),2)</f>
        <v>28.43</v>
      </c>
      <c r="G632" s="15">
        <f>ROUND(IF(((COUNT($E:$E)-RANK(E632,E$2:E$1116)+1)/COUNT($E:$E))*100=0,100,((COUNT($E:$E)-RANK(E632,E$2:E$1116)+1)/COUNT($E:$E))*100),2)</f>
        <v>21.61</v>
      </c>
      <c r="H632" s="13">
        <f>G632-F632</f>
        <v>-6.82</v>
      </c>
    </row>
    <row r="633" spans="1:8" ht="16.5" x14ac:dyDescent="0.25">
      <c r="A633" s="19" t="s">
        <v>547</v>
      </c>
      <c r="B633" s="19" t="s">
        <v>795</v>
      </c>
      <c r="C633" s="19" t="s">
        <v>1084</v>
      </c>
      <c r="D633" s="15">
        <v>74.14</v>
      </c>
      <c r="E633" s="15">
        <v>47.49</v>
      </c>
      <c r="F633" s="15">
        <f>ROUND(IF(((COUNT($E:$E)-RANK(D633,D$2:D$1116)+1)/COUNT($E:$E))*100=0,100,((COUNT($E:$E)-RANK(D633,D$2:D$1116)+1)/COUNT($E:$E))*100),2)</f>
        <v>85.02</v>
      </c>
      <c r="G633" s="15">
        <f>ROUND(IF(((COUNT($E:$E)-RANK(E633,E$2:E$1116)+1)/COUNT($E:$E))*100=0,100,((COUNT($E:$E)-RANK(E633,E$2:E$1116)+1)/COUNT($E:$E))*100),2)</f>
        <v>78.12</v>
      </c>
      <c r="H633" s="13">
        <f>G633-F633</f>
        <v>-6.8999999999999915</v>
      </c>
    </row>
    <row r="634" spans="1:8" ht="16.5" x14ac:dyDescent="0.25">
      <c r="A634" s="19" t="s">
        <v>610</v>
      </c>
      <c r="B634" s="19" t="s">
        <v>323</v>
      </c>
      <c r="C634" s="19" t="s">
        <v>1085</v>
      </c>
      <c r="D634" s="15">
        <v>87.54</v>
      </c>
      <c r="E634" s="15">
        <v>54.85</v>
      </c>
      <c r="F634" s="15">
        <f>ROUND(IF(((COUNT($E:$E)-RANK(D634,D$2:D$1116)+1)/COUNT($E:$E))*100=0,100,((COUNT($E:$E)-RANK(D634,D$2:D$1116)+1)/COUNT($E:$E))*100),2)</f>
        <v>99.82</v>
      </c>
      <c r="G634" s="15">
        <f>ROUND(IF(((COUNT($E:$E)-RANK(E634,E$2:E$1116)+1)/COUNT($E:$E))*100=0,100,((COUNT($E:$E)-RANK(E634,E$2:E$1116)+1)/COUNT($E:$E))*100),2)</f>
        <v>92.74</v>
      </c>
      <c r="H634" s="13">
        <f>G634-F634</f>
        <v>-7.0799999999999983</v>
      </c>
    </row>
    <row r="635" spans="1:8" ht="16.5" x14ac:dyDescent="0.25">
      <c r="A635" s="19" t="s">
        <v>445</v>
      </c>
      <c r="B635" s="19" t="s">
        <v>882</v>
      </c>
      <c r="C635" s="19" t="s">
        <v>1086</v>
      </c>
      <c r="D635" s="15">
        <v>70.650000000000006</v>
      </c>
      <c r="E635" s="15">
        <v>45.61</v>
      </c>
      <c r="F635" s="15">
        <f>ROUND(IF(((COUNT($E:$E)-RANK(D635,D$2:D$1116)+1)/COUNT($E:$E))*100=0,100,((COUNT($E:$E)-RANK(D635,D$2:D$1116)+1)/COUNT($E:$E))*100),2)</f>
        <v>79.91</v>
      </c>
      <c r="G635" s="15">
        <f>ROUND(IF(((COUNT($E:$E)-RANK(E635,E$2:E$1116)+1)/COUNT($E:$E))*100=0,100,((COUNT($E:$E)-RANK(E635,E$2:E$1116)+1)/COUNT($E:$E))*100),2)</f>
        <v>72.650000000000006</v>
      </c>
      <c r="H635" s="13">
        <f>G635-F635</f>
        <v>-7.2599999999999909</v>
      </c>
    </row>
    <row r="636" spans="1:8" ht="16.5" x14ac:dyDescent="0.25">
      <c r="A636" s="19" t="s">
        <v>110</v>
      </c>
      <c r="B636" s="19" t="s">
        <v>713</v>
      </c>
      <c r="C636" s="19" t="s">
        <v>1087</v>
      </c>
      <c r="D636" s="15">
        <v>62.11</v>
      </c>
      <c r="E636" s="15">
        <v>42.75</v>
      </c>
      <c r="F636" s="15">
        <f>ROUND(IF(((COUNT($E:$E)-RANK(D636,D$2:D$1116)+1)/COUNT($E:$E))*100=0,100,((COUNT($E:$E)-RANK(D636,D$2:D$1116)+1)/COUNT($E:$E))*100),2)</f>
        <v>65.02</v>
      </c>
      <c r="G636" s="15">
        <f>ROUND(IF(((COUNT($E:$E)-RANK(E636,E$2:E$1116)+1)/COUNT($E:$E))*100=0,100,((COUNT($E:$E)-RANK(E636,E$2:E$1116)+1)/COUNT($E:$E))*100),2)</f>
        <v>57.76</v>
      </c>
      <c r="H636" s="13">
        <f>G636-F636</f>
        <v>-7.259999999999998</v>
      </c>
    </row>
    <row r="637" spans="1:8" ht="16.5" x14ac:dyDescent="0.25">
      <c r="A637" s="19" t="s">
        <v>192</v>
      </c>
      <c r="B637" s="19" t="s">
        <v>795</v>
      </c>
      <c r="C637" s="19" t="s">
        <v>1088</v>
      </c>
      <c r="D637" s="15">
        <v>65.31</v>
      </c>
      <c r="E637" s="15">
        <v>43.91</v>
      </c>
      <c r="F637" s="15">
        <f>ROUND(IF(((COUNT($E:$E)-RANK(D637,D$2:D$1116)+1)/COUNT($E:$E))*100=0,100,((COUNT($E:$E)-RANK(D637,D$2:D$1116)+1)/COUNT($E:$E))*100),2)</f>
        <v>71.209999999999994</v>
      </c>
      <c r="G637" s="15">
        <f>ROUND(IF(((COUNT($E:$E)-RANK(E637,E$2:E$1116)+1)/COUNT($E:$E))*100=0,100,((COUNT($E:$E)-RANK(E637,E$2:E$1116)+1)/COUNT($E:$E))*100),2)</f>
        <v>63.86</v>
      </c>
      <c r="H637" s="13">
        <f>G637-F637</f>
        <v>-7.3499999999999943</v>
      </c>
    </row>
    <row r="638" spans="1:8" ht="16.5" x14ac:dyDescent="0.25">
      <c r="A638" s="19" t="s">
        <v>1022</v>
      </c>
      <c r="B638" s="19" t="s">
        <v>1089</v>
      </c>
      <c r="C638" s="19" t="s">
        <v>1090</v>
      </c>
      <c r="D638" s="15">
        <v>42.2</v>
      </c>
      <c r="E638" s="15">
        <v>35.1</v>
      </c>
      <c r="F638" s="15">
        <f>ROUND(IF(((COUNT($E:$E)-RANK(D638,D$2:D$1116)+1)/COUNT($E:$E))*100=0,100,((COUNT($E:$E)-RANK(D638,D$2:D$1116)+1)/COUNT($E:$E))*100),2)</f>
        <v>29.06</v>
      </c>
      <c r="G638" s="15">
        <f>ROUND(IF(((COUNT($E:$E)-RANK(E638,E$2:E$1116)+1)/COUNT($E:$E))*100=0,100,((COUNT($E:$E)-RANK(E638,E$2:E$1116)+1)/COUNT($E:$E))*100),2)</f>
        <v>21.7</v>
      </c>
      <c r="H638" s="13">
        <f>G638-F638</f>
        <v>-7.3599999999999994</v>
      </c>
    </row>
    <row r="639" spans="1:8" ht="16.5" x14ac:dyDescent="0.25">
      <c r="A639" s="19" t="s">
        <v>989</v>
      </c>
      <c r="B639" s="19" t="s">
        <v>1091</v>
      </c>
      <c r="C639" s="19" t="s">
        <v>1092</v>
      </c>
      <c r="D639" s="15">
        <v>74.099999999999994</v>
      </c>
      <c r="E639" s="15">
        <v>47.36</v>
      </c>
      <c r="F639" s="15">
        <f>ROUND(IF(((COUNT($E:$E)-RANK(D639,D$2:D$1116)+1)/COUNT($E:$E))*100=0,100,((COUNT($E:$E)-RANK(D639,D$2:D$1116)+1)/COUNT($E:$E))*100),2)</f>
        <v>84.93</v>
      </c>
      <c r="G639" s="15">
        <f>ROUND(IF(((COUNT($E:$E)-RANK(E639,E$2:E$1116)+1)/COUNT($E:$E))*100=0,100,((COUNT($E:$E)-RANK(E639,E$2:E$1116)+1)/COUNT($E:$E))*100),2)</f>
        <v>77.489999999999995</v>
      </c>
      <c r="H639" s="13">
        <f>G639-F639</f>
        <v>-7.4400000000000119</v>
      </c>
    </row>
    <row r="640" spans="1:8" ht="16.5" x14ac:dyDescent="0.25">
      <c r="A640" s="19" t="s">
        <v>160</v>
      </c>
      <c r="B640" s="19" t="s">
        <v>625</v>
      </c>
      <c r="C640" s="19" t="s">
        <v>1093</v>
      </c>
      <c r="D640" s="15">
        <v>58.94</v>
      </c>
      <c r="E640" s="15">
        <v>41.69</v>
      </c>
      <c r="F640" s="15">
        <f>ROUND(IF(((COUNT($E:$E)-RANK(D640,D$2:D$1116)+1)/COUNT($E:$E))*100=0,100,((COUNT($E:$E)-RANK(D640,D$2:D$1116)+1)/COUNT($E:$E))*100),2)</f>
        <v>60.27</v>
      </c>
      <c r="G640" s="15">
        <f>ROUND(IF(((COUNT($E:$E)-RANK(E640,E$2:E$1116)+1)/COUNT($E:$E))*100=0,100,((COUNT($E:$E)-RANK(E640,E$2:E$1116)+1)/COUNT($E:$E))*100),2)</f>
        <v>52.65</v>
      </c>
      <c r="H640" s="13">
        <f>G640-F640</f>
        <v>-7.6200000000000045</v>
      </c>
    </row>
    <row r="641" spans="1:8" ht="16.5" x14ac:dyDescent="0.25">
      <c r="A641" s="19" t="s">
        <v>188</v>
      </c>
      <c r="B641" s="19" t="s">
        <v>416</v>
      </c>
      <c r="C641" s="19" t="s">
        <v>1094</v>
      </c>
      <c r="D641" s="15">
        <v>48.88</v>
      </c>
      <c r="E641" s="15">
        <v>38.1</v>
      </c>
      <c r="F641" s="15">
        <f>ROUND(IF(((COUNT($E:$E)-RANK(D641,D$2:D$1116)+1)/COUNT($E:$E))*100=0,100,((COUNT($E:$E)-RANK(D641,D$2:D$1116)+1)/COUNT($E:$E))*100),2)</f>
        <v>40.18</v>
      </c>
      <c r="G641" s="15">
        <f>ROUND(IF(((COUNT($E:$E)-RANK(E641,E$2:E$1116)+1)/COUNT($E:$E))*100=0,100,((COUNT($E:$E)-RANK(E641,E$2:E$1116)+1)/COUNT($E:$E))*100),2)</f>
        <v>32.47</v>
      </c>
      <c r="H641" s="13">
        <f>G641-F641</f>
        <v>-7.7100000000000009</v>
      </c>
    </row>
    <row r="642" spans="1:8" ht="16.5" x14ac:dyDescent="0.25">
      <c r="A642" s="19" t="s">
        <v>654</v>
      </c>
      <c r="B642" s="19" t="s">
        <v>239</v>
      </c>
      <c r="C642" s="19" t="s">
        <v>1095</v>
      </c>
      <c r="D642" s="15">
        <v>78.739999999999995</v>
      </c>
      <c r="E642" s="15">
        <v>51.16</v>
      </c>
      <c r="F642" s="15">
        <f>ROUND(IF(((COUNT($E:$E)-RANK(D642,D$2:D$1116)+1)/COUNT($E:$E))*100=0,100,((COUNT($E:$E)-RANK(D642,D$2:D$1116)+1)/COUNT($E:$E))*100),2)</f>
        <v>93.45</v>
      </c>
      <c r="G642" s="15">
        <f>ROUND(IF(((COUNT($E:$E)-RANK(E642,E$2:E$1116)+1)/COUNT($E:$E))*100=0,100,((COUNT($E:$E)-RANK(E642,E$2:E$1116)+1)/COUNT($E:$E))*100),2)</f>
        <v>85.65</v>
      </c>
      <c r="H642" s="13">
        <f>G642-F642</f>
        <v>-7.7999999999999972</v>
      </c>
    </row>
    <row r="643" spans="1:8" ht="16.5" x14ac:dyDescent="0.25">
      <c r="A643" s="19" t="s">
        <v>577</v>
      </c>
      <c r="B643" s="19" t="s">
        <v>691</v>
      </c>
      <c r="C643" s="19" t="s">
        <v>1096</v>
      </c>
      <c r="D643" s="15">
        <v>72.739999999999995</v>
      </c>
      <c r="E643" s="15">
        <v>46.48</v>
      </c>
      <c r="F643" s="15">
        <f>ROUND(IF(((COUNT($E:$E)-RANK(D643,D$2:D$1116)+1)/COUNT($E:$E))*100=0,100,((COUNT($E:$E)-RANK(D643,D$2:D$1116)+1)/COUNT($E:$E))*100),2)</f>
        <v>83.23</v>
      </c>
      <c r="G643" s="15">
        <f>ROUND(IF(((COUNT($E:$E)-RANK(E643,E$2:E$1116)+1)/COUNT($E:$E))*100=0,100,((COUNT($E:$E)-RANK(E643,E$2:E$1116)+1)/COUNT($E:$E))*100),2)</f>
        <v>75.34</v>
      </c>
      <c r="H643" s="13">
        <f>G643-F643</f>
        <v>-7.8900000000000006</v>
      </c>
    </row>
    <row r="644" spans="1:8" ht="16.5" x14ac:dyDescent="0.25">
      <c r="A644" s="19" t="s">
        <v>244</v>
      </c>
      <c r="B644" s="19" t="s">
        <v>944</v>
      </c>
      <c r="C644" s="19" t="s">
        <v>1097</v>
      </c>
      <c r="D644" s="15">
        <v>29.38</v>
      </c>
      <c r="E644" s="15">
        <v>29.18</v>
      </c>
      <c r="F644" s="15">
        <f>ROUND(IF(((COUNT($E:$E)-RANK(D644,D$2:D$1116)+1)/COUNT($E:$E))*100=0,100,((COUNT($E:$E)-RANK(D644,D$2:D$1116)+1)/COUNT($E:$E))*100),2)</f>
        <v>10.58</v>
      </c>
      <c r="G644" s="15">
        <f>ROUND(IF(((COUNT($E:$E)-RANK(E644,E$2:E$1116)+1)/COUNT($E:$E))*100=0,100,((COUNT($E:$E)-RANK(E644,E$2:E$1116)+1)/COUNT($E:$E))*100),2)</f>
        <v>2.69</v>
      </c>
      <c r="H644" s="13">
        <f>G644-F644</f>
        <v>-7.8900000000000006</v>
      </c>
    </row>
    <row r="645" spans="1:8" ht="16.5" x14ac:dyDescent="0.25">
      <c r="A645" s="19" t="s">
        <v>192</v>
      </c>
      <c r="B645" s="19" t="s">
        <v>596</v>
      </c>
      <c r="C645" s="19" t="s">
        <v>1098</v>
      </c>
      <c r="D645" s="15">
        <v>61.63</v>
      </c>
      <c r="E645" s="15">
        <v>42.38</v>
      </c>
      <c r="F645" s="15">
        <f>ROUND(IF(((COUNT($E:$E)-RANK(D645,D$2:D$1116)+1)/COUNT($E:$E))*100=0,100,((COUNT($E:$E)-RANK(D645,D$2:D$1116)+1)/COUNT($E:$E))*100),2)</f>
        <v>64.3</v>
      </c>
      <c r="G645" s="15">
        <f>ROUND(IF(((COUNT($E:$E)-RANK(E645,E$2:E$1116)+1)/COUNT($E:$E))*100=0,100,((COUNT($E:$E)-RANK(E645,E$2:E$1116)+1)/COUNT($E:$E))*100),2)</f>
        <v>56.32</v>
      </c>
      <c r="H645" s="13">
        <f>G645-F645</f>
        <v>-7.9799999999999969</v>
      </c>
    </row>
    <row r="646" spans="1:8" ht="16.5" x14ac:dyDescent="0.25">
      <c r="A646" s="19" t="s">
        <v>630</v>
      </c>
      <c r="B646" s="19" t="s">
        <v>1099</v>
      </c>
      <c r="C646" s="19" t="s">
        <v>1100</v>
      </c>
      <c r="D646" s="15">
        <v>35.29</v>
      </c>
      <c r="E646" s="15">
        <v>32.49</v>
      </c>
      <c r="F646" s="15">
        <f>ROUND(IF(((COUNT($E:$E)-RANK(D646,D$2:D$1116)+1)/COUNT($E:$E))*100=0,100,((COUNT($E:$E)-RANK(D646,D$2:D$1116)+1)/COUNT($E:$E))*100),2)</f>
        <v>19.46</v>
      </c>
      <c r="G646" s="15">
        <f>ROUND(IF(((COUNT($E:$E)-RANK(E646,E$2:E$1116)+1)/COUNT($E:$E))*100=0,100,((COUNT($E:$E)-RANK(E646,E$2:E$1116)+1)/COUNT($E:$E))*100),2)</f>
        <v>11.48</v>
      </c>
      <c r="H646" s="13">
        <f>G646-F646</f>
        <v>-7.98</v>
      </c>
    </row>
    <row r="647" spans="1:8" ht="16.5" x14ac:dyDescent="0.25">
      <c r="A647" s="19" t="s">
        <v>547</v>
      </c>
      <c r="B647" s="19" t="s">
        <v>882</v>
      </c>
      <c r="C647" s="19" t="s">
        <v>1101</v>
      </c>
      <c r="D647" s="15">
        <v>74.7</v>
      </c>
      <c r="E647" s="15">
        <v>47.49</v>
      </c>
      <c r="F647" s="15">
        <f>ROUND(IF(((COUNT($E:$E)-RANK(D647,D$2:D$1116)+1)/COUNT($E:$E))*100=0,100,((COUNT($E:$E)-RANK(D647,D$2:D$1116)+1)/COUNT($E:$E))*100),2)</f>
        <v>86.19</v>
      </c>
      <c r="G647" s="15">
        <f>ROUND(IF(((COUNT($E:$E)-RANK(E647,E$2:E$1116)+1)/COUNT($E:$E))*100=0,100,((COUNT($E:$E)-RANK(E647,E$2:E$1116)+1)/COUNT($E:$E))*100),2)</f>
        <v>78.12</v>
      </c>
      <c r="H647" s="13">
        <f>G647-F647</f>
        <v>-8.0699999999999932</v>
      </c>
    </row>
    <row r="648" spans="1:8" ht="16.5" x14ac:dyDescent="0.25">
      <c r="A648" s="19" t="s">
        <v>561</v>
      </c>
      <c r="B648" s="19" t="s">
        <v>1102</v>
      </c>
      <c r="C648" s="19" t="s">
        <v>1103</v>
      </c>
      <c r="D648" s="15">
        <v>63.81</v>
      </c>
      <c r="E648" s="15">
        <v>43.06</v>
      </c>
      <c r="F648" s="15">
        <f>ROUND(IF(((COUNT($E:$E)-RANK(D648,D$2:D$1116)+1)/COUNT($E:$E))*100=0,100,((COUNT($E:$E)-RANK(D648,D$2:D$1116)+1)/COUNT($E:$E))*100),2)</f>
        <v>68.16</v>
      </c>
      <c r="G648" s="15">
        <f>ROUND(IF(((COUNT($E:$E)-RANK(E648,E$2:E$1116)+1)/COUNT($E:$E))*100=0,100,((COUNT($E:$E)-RANK(E648,E$2:E$1116)+1)/COUNT($E:$E))*100),2)</f>
        <v>60.09</v>
      </c>
      <c r="H648" s="13">
        <f>G648-F648</f>
        <v>-8.0699999999999932</v>
      </c>
    </row>
    <row r="649" spans="1:8" ht="16.5" x14ac:dyDescent="0.25">
      <c r="A649" s="19" t="s">
        <v>962</v>
      </c>
      <c r="B649" s="19" t="s">
        <v>813</v>
      </c>
      <c r="C649" s="19" t="s">
        <v>1104</v>
      </c>
      <c r="D649" s="15">
        <v>31.3</v>
      </c>
      <c r="E649" s="15">
        <v>30.83</v>
      </c>
      <c r="F649" s="15">
        <f>ROUND(IF(((COUNT($E:$E)-RANK(D649,D$2:D$1116)+1)/COUNT($E:$E))*100=0,100,((COUNT($E:$E)-RANK(D649,D$2:D$1116)+1)/COUNT($E:$E))*100),2)</f>
        <v>13.09</v>
      </c>
      <c r="G649" s="15">
        <f>ROUND(IF(((COUNT($E:$E)-RANK(E649,E$2:E$1116)+1)/COUNT($E:$E))*100=0,100,((COUNT($E:$E)-RANK(E649,E$2:E$1116)+1)/COUNT($E:$E))*100),2)</f>
        <v>4.93</v>
      </c>
      <c r="H649" s="13">
        <f>G649-F649</f>
        <v>-8.16</v>
      </c>
    </row>
    <row r="650" spans="1:8" ht="16.5" x14ac:dyDescent="0.25">
      <c r="A650" s="19" t="s">
        <v>196</v>
      </c>
      <c r="B650" s="19" t="s">
        <v>646</v>
      </c>
      <c r="C650" s="19" t="s">
        <v>1105</v>
      </c>
      <c r="D650" s="15">
        <v>47.8</v>
      </c>
      <c r="E650" s="15">
        <v>37.19</v>
      </c>
      <c r="F650" s="15">
        <f>ROUND(IF(((COUNT($E:$E)-RANK(D650,D$2:D$1116)+1)/COUNT($E:$E))*100=0,100,((COUNT($E:$E)-RANK(D650,D$2:D$1116)+1)/COUNT($E:$E))*100),2)</f>
        <v>38.299999999999997</v>
      </c>
      <c r="G650" s="15">
        <f>ROUND(IF(((COUNT($E:$E)-RANK(E650,E$2:E$1116)+1)/COUNT($E:$E))*100=0,100,((COUNT($E:$E)-RANK(E650,E$2:E$1116)+1)/COUNT($E:$E))*100),2)</f>
        <v>30.04</v>
      </c>
      <c r="H650" s="13">
        <f>G650-F650</f>
        <v>-8.259999999999998</v>
      </c>
    </row>
    <row r="651" spans="1:8" ht="16.5" x14ac:dyDescent="0.25">
      <c r="A651" s="19" t="s">
        <v>449</v>
      </c>
      <c r="B651" s="19" t="s">
        <v>1106</v>
      </c>
      <c r="C651" s="19" t="s">
        <v>1107</v>
      </c>
      <c r="D651" s="15">
        <v>68.33</v>
      </c>
      <c r="E651" s="15">
        <v>44.84</v>
      </c>
      <c r="F651" s="15">
        <f>ROUND(IF(((COUNT($E:$E)-RANK(D651,D$2:D$1116)+1)/COUNT($E:$E))*100=0,100,((COUNT($E:$E)-RANK(D651,D$2:D$1116)+1)/COUNT($E:$E))*100),2)</f>
        <v>76.77</v>
      </c>
      <c r="G651" s="15">
        <f>ROUND(IF(((COUNT($E:$E)-RANK(E651,E$2:E$1116)+1)/COUNT($E:$E))*100=0,100,((COUNT($E:$E)-RANK(E651,E$2:E$1116)+1)/COUNT($E:$E))*100),2)</f>
        <v>68.430000000000007</v>
      </c>
      <c r="H651" s="13">
        <f>G651-F651</f>
        <v>-8.3399999999999892</v>
      </c>
    </row>
    <row r="652" spans="1:8" ht="16.5" x14ac:dyDescent="0.25">
      <c r="A652" s="19" t="s">
        <v>449</v>
      </c>
      <c r="B652" s="19" t="s">
        <v>242</v>
      </c>
      <c r="C652" s="19" t="s">
        <v>1108</v>
      </c>
      <c r="D652" s="15">
        <v>78.7</v>
      </c>
      <c r="E652" s="15">
        <v>51.15</v>
      </c>
      <c r="F652" s="15">
        <f>ROUND(IF(((COUNT($E:$E)-RANK(D652,D$2:D$1116)+1)/COUNT($E:$E))*100=0,100,((COUNT($E:$E)-RANK(D652,D$2:D$1116)+1)/COUNT($E:$E))*100),2)</f>
        <v>93.36</v>
      </c>
      <c r="G652" s="15">
        <f>ROUND(IF(((COUNT($E:$E)-RANK(E652,E$2:E$1116)+1)/COUNT($E:$E))*100=0,100,((COUNT($E:$E)-RANK(E652,E$2:E$1116)+1)/COUNT($E:$E))*100),2)</f>
        <v>85.02</v>
      </c>
      <c r="H652" s="13">
        <f>G652-F652</f>
        <v>-8.3400000000000034</v>
      </c>
    </row>
    <row r="653" spans="1:8" ht="16.5" x14ac:dyDescent="0.25">
      <c r="A653" s="19" t="s">
        <v>654</v>
      </c>
      <c r="B653" s="19" t="s">
        <v>300</v>
      </c>
      <c r="C653" s="19" t="s">
        <v>1109</v>
      </c>
      <c r="D653" s="15">
        <v>79.28</v>
      </c>
      <c r="E653" s="15">
        <v>51.16</v>
      </c>
      <c r="F653" s="15">
        <f>ROUND(IF(((COUNT($E:$E)-RANK(D653,D$2:D$1116)+1)/COUNT($E:$E))*100=0,100,((COUNT($E:$E)-RANK(D653,D$2:D$1116)+1)/COUNT($E:$E))*100),2)</f>
        <v>94.08</v>
      </c>
      <c r="G653" s="15">
        <f>ROUND(IF(((COUNT($E:$E)-RANK(E653,E$2:E$1116)+1)/COUNT($E:$E))*100=0,100,((COUNT($E:$E)-RANK(E653,E$2:E$1116)+1)/COUNT($E:$E))*100),2)</f>
        <v>85.65</v>
      </c>
      <c r="H653" s="13">
        <f>G653-F653</f>
        <v>-8.4299999999999926</v>
      </c>
    </row>
    <row r="654" spans="1:8" ht="16.5" x14ac:dyDescent="0.25">
      <c r="A654" s="19" t="s">
        <v>510</v>
      </c>
      <c r="B654" s="19" t="s">
        <v>533</v>
      </c>
      <c r="C654" s="19" t="s">
        <v>1110</v>
      </c>
      <c r="D654" s="15">
        <v>57.62</v>
      </c>
      <c r="E654" s="15">
        <v>40.98</v>
      </c>
      <c r="F654" s="15">
        <f>ROUND(IF(((COUNT($E:$E)-RANK(D654,D$2:D$1116)+1)/COUNT($E:$E))*100=0,100,((COUNT($E:$E)-RANK(D654,D$2:D$1116)+1)/COUNT($E:$E))*100),2)</f>
        <v>58.21</v>
      </c>
      <c r="G654" s="15">
        <f>ROUND(IF(((COUNT($E:$E)-RANK(E654,E$2:E$1116)+1)/COUNT($E:$E))*100=0,100,((COUNT($E:$E)-RANK(E654,E$2:E$1116)+1)/COUNT($E:$E))*100),2)</f>
        <v>49.78</v>
      </c>
      <c r="H654" s="13">
        <f>G654-F654</f>
        <v>-8.43</v>
      </c>
    </row>
    <row r="655" spans="1:8" ht="16.5" x14ac:dyDescent="0.25">
      <c r="A655" s="19" t="s">
        <v>547</v>
      </c>
      <c r="B655" s="19" t="s">
        <v>279</v>
      </c>
      <c r="C655" s="19" t="s">
        <v>1111</v>
      </c>
      <c r="D655" s="15">
        <v>79.33</v>
      </c>
      <c r="E655" s="15">
        <v>51.17</v>
      </c>
      <c r="F655" s="15">
        <f>ROUND(IF(((COUNT($E:$E)-RANK(D655,D$2:D$1116)+1)/COUNT($E:$E))*100=0,100,((COUNT($E:$E)-RANK(D655,D$2:D$1116)+1)/COUNT($E:$E))*100),2)</f>
        <v>94.17</v>
      </c>
      <c r="G655" s="15">
        <f>ROUND(IF(((COUNT($E:$E)-RANK(E655,E$2:E$1116)+1)/COUNT($E:$E))*100=0,100,((COUNT($E:$E)-RANK(E655,E$2:E$1116)+1)/COUNT($E:$E))*100),2)</f>
        <v>85.74</v>
      </c>
      <c r="H655" s="13">
        <f>G655-F655</f>
        <v>-8.4300000000000068</v>
      </c>
    </row>
    <row r="656" spans="1:8" ht="16.5" x14ac:dyDescent="0.25">
      <c r="A656" s="19" t="s">
        <v>293</v>
      </c>
      <c r="B656" s="19" t="s">
        <v>768</v>
      </c>
      <c r="C656" s="19" t="s">
        <v>1112</v>
      </c>
      <c r="D656" s="15">
        <v>65.23</v>
      </c>
      <c r="E656" s="15">
        <v>43.64</v>
      </c>
      <c r="F656" s="15">
        <f>ROUND(IF(((COUNT($E:$E)-RANK(D656,D$2:D$1116)+1)/COUNT($E:$E))*100=0,100,((COUNT($E:$E)-RANK(D656,D$2:D$1116)+1)/COUNT($E:$E))*100),2)</f>
        <v>70.849999999999994</v>
      </c>
      <c r="G656" s="15">
        <f>ROUND(IF(((COUNT($E:$E)-RANK(E656,E$2:E$1116)+1)/COUNT($E:$E))*100=0,100,((COUNT($E:$E)-RANK(E656,E$2:E$1116)+1)/COUNT($E:$E))*100),2)</f>
        <v>62.33</v>
      </c>
      <c r="H656" s="13">
        <f>G656-F656</f>
        <v>-8.519999999999996</v>
      </c>
    </row>
    <row r="657" spans="1:8" ht="16.5" x14ac:dyDescent="0.25">
      <c r="A657" s="19" t="s">
        <v>196</v>
      </c>
      <c r="B657" s="19" t="s">
        <v>1113</v>
      </c>
      <c r="C657" s="19" t="s">
        <v>1114</v>
      </c>
      <c r="D657" s="15">
        <v>40.61</v>
      </c>
      <c r="E657" s="15">
        <v>34.4</v>
      </c>
      <c r="F657" s="15">
        <f>ROUND(IF(((COUNT($E:$E)-RANK(D657,D$2:D$1116)+1)/COUNT($E:$E))*100=0,100,((COUNT($E:$E)-RANK(D657,D$2:D$1116)+1)/COUNT($E:$E))*100),2)</f>
        <v>27.17</v>
      </c>
      <c r="G657" s="15">
        <f>ROUND(IF(((COUNT($E:$E)-RANK(E657,E$2:E$1116)+1)/COUNT($E:$E))*100=0,100,((COUNT($E:$E)-RANK(E657,E$2:E$1116)+1)/COUNT($E:$E))*100),2)</f>
        <v>18.57</v>
      </c>
      <c r="H657" s="13">
        <f>G657-F657</f>
        <v>-8.6000000000000014</v>
      </c>
    </row>
    <row r="658" spans="1:8" ht="16.5" x14ac:dyDescent="0.25">
      <c r="A658" s="19" t="s">
        <v>900</v>
      </c>
      <c r="B658" s="19" t="s">
        <v>1115</v>
      </c>
      <c r="C658" s="19" t="s">
        <v>1116</v>
      </c>
      <c r="D658" s="15">
        <v>43.94</v>
      </c>
      <c r="E658" s="15">
        <v>35.31</v>
      </c>
      <c r="F658" s="15">
        <f>ROUND(IF(((COUNT($E:$E)-RANK(D658,D$2:D$1116)+1)/COUNT($E:$E))*100=0,100,((COUNT($E:$E)-RANK(D658,D$2:D$1116)+1)/COUNT($E:$E))*100),2)</f>
        <v>31.66</v>
      </c>
      <c r="G658" s="15">
        <f>ROUND(IF(((COUNT($E:$E)-RANK(E658,E$2:E$1116)+1)/COUNT($E:$E))*100=0,100,((COUNT($E:$E)-RANK(E658,E$2:E$1116)+1)/COUNT($E:$E))*100),2)</f>
        <v>23.05</v>
      </c>
      <c r="H658" s="13">
        <f>G658-F658</f>
        <v>-8.61</v>
      </c>
    </row>
    <row r="659" spans="1:8" ht="16.5" x14ac:dyDescent="0.25">
      <c r="A659" s="19" t="s">
        <v>344</v>
      </c>
      <c r="B659" s="19" t="s">
        <v>1117</v>
      </c>
      <c r="C659" s="19" t="s">
        <v>1118</v>
      </c>
      <c r="D659" s="15">
        <v>31.03</v>
      </c>
      <c r="E659" s="15">
        <v>30.42</v>
      </c>
      <c r="F659" s="15">
        <f>ROUND(IF(((COUNT($E:$E)-RANK(D659,D$2:D$1116)+1)/COUNT($E:$E))*100=0,100,((COUNT($E:$E)-RANK(D659,D$2:D$1116)+1)/COUNT($E:$E))*100),2)</f>
        <v>12.47</v>
      </c>
      <c r="G659" s="15">
        <f>ROUND(IF(((COUNT($E:$E)-RANK(E659,E$2:E$1116)+1)/COUNT($E:$E))*100=0,100,((COUNT($E:$E)-RANK(E659,E$2:E$1116)+1)/COUNT($E:$E))*100),2)</f>
        <v>3.86</v>
      </c>
      <c r="H659" s="13">
        <f>G659-F659</f>
        <v>-8.6100000000000012</v>
      </c>
    </row>
    <row r="660" spans="1:8" ht="16.5" x14ac:dyDescent="0.25">
      <c r="A660" s="19" t="s">
        <v>99</v>
      </c>
      <c r="B660" s="19" t="s">
        <v>940</v>
      </c>
      <c r="C660" s="19" t="s">
        <v>1119</v>
      </c>
      <c r="D660" s="15">
        <v>30</v>
      </c>
      <c r="E660" s="15">
        <v>28.77</v>
      </c>
      <c r="F660" s="15">
        <f>ROUND(IF(((COUNT($E:$E)-RANK(D660,D$2:D$1116)+1)/COUNT($E:$E))*100=0,100,((COUNT($E:$E)-RANK(D660,D$2:D$1116)+1)/COUNT($E:$E))*100),2)</f>
        <v>11.21</v>
      </c>
      <c r="G660" s="15">
        <f>ROUND(IF(((COUNT($E:$E)-RANK(E660,E$2:E$1116)+1)/COUNT($E:$E))*100=0,100,((COUNT($E:$E)-RANK(E660,E$2:E$1116)+1)/COUNT($E:$E))*100),2)</f>
        <v>2.6</v>
      </c>
      <c r="H660" s="13">
        <f>G660-F660</f>
        <v>-8.6100000000000012</v>
      </c>
    </row>
    <row r="661" spans="1:8" ht="16.5" x14ac:dyDescent="0.25">
      <c r="A661" s="19" t="s">
        <v>151</v>
      </c>
      <c r="B661" s="19" t="s">
        <v>1120</v>
      </c>
      <c r="C661" s="19" t="s">
        <v>1121</v>
      </c>
      <c r="D661" s="15">
        <v>54.4</v>
      </c>
      <c r="E661" s="15">
        <v>39.86</v>
      </c>
      <c r="F661" s="15">
        <f>ROUND(IF(((COUNT($E:$E)-RANK(D661,D$2:D$1116)+1)/COUNT($E:$E))*100=0,100,((COUNT($E:$E)-RANK(D661,D$2:D$1116)+1)/COUNT($E:$E))*100),2)</f>
        <v>51.75</v>
      </c>
      <c r="G661" s="15">
        <f>ROUND(IF(((COUNT($E:$E)-RANK(E661,E$2:E$1116)+1)/COUNT($E:$E))*100=0,100,((COUNT($E:$E)-RANK(E661,E$2:E$1116)+1)/COUNT($E:$E))*100),2)</f>
        <v>42.87</v>
      </c>
      <c r="H661" s="13">
        <f>G661-F661</f>
        <v>-8.8800000000000026</v>
      </c>
    </row>
    <row r="662" spans="1:8" ht="16.5" x14ac:dyDescent="0.25">
      <c r="A662" s="19" t="s">
        <v>445</v>
      </c>
      <c r="B662" s="19" t="s">
        <v>795</v>
      </c>
      <c r="C662" s="19" t="s">
        <v>1122</v>
      </c>
      <c r="D662" s="15">
        <v>71.599999999999994</v>
      </c>
      <c r="E662" s="15">
        <v>45.61</v>
      </c>
      <c r="F662" s="15">
        <f>ROUND(IF(((COUNT($E:$E)-RANK(D662,D$2:D$1116)+1)/COUNT($E:$E))*100=0,100,((COUNT($E:$E)-RANK(D662,D$2:D$1116)+1)/COUNT($E:$E))*100),2)</f>
        <v>81.61</v>
      </c>
      <c r="G662" s="15">
        <f>ROUND(IF(((COUNT($E:$E)-RANK(E662,E$2:E$1116)+1)/COUNT($E:$E))*100=0,100,((COUNT($E:$E)-RANK(E662,E$2:E$1116)+1)/COUNT($E:$E))*100),2)</f>
        <v>72.650000000000006</v>
      </c>
      <c r="H662" s="13">
        <f>G662-F662</f>
        <v>-8.9599999999999937</v>
      </c>
    </row>
    <row r="663" spans="1:8" ht="16.5" x14ac:dyDescent="0.25">
      <c r="A663" s="19" t="s">
        <v>99</v>
      </c>
      <c r="B663" s="19" t="s">
        <v>741</v>
      </c>
      <c r="C663" s="19" t="s">
        <v>1123</v>
      </c>
      <c r="D663" s="15">
        <v>41.21</v>
      </c>
      <c r="E663" s="15">
        <v>34.47</v>
      </c>
      <c r="F663" s="15">
        <f>ROUND(IF(((COUNT($E:$E)-RANK(D663,D$2:D$1116)+1)/COUNT($E:$E))*100=0,100,((COUNT($E:$E)-RANK(D663,D$2:D$1116)+1)/COUNT($E:$E))*100),2)</f>
        <v>27.98</v>
      </c>
      <c r="G663" s="15">
        <f>ROUND(IF(((COUNT($E:$E)-RANK(E663,E$2:E$1116)+1)/COUNT($E:$E))*100=0,100,((COUNT($E:$E)-RANK(E663,E$2:E$1116)+1)/COUNT($E:$E))*100),2)</f>
        <v>19.010000000000002</v>
      </c>
      <c r="H663" s="13">
        <f>G663-F663</f>
        <v>-8.9699999999999989</v>
      </c>
    </row>
    <row r="664" spans="1:8" ht="16.5" x14ac:dyDescent="0.25">
      <c r="A664" s="19" t="s">
        <v>231</v>
      </c>
      <c r="B664" s="19" t="s">
        <v>1124</v>
      </c>
      <c r="C664" s="19" t="s">
        <v>1125</v>
      </c>
      <c r="D664" s="15">
        <v>32.43</v>
      </c>
      <c r="E664" s="15">
        <v>30.99</v>
      </c>
      <c r="F664" s="15">
        <f>ROUND(IF(((COUNT($E:$E)-RANK(D664,D$2:D$1116)+1)/COUNT($E:$E))*100=0,100,((COUNT($E:$E)-RANK(D664,D$2:D$1116)+1)/COUNT($E:$E))*100),2)</f>
        <v>15.07</v>
      </c>
      <c r="G664" s="15">
        <f>ROUND(IF(((COUNT($E:$E)-RANK(E664,E$2:E$1116)+1)/COUNT($E:$E))*100=0,100,((COUNT($E:$E)-RANK(E664,E$2:E$1116)+1)/COUNT($E:$E))*100),2)</f>
        <v>6.1</v>
      </c>
      <c r="H664" s="13">
        <f>G664-F664</f>
        <v>-8.9700000000000006</v>
      </c>
    </row>
    <row r="665" spans="1:8" ht="16.5" x14ac:dyDescent="0.25">
      <c r="A665" s="19" t="s">
        <v>192</v>
      </c>
      <c r="B665" s="19" t="s">
        <v>1126</v>
      </c>
      <c r="C665" s="19" t="s">
        <v>1127</v>
      </c>
      <c r="D665" s="15">
        <v>72.040000000000006</v>
      </c>
      <c r="E665" s="15">
        <v>45.62</v>
      </c>
      <c r="F665" s="15">
        <f>ROUND(IF(((COUNT($E:$E)-RANK(D665,D$2:D$1116)+1)/COUNT($E:$E))*100=0,100,((COUNT($E:$E)-RANK(D665,D$2:D$1116)+1)/COUNT($E:$E))*100),2)</f>
        <v>81.88</v>
      </c>
      <c r="G665" s="15">
        <f>ROUND(IF(((COUNT($E:$E)-RANK(E665,E$2:E$1116)+1)/COUNT($E:$E))*100=0,100,((COUNT($E:$E)-RANK(E665,E$2:E$1116)+1)/COUNT($E:$E))*100),2)</f>
        <v>72.83</v>
      </c>
      <c r="H665" s="13">
        <f>G665-F665</f>
        <v>-9.0499999999999972</v>
      </c>
    </row>
    <row r="666" spans="1:8" ht="16.5" x14ac:dyDescent="0.25">
      <c r="A666" s="19" t="s">
        <v>960</v>
      </c>
      <c r="B666" s="19" t="s">
        <v>1128</v>
      </c>
      <c r="C666" s="19" t="s">
        <v>1129</v>
      </c>
      <c r="D666" s="15">
        <v>31.96</v>
      </c>
      <c r="E666" s="15">
        <v>30.85</v>
      </c>
      <c r="F666" s="15">
        <f>ROUND(IF(((COUNT($E:$E)-RANK(D666,D$2:D$1116)+1)/COUNT($E:$E))*100=0,100,((COUNT($E:$E)-RANK(D666,D$2:D$1116)+1)/COUNT($E:$E))*100),2)</f>
        <v>14.35</v>
      </c>
      <c r="G666" s="15">
        <f>ROUND(IF(((COUNT($E:$E)-RANK(E666,E$2:E$1116)+1)/COUNT($E:$E))*100=0,100,((COUNT($E:$E)-RANK(E666,E$2:E$1116)+1)/COUNT($E:$E))*100),2)</f>
        <v>5.29</v>
      </c>
      <c r="H666" s="13">
        <f>G666-F666</f>
        <v>-9.0599999999999987</v>
      </c>
    </row>
    <row r="667" spans="1:8" ht="16.5" x14ac:dyDescent="0.25">
      <c r="A667" s="19" t="s">
        <v>110</v>
      </c>
      <c r="B667" s="19" t="s">
        <v>1130</v>
      </c>
      <c r="C667" s="19" t="s">
        <v>1131</v>
      </c>
      <c r="D667" s="15">
        <v>57.2</v>
      </c>
      <c r="E667" s="15">
        <v>40.6</v>
      </c>
      <c r="F667" s="15">
        <f>ROUND(IF(((COUNT($E:$E)-RANK(D667,D$2:D$1116)+1)/COUNT($E:$E))*100=0,100,((COUNT($E:$E)-RANK(D667,D$2:D$1116)+1)/COUNT($E:$E))*100),2)</f>
        <v>57.13</v>
      </c>
      <c r="G667" s="15">
        <f>ROUND(IF(((COUNT($E:$E)-RANK(E667,E$2:E$1116)+1)/COUNT($E:$E))*100=0,100,((COUNT($E:$E)-RANK(E667,E$2:E$1116)+1)/COUNT($E:$E))*100),2)</f>
        <v>48.07</v>
      </c>
      <c r="H667" s="13">
        <f>G667-F667</f>
        <v>-9.0600000000000023</v>
      </c>
    </row>
    <row r="668" spans="1:8" ht="16.5" x14ac:dyDescent="0.25">
      <c r="A668" s="19" t="s">
        <v>654</v>
      </c>
      <c r="B668" s="19" t="s">
        <v>499</v>
      </c>
      <c r="C668" s="19" t="s">
        <v>1132</v>
      </c>
      <c r="D668" s="15">
        <v>75.7</v>
      </c>
      <c r="E668" s="15">
        <v>48.09</v>
      </c>
      <c r="F668" s="15">
        <f>ROUND(IF(((COUNT($E:$E)-RANK(D668,D$2:D$1116)+1)/COUNT($E:$E))*100=0,100,((COUNT($E:$E)-RANK(D668,D$2:D$1116)+1)/COUNT($E:$E))*100),2)</f>
        <v>88.52</v>
      </c>
      <c r="G668" s="15">
        <f>ROUND(IF(((COUNT($E:$E)-RANK(E668,E$2:E$1116)+1)/COUNT($E:$E))*100=0,100,((COUNT($E:$E)-RANK(E668,E$2:E$1116)+1)/COUNT($E:$E))*100),2)</f>
        <v>79.28</v>
      </c>
      <c r="H668" s="13">
        <f>G668-F668</f>
        <v>-9.2399999999999949</v>
      </c>
    </row>
    <row r="669" spans="1:8" ht="16.5" x14ac:dyDescent="0.25">
      <c r="A669" s="19" t="s">
        <v>962</v>
      </c>
      <c r="B669" s="19" t="s">
        <v>1133</v>
      </c>
      <c r="C669" s="19" t="s">
        <v>1134</v>
      </c>
      <c r="D669" s="15">
        <v>31.9</v>
      </c>
      <c r="E669" s="15">
        <v>30.83</v>
      </c>
      <c r="F669" s="15">
        <f>ROUND(IF(((COUNT($E:$E)-RANK(D669,D$2:D$1116)+1)/COUNT($E:$E))*100=0,100,((COUNT($E:$E)-RANK(D669,D$2:D$1116)+1)/COUNT($E:$E))*100),2)</f>
        <v>14.17</v>
      </c>
      <c r="G669" s="15">
        <f>ROUND(IF(((COUNT($E:$E)-RANK(E669,E$2:E$1116)+1)/COUNT($E:$E))*100=0,100,((COUNT($E:$E)-RANK(E669,E$2:E$1116)+1)/COUNT($E:$E))*100),2)</f>
        <v>4.93</v>
      </c>
      <c r="H669" s="13">
        <f>G669-F669</f>
        <v>-9.24</v>
      </c>
    </row>
    <row r="670" spans="1:8" ht="16.5" x14ac:dyDescent="0.25">
      <c r="A670" s="19" t="s">
        <v>1135</v>
      </c>
      <c r="B670" s="19" t="s">
        <v>807</v>
      </c>
      <c r="C670" s="19" t="s">
        <v>1136</v>
      </c>
      <c r="D670" s="15">
        <v>46.93</v>
      </c>
      <c r="E670" s="15">
        <v>36.31</v>
      </c>
      <c r="F670" s="15">
        <f>ROUND(IF(((COUNT($E:$E)-RANK(D670,D$2:D$1116)+1)/COUNT($E:$E))*100=0,100,((COUNT($E:$E)-RANK(D670,D$2:D$1116)+1)/COUNT($E:$E))*100),2)</f>
        <v>36.32</v>
      </c>
      <c r="G670" s="15">
        <f>ROUND(IF(((COUNT($E:$E)-RANK(E670,E$2:E$1116)+1)/COUNT($E:$E))*100=0,100,((COUNT($E:$E)-RANK(E670,E$2:E$1116)+1)/COUNT($E:$E))*100),2)</f>
        <v>27</v>
      </c>
      <c r="H670" s="13">
        <f>G670-F670</f>
        <v>-9.32</v>
      </c>
    </row>
    <row r="671" spans="1:8" ht="16.5" x14ac:dyDescent="0.25">
      <c r="A671" s="19" t="s">
        <v>610</v>
      </c>
      <c r="B671" s="19" t="s">
        <v>1137</v>
      </c>
      <c r="C671" s="19" t="s">
        <v>1138</v>
      </c>
      <c r="D671" s="15">
        <v>74.459999999999994</v>
      </c>
      <c r="E671" s="15">
        <v>46.88</v>
      </c>
      <c r="F671" s="15">
        <f>ROUND(IF(((COUNT($E:$E)-RANK(D671,D$2:D$1116)+1)/COUNT($E:$E))*100=0,100,((COUNT($E:$E)-RANK(D671,D$2:D$1116)+1)/COUNT($E:$E))*100),2)</f>
        <v>85.56</v>
      </c>
      <c r="G671" s="15">
        <f>ROUND(IF(((COUNT($E:$E)-RANK(E671,E$2:E$1116)+1)/COUNT($E:$E))*100=0,100,((COUNT($E:$E)-RANK(E671,E$2:E$1116)+1)/COUNT($E:$E))*100),2)</f>
        <v>76.05</v>
      </c>
      <c r="H671" s="13">
        <f>G671-F671</f>
        <v>-9.5100000000000051</v>
      </c>
    </row>
    <row r="672" spans="1:8" ht="16.5" x14ac:dyDescent="0.25">
      <c r="A672" s="19" t="s">
        <v>234</v>
      </c>
      <c r="B672" s="19" t="s">
        <v>1139</v>
      </c>
      <c r="C672" s="19" t="s">
        <v>1140</v>
      </c>
      <c r="D672" s="15">
        <v>63.77</v>
      </c>
      <c r="E672" s="15">
        <v>42.85</v>
      </c>
      <c r="F672" s="15">
        <f>ROUND(IF(((COUNT($E:$E)-RANK(D672,D$2:D$1116)+1)/COUNT($E:$E))*100=0,100,((COUNT($E:$E)-RANK(D672,D$2:D$1116)+1)/COUNT($E:$E))*100),2)</f>
        <v>68.069999999999993</v>
      </c>
      <c r="G672" s="15">
        <f>ROUND(IF(((COUNT($E:$E)-RANK(E672,E$2:E$1116)+1)/COUNT($E:$E))*100=0,100,((COUNT($E:$E)-RANK(E672,E$2:E$1116)+1)/COUNT($E:$E))*100),2)</f>
        <v>58.48</v>
      </c>
      <c r="H672" s="13">
        <f>G672-F672</f>
        <v>-9.5899999999999963</v>
      </c>
    </row>
    <row r="673" spans="1:8" ht="16.5" x14ac:dyDescent="0.25">
      <c r="A673" s="19" t="s">
        <v>192</v>
      </c>
      <c r="B673" s="19" t="s">
        <v>807</v>
      </c>
      <c r="C673" s="19" t="s">
        <v>1141</v>
      </c>
      <c r="D673" s="15">
        <v>35.770000000000003</v>
      </c>
      <c r="E673" s="15">
        <v>32.25</v>
      </c>
      <c r="F673" s="15">
        <f>ROUND(IF(((COUNT($E:$E)-RANK(D673,D$2:D$1116)+1)/COUNT($E:$E))*100=0,100,((COUNT($E:$E)-RANK(D673,D$2:D$1116)+1)/COUNT($E:$E))*100),2)</f>
        <v>20</v>
      </c>
      <c r="G673" s="15">
        <f>ROUND(IF(((COUNT($E:$E)-RANK(E673,E$2:E$1116)+1)/COUNT($E:$E))*100=0,100,((COUNT($E:$E)-RANK(E673,E$2:E$1116)+1)/COUNT($E:$E))*100),2)</f>
        <v>10.4</v>
      </c>
      <c r="H673" s="13">
        <f>G673-F673</f>
        <v>-9.6</v>
      </c>
    </row>
    <row r="674" spans="1:8" ht="16.5" x14ac:dyDescent="0.25">
      <c r="A674" s="19" t="s">
        <v>168</v>
      </c>
      <c r="B674" s="19" t="s">
        <v>416</v>
      </c>
      <c r="C674" s="19" t="s">
        <v>1142</v>
      </c>
      <c r="D674" s="15">
        <v>52.59</v>
      </c>
      <c r="E674" s="15">
        <v>38.81</v>
      </c>
      <c r="F674" s="15">
        <f>ROUND(IF(((COUNT($E:$E)-RANK(D674,D$2:D$1116)+1)/COUNT($E:$E))*100=0,100,((COUNT($E:$E)-RANK(D674,D$2:D$1116)+1)/COUNT($E:$E))*100),2)</f>
        <v>47.71</v>
      </c>
      <c r="G674" s="15">
        <f>ROUND(IF(((COUNT($E:$E)-RANK(E674,E$2:E$1116)+1)/COUNT($E:$E))*100=0,100,((COUNT($E:$E)-RANK(E674,E$2:E$1116)+1)/COUNT($E:$E))*100),2)</f>
        <v>38.03</v>
      </c>
      <c r="H674" s="13">
        <f>G674-F674</f>
        <v>-9.68</v>
      </c>
    </row>
    <row r="675" spans="1:8" ht="16.5" x14ac:dyDescent="0.25">
      <c r="A675" s="19" t="s">
        <v>460</v>
      </c>
      <c r="B675" s="19" t="s">
        <v>305</v>
      </c>
      <c r="C675" s="19" t="s">
        <v>1143</v>
      </c>
      <c r="D675" s="15">
        <v>80.78</v>
      </c>
      <c r="E675" s="15">
        <v>51.18</v>
      </c>
      <c r="F675" s="15">
        <f>ROUND(IF(((COUNT($E:$E)-RANK(D675,D$2:D$1116)+1)/COUNT($E:$E))*100=0,100,((COUNT($E:$E)-RANK(D675,D$2:D$1116)+1)/COUNT($E:$E))*100),2)</f>
        <v>95.52</v>
      </c>
      <c r="G675" s="15">
        <f>ROUND(IF(((COUNT($E:$E)-RANK(E675,E$2:E$1116)+1)/COUNT($E:$E))*100=0,100,((COUNT($E:$E)-RANK(E675,E$2:E$1116)+1)/COUNT($E:$E))*100),2)</f>
        <v>85.83</v>
      </c>
      <c r="H675" s="13">
        <f>G675-F675</f>
        <v>-9.6899999999999977</v>
      </c>
    </row>
    <row r="676" spans="1:8" ht="16.5" x14ac:dyDescent="0.25">
      <c r="A676" s="19" t="s">
        <v>160</v>
      </c>
      <c r="B676" s="19" t="s">
        <v>638</v>
      </c>
      <c r="C676" s="19" t="s">
        <v>1144</v>
      </c>
      <c r="D676" s="15">
        <v>76.16</v>
      </c>
      <c r="E676" s="15">
        <v>48.23</v>
      </c>
      <c r="F676" s="15">
        <f>ROUND(IF(((COUNT($E:$E)-RANK(D676,D$2:D$1116)+1)/COUNT($E:$E))*100=0,100,((COUNT($E:$E)-RANK(D676,D$2:D$1116)+1)/COUNT($E:$E))*100),2)</f>
        <v>89.33</v>
      </c>
      <c r="G676" s="15">
        <f>ROUND(IF(((COUNT($E:$E)-RANK(E676,E$2:E$1116)+1)/COUNT($E:$E))*100=0,100,((COUNT($E:$E)-RANK(E676,E$2:E$1116)+1)/COUNT($E:$E))*100),2)</f>
        <v>79.64</v>
      </c>
      <c r="H676" s="13">
        <f>G676-F676</f>
        <v>-9.6899999999999977</v>
      </c>
    </row>
    <row r="677" spans="1:8" ht="16.5" x14ac:dyDescent="0.25">
      <c r="A677" s="19" t="s">
        <v>222</v>
      </c>
      <c r="B677" s="19" t="s">
        <v>312</v>
      </c>
      <c r="C677" s="19" t="s">
        <v>1145</v>
      </c>
      <c r="D677" s="15">
        <v>33.97</v>
      </c>
      <c r="E677" s="15">
        <v>31.25</v>
      </c>
      <c r="F677" s="15">
        <f>ROUND(IF(((COUNT($E:$E)-RANK(D677,D$2:D$1116)+1)/COUNT($E:$E))*100=0,100,((COUNT($E:$E)-RANK(D677,D$2:D$1116)+1)/COUNT($E:$E))*100),2)</f>
        <v>17.04</v>
      </c>
      <c r="G677" s="15">
        <f>ROUND(IF(((COUNT($E:$E)-RANK(E677,E$2:E$1116)+1)/COUNT($E:$E))*100=0,100,((COUNT($E:$E)-RANK(E677,E$2:E$1116)+1)/COUNT($E:$E))*100),2)</f>
        <v>7.35</v>
      </c>
      <c r="H677" s="13">
        <f>G677-F677</f>
        <v>-9.69</v>
      </c>
    </row>
    <row r="678" spans="1:8" ht="16.5" x14ac:dyDescent="0.25">
      <c r="A678" s="19" t="s">
        <v>537</v>
      </c>
      <c r="B678" s="19" t="s">
        <v>1146</v>
      </c>
      <c r="C678" s="19" t="s">
        <v>1147</v>
      </c>
      <c r="D678" s="15">
        <v>56.65</v>
      </c>
      <c r="E678" s="15">
        <v>40.4</v>
      </c>
      <c r="F678" s="15">
        <f>ROUND(IF(((COUNT($E:$E)-RANK(D678,D$2:D$1116)+1)/COUNT($E:$E))*100=0,100,((COUNT($E:$E)-RANK(D678,D$2:D$1116)+1)/COUNT($E:$E))*100),2)</f>
        <v>56.23</v>
      </c>
      <c r="G678" s="15">
        <f>ROUND(IF(((COUNT($E:$E)-RANK(E678,E$2:E$1116)+1)/COUNT($E:$E))*100=0,100,((COUNT($E:$E)-RANK(E678,E$2:E$1116)+1)/COUNT($E:$E))*100),2)</f>
        <v>46.1</v>
      </c>
      <c r="H678" s="13">
        <f>G678-F678</f>
        <v>-10.129999999999995</v>
      </c>
    </row>
    <row r="679" spans="1:8" ht="16.5" x14ac:dyDescent="0.25">
      <c r="A679" s="19" t="s">
        <v>130</v>
      </c>
      <c r="B679" s="19" t="s">
        <v>567</v>
      </c>
      <c r="C679" s="19" t="s">
        <v>1148</v>
      </c>
      <c r="D679" s="15">
        <v>32.58</v>
      </c>
      <c r="E679" s="15">
        <v>30.84</v>
      </c>
      <c r="F679" s="15">
        <f>ROUND(IF(((COUNT($E:$E)-RANK(D679,D$2:D$1116)+1)/COUNT($E:$E))*100=0,100,((COUNT($E:$E)-RANK(D679,D$2:D$1116)+1)/COUNT($E:$E))*100),2)</f>
        <v>15.34</v>
      </c>
      <c r="G679" s="15">
        <f>ROUND(IF(((COUNT($E:$E)-RANK(E679,E$2:E$1116)+1)/COUNT($E:$E))*100=0,100,((COUNT($E:$E)-RANK(E679,E$2:E$1116)+1)/COUNT($E:$E))*100),2)</f>
        <v>5.1100000000000003</v>
      </c>
      <c r="H679" s="13">
        <f>G679-F679</f>
        <v>-10.23</v>
      </c>
    </row>
    <row r="680" spans="1:8" ht="16.5" x14ac:dyDescent="0.25">
      <c r="A680" s="19" t="s">
        <v>1149</v>
      </c>
      <c r="B680" s="19" t="s">
        <v>1150</v>
      </c>
      <c r="C680" s="19" t="s">
        <v>1151</v>
      </c>
      <c r="D680" s="15">
        <v>42.84</v>
      </c>
      <c r="E680" s="15">
        <v>34.53</v>
      </c>
      <c r="F680" s="15">
        <f>ROUND(IF(((COUNT($E:$E)-RANK(D680,D$2:D$1116)+1)/COUNT($E:$E))*100=0,100,((COUNT($E:$E)-RANK(D680,D$2:D$1116)+1)/COUNT($E:$E))*100),2)</f>
        <v>30.04</v>
      </c>
      <c r="G680" s="15">
        <f>ROUND(IF(((COUNT($E:$E)-RANK(E680,E$2:E$1116)+1)/COUNT($E:$E))*100=0,100,((COUNT($E:$E)-RANK(E680,E$2:E$1116)+1)/COUNT($E:$E))*100),2)</f>
        <v>19.73</v>
      </c>
      <c r="H680" s="13">
        <f>G680-F680</f>
        <v>-10.309999999999999</v>
      </c>
    </row>
    <row r="681" spans="1:8" ht="16.5" x14ac:dyDescent="0.25">
      <c r="A681" s="19" t="s">
        <v>630</v>
      </c>
      <c r="B681" s="19" t="s">
        <v>416</v>
      </c>
      <c r="C681" s="19" t="s">
        <v>1152</v>
      </c>
      <c r="D681" s="15">
        <v>32.369999999999997</v>
      </c>
      <c r="E681" s="15">
        <v>30.67</v>
      </c>
      <c r="F681" s="15">
        <f>ROUND(IF(((COUNT($E:$E)-RANK(D681,D$2:D$1116)+1)/COUNT($E:$E))*100=0,100,((COUNT($E:$E)-RANK(D681,D$2:D$1116)+1)/COUNT($E:$E))*100),2)</f>
        <v>14.89</v>
      </c>
      <c r="G681" s="15">
        <f>ROUND(IF(((COUNT($E:$E)-RANK(E681,E$2:E$1116)+1)/COUNT($E:$E))*100=0,100,((COUNT($E:$E)-RANK(E681,E$2:E$1116)+1)/COUNT($E:$E))*100),2)</f>
        <v>4.4800000000000004</v>
      </c>
      <c r="H681" s="13">
        <f>G681-F681</f>
        <v>-10.41</v>
      </c>
    </row>
    <row r="682" spans="1:8" ht="16.5" x14ac:dyDescent="0.25">
      <c r="A682" s="19" t="s">
        <v>348</v>
      </c>
      <c r="B682" s="19" t="s">
        <v>1153</v>
      </c>
      <c r="C682" s="19" t="s">
        <v>1154</v>
      </c>
      <c r="D682" s="15">
        <v>54.77</v>
      </c>
      <c r="E682" s="15">
        <v>39.799999999999997</v>
      </c>
      <c r="F682" s="15">
        <f>ROUND(IF(((COUNT($E:$E)-RANK(D682,D$2:D$1116)+1)/COUNT($E:$E))*100=0,100,((COUNT($E:$E)-RANK(D682,D$2:D$1116)+1)/COUNT($E:$E))*100),2)</f>
        <v>52.74</v>
      </c>
      <c r="G682" s="15">
        <f>ROUND(IF(((COUNT($E:$E)-RANK(E682,E$2:E$1116)+1)/COUNT($E:$E))*100=0,100,((COUNT($E:$E)-RANK(E682,E$2:E$1116)+1)/COUNT($E:$E))*100),2)</f>
        <v>42.33</v>
      </c>
      <c r="H682" s="13">
        <f>G682-F682</f>
        <v>-10.410000000000004</v>
      </c>
    </row>
    <row r="683" spans="1:8" ht="16.5" x14ac:dyDescent="0.25">
      <c r="A683" s="19" t="s">
        <v>96</v>
      </c>
      <c r="B683" s="19" t="s">
        <v>1155</v>
      </c>
      <c r="C683" s="19" t="s">
        <v>1156</v>
      </c>
      <c r="D683" s="15">
        <v>44.04</v>
      </c>
      <c r="E683" s="15">
        <v>35</v>
      </c>
      <c r="F683" s="15">
        <f>ROUND(IF(((COUNT($E:$E)-RANK(D683,D$2:D$1116)+1)/COUNT($E:$E))*100=0,100,((COUNT($E:$E)-RANK(D683,D$2:D$1116)+1)/COUNT($E:$E))*100),2)</f>
        <v>32.020000000000003</v>
      </c>
      <c r="G683" s="15">
        <f>ROUND(IF(((COUNT($E:$E)-RANK(E683,E$2:E$1116)+1)/COUNT($E:$E))*100=0,100,((COUNT($E:$E)-RANK(E683,E$2:E$1116)+1)/COUNT($E:$E))*100),2)</f>
        <v>21.61</v>
      </c>
      <c r="H683" s="13">
        <f>G683-F683</f>
        <v>-10.410000000000004</v>
      </c>
    </row>
    <row r="684" spans="1:8" ht="16.5" x14ac:dyDescent="0.25">
      <c r="A684" s="19" t="s">
        <v>654</v>
      </c>
      <c r="B684" s="19" t="s">
        <v>177</v>
      </c>
      <c r="C684" s="19" t="s">
        <v>1157</v>
      </c>
      <c r="D684" s="15">
        <v>81.14</v>
      </c>
      <c r="E684" s="15">
        <v>51.16</v>
      </c>
      <c r="F684" s="15">
        <f>ROUND(IF(((COUNT($E:$E)-RANK(D684,D$2:D$1116)+1)/COUNT($E:$E))*100=0,100,((COUNT($E:$E)-RANK(D684,D$2:D$1116)+1)/COUNT($E:$E))*100),2)</f>
        <v>96.14</v>
      </c>
      <c r="G684" s="15">
        <f>ROUND(IF(((COUNT($E:$E)-RANK(E684,E$2:E$1116)+1)/COUNT($E:$E))*100=0,100,((COUNT($E:$E)-RANK(E684,E$2:E$1116)+1)/COUNT($E:$E))*100),2)</f>
        <v>85.65</v>
      </c>
      <c r="H684" s="13">
        <f>G684-F684</f>
        <v>-10.489999999999995</v>
      </c>
    </row>
    <row r="685" spans="1:8" ht="16.5" x14ac:dyDescent="0.25">
      <c r="A685" s="19" t="s">
        <v>188</v>
      </c>
      <c r="B685" s="19" t="s">
        <v>1158</v>
      </c>
      <c r="C685" s="19" t="s">
        <v>1159</v>
      </c>
      <c r="D685" s="15">
        <v>50.54</v>
      </c>
      <c r="E685" s="15">
        <v>38.1</v>
      </c>
      <c r="F685" s="15">
        <f>ROUND(IF(((COUNT($E:$E)-RANK(D685,D$2:D$1116)+1)/COUNT($E:$E))*100=0,100,((COUNT($E:$E)-RANK(D685,D$2:D$1116)+1)/COUNT($E:$E))*100),2)</f>
        <v>43.14</v>
      </c>
      <c r="G685" s="15">
        <f>ROUND(IF(((COUNT($E:$E)-RANK(E685,E$2:E$1116)+1)/COUNT($E:$E))*100=0,100,((COUNT($E:$E)-RANK(E685,E$2:E$1116)+1)/COUNT($E:$E))*100),2)</f>
        <v>32.47</v>
      </c>
      <c r="H685" s="13">
        <f>G685-F685</f>
        <v>-10.670000000000002</v>
      </c>
    </row>
    <row r="686" spans="1:8" ht="16.5" x14ac:dyDescent="0.25">
      <c r="A686" s="19" t="s">
        <v>110</v>
      </c>
      <c r="B686" s="19" t="s">
        <v>864</v>
      </c>
      <c r="C686" s="19" t="s">
        <v>1160</v>
      </c>
      <c r="D686" s="15">
        <v>57.95</v>
      </c>
      <c r="E686" s="15">
        <v>40.6</v>
      </c>
      <c r="F686" s="15">
        <f>ROUND(IF(((COUNT($E:$E)-RANK(D686,D$2:D$1116)+1)/COUNT($E:$E))*100=0,100,((COUNT($E:$E)-RANK(D686,D$2:D$1116)+1)/COUNT($E:$E))*100),2)</f>
        <v>58.83</v>
      </c>
      <c r="G686" s="15">
        <f>ROUND(IF(((COUNT($E:$E)-RANK(E686,E$2:E$1116)+1)/COUNT($E:$E))*100=0,100,((COUNT($E:$E)-RANK(E686,E$2:E$1116)+1)/COUNT($E:$E))*100),2)</f>
        <v>48.07</v>
      </c>
      <c r="H686" s="13">
        <f>G686-F686</f>
        <v>-10.759999999999998</v>
      </c>
    </row>
    <row r="687" spans="1:8" ht="16.5" x14ac:dyDescent="0.25">
      <c r="A687" s="19" t="s">
        <v>151</v>
      </c>
      <c r="B687" s="19" t="s">
        <v>263</v>
      </c>
      <c r="C687" s="19" t="s">
        <v>1161</v>
      </c>
      <c r="D687" s="15">
        <v>52.52</v>
      </c>
      <c r="E687" s="15">
        <v>38.520000000000003</v>
      </c>
      <c r="F687" s="15">
        <f>ROUND(IF(((COUNT($E:$E)-RANK(D687,D$2:D$1116)+1)/COUNT($E:$E))*100=0,100,((COUNT($E:$E)-RANK(D687,D$2:D$1116)+1)/COUNT($E:$E))*100),2)</f>
        <v>47.44</v>
      </c>
      <c r="G687" s="15">
        <f>ROUND(IF(((COUNT($E:$E)-RANK(E687,E$2:E$1116)+1)/COUNT($E:$E))*100=0,100,((COUNT($E:$E)-RANK(E687,E$2:E$1116)+1)/COUNT($E:$E))*100),2)</f>
        <v>36.68</v>
      </c>
      <c r="H687" s="13">
        <f>G687-F687</f>
        <v>-10.759999999999998</v>
      </c>
    </row>
    <row r="688" spans="1:8" ht="16.5" x14ac:dyDescent="0.25">
      <c r="A688" s="19" t="s">
        <v>455</v>
      </c>
      <c r="B688" s="19" t="s">
        <v>1162</v>
      </c>
      <c r="C688" s="19" t="s">
        <v>1163</v>
      </c>
      <c r="D688" s="15">
        <v>60.15</v>
      </c>
      <c r="E688" s="15">
        <v>41.37</v>
      </c>
      <c r="F688" s="15">
        <f>ROUND(IF(((COUNT($E:$E)-RANK(D688,D$2:D$1116)+1)/COUNT($E:$E))*100=0,100,((COUNT($E:$E)-RANK(D688,D$2:D$1116)+1)/COUNT($E:$E))*100),2)</f>
        <v>61.88</v>
      </c>
      <c r="G688" s="15">
        <f>ROUND(IF(((COUNT($E:$E)-RANK(E688,E$2:E$1116)+1)/COUNT($E:$E))*100=0,100,((COUNT($E:$E)-RANK(E688,E$2:E$1116)+1)/COUNT($E:$E))*100),2)</f>
        <v>51.12</v>
      </c>
      <c r="H688" s="13">
        <f>G688-F688</f>
        <v>-10.760000000000005</v>
      </c>
    </row>
    <row r="689" spans="1:8" ht="16.5" x14ac:dyDescent="0.25">
      <c r="A689" s="19" t="s">
        <v>654</v>
      </c>
      <c r="B689" s="19" t="s">
        <v>1164</v>
      </c>
      <c r="C689" s="19" t="s">
        <v>1165</v>
      </c>
      <c r="D689" s="15">
        <v>81.78</v>
      </c>
      <c r="E689" s="15">
        <v>51.16</v>
      </c>
      <c r="F689" s="15">
        <f>ROUND(IF(((COUNT($E:$E)-RANK(D689,D$2:D$1116)+1)/COUNT($E:$E))*100=0,100,((COUNT($E:$E)-RANK(D689,D$2:D$1116)+1)/COUNT($E:$E))*100),2)</f>
        <v>96.5</v>
      </c>
      <c r="G689" s="15">
        <f>ROUND(IF(((COUNT($E:$E)-RANK(E689,E$2:E$1116)+1)/COUNT($E:$E))*100=0,100,((COUNT($E:$E)-RANK(E689,E$2:E$1116)+1)/COUNT($E:$E))*100),2)</f>
        <v>85.65</v>
      </c>
      <c r="H689" s="13">
        <f>G689-F689</f>
        <v>-10.849999999999994</v>
      </c>
    </row>
    <row r="690" spans="1:8" ht="16.5" x14ac:dyDescent="0.25">
      <c r="A690" s="19" t="s">
        <v>806</v>
      </c>
      <c r="B690" s="19" t="s">
        <v>1166</v>
      </c>
      <c r="C690" s="19" t="s">
        <v>1167</v>
      </c>
      <c r="D690" s="15">
        <v>60.39</v>
      </c>
      <c r="E690" s="15">
        <v>41.54</v>
      </c>
      <c r="F690" s="15">
        <f>ROUND(IF(((COUNT($E:$E)-RANK(D690,D$2:D$1116)+1)/COUNT($E:$E))*100=0,100,((COUNT($E:$E)-RANK(D690,D$2:D$1116)+1)/COUNT($E:$E))*100),2)</f>
        <v>62.06</v>
      </c>
      <c r="G690" s="15">
        <f>ROUND(IF(((COUNT($E:$E)-RANK(E690,E$2:E$1116)+1)/COUNT($E:$E))*100=0,100,((COUNT($E:$E)-RANK(E690,E$2:E$1116)+1)/COUNT($E:$E))*100),2)</f>
        <v>51.21</v>
      </c>
      <c r="H690" s="13">
        <f>G690-F690</f>
        <v>-10.850000000000001</v>
      </c>
    </row>
    <row r="691" spans="1:8" ht="16.5" x14ac:dyDescent="0.25">
      <c r="A691" s="19" t="s">
        <v>1168</v>
      </c>
      <c r="B691" s="19" t="s">
        <v>807</v>
      </c>
      <c r="C691" s="19" t="s">
        <v>1169</v>
      </c>
      <c r="D691" s="15">
        <v>45.78</v>
      </c>
      <c r="E691" s="15">
        <v>35.5</v>
      </c>
      <c r="F691" s="15">
        <f>ROUND(IF(((COUNT($E:$E)-RANK(D691,D$2:D$1116)+1)/COUNT($E:$E))*100=0,100,((COUNT($E:$E)-RANK(D691,D$2:D$1116)+1)/COUNT($E:$E))*100),2)</f>
        <v>34.619999999999997</v>
      </c>
      <c r="G691" s="15">
        <f>ROUND(IF(((COUNT($E:$E)-RANK(E691,E$2:E$1116)+1)/COUNT($E:$E))*100=0,100,((COUNT($E:$E)-RANK(E691,E$2:E$1116)+1)/COUNT($E:$E))*100),2)</f>
        <v>23.68</v>
      </c>
      <c r="H691" s="13">
        <f>G691-F691</f>
        <v>-10.939999999999998</v>
      </c>
    </row>
    <row r="692" spans="1:8" ht="16.5" x14ac:dyDescent="0.25">
      <c r="A692" s="19" t="s">
        <v>222</v>
      </c>
      <c r="B692" s="19" t="s">
        <v>1170</v>
      </c>
      <c r="C692" s="19" t="s">
        <v>1171</v>
      </c>
      <c r="D692" s="15">
        <v>50.92</v>
      </c>
      <c r="E692" s="15">
        <v>38.17</v>
      </c>
      <c r="F692" s="15">
        <f>ROUND(IF(((COUNT($E:$E)-RANK(D692,D$2:D$1116)+1)/COUNT($E:$E))*100=0,100,((COUNT($E:$E)-RANK(D692,D$2:D$1116)+1)/COUNT($E:$E))*100),2)</f>
        <v>43.95</v>
      </c>
      <c r="G692" s="15">
        <f>ROUND(IF(((COUNT($E:$E)-RANK(E692,E$2:E$1116)+1)/COUNT($E:$E))*100=0,100,((COUNT($E:$E)-RANK(E692,E$2:E$1116)+1)/COUNT($E:$E))*100),2)</f>
        <v>33</v>
      </c>
      <c r="H692" s="13">
        <f>G692-F692</f>
        <v>-10.950000000000003</v>
      </c>
    </row>
    <row r="693" spans="1:8" ht="16.5" x14ac:dyDescent="0.25">
      <c r="A693" s="19" t="s">
        <v>1149</v>
      </c>
      <c r="B693" s="19" t="s">
        <v>1172</v>
      </c>
      <c r="C693" s="19" t="s">
        <v>1173</v>
      </c>
      <c r="D693" s="15">
        <v>43.33</v>
      </c>
      <c r="E693" s="15">
        <v>34.53</v>
      </c>
      <c r="F693" s="15">
        <f>ROUND(IF(((COUNT($E:$E)-RANK(D693,D$2:D$1116)+1)/COUNT($E:$E))*100=0,100,((COUNT($E:$E)-RANK(D693,D$2:D$1116)+1)/COUNT($E:$E))*100),2)</f>
        <v>30.76</v>
      </c>
      <c r="G693" s="15">
        <f>ROUND(IF(((COUNT($E:$E)-RANK(E693,E$2:E$1116)+1)/COUNT($E:$E))*100=0,100,((COUNT($E:$E)-RANK(E693,E$2:E$1116)+1)/COUNT($E:$E))*100),2)</f>
        <v>19.73</v>
      </c>
      <c r="H693" s="13">
        <f>G693-F693</f>
        <v>-11.030000000000001</v>
      </c>
    </row>
    <row r="694" spans="1:8" ht="16.5" x14ac:dyDescent="0.25">
      <c r="A694" s="19" t="s">
        <v>440</v>
      </c>
      <c r="B694" s="19" t="s">
        <v>393</v>
      </c>
      <c r="C694" s="19" t="s">
        <v>1174</v>
      </c>
      <c r="D694" s="15">
        <v>33.770000000000003</v>
      </c>
      <c r="E694" s="15">
        <v>30.86</v>
      </c>
      <c r="F694" s="15">
        <f>ROUND(IF(((COUNT($E:$E)-RANK(D694,D$2:D$1116)+1)/COUNT($E:$E))*100=0,100,((COUNT($E:$E)-RANK(D694,D$2:D$1116)+1)/COUNT($E:$E))*100),2)</f>
        <v>16.59</v>
      </c>
      <c r="G694" s="15">
        <f>ROUND(IF(((COUNT($E:$E)-RANK(E694,E$2:E$1116)+1)/COUNT($E:$E))*100=0,100,((COUNT($E:$E)-RANK(E694,E$2:E$1116)+1)/COUNT($E:$E))*100),2)</f>
        <v>5.38</v>
      </c>
      <c r="H694" s="13">
        <f>G694-F694</f>
        <v>-11.21</v>
      </c>
    </row>
    <row r="695" spans="1:8" ht="16.5" x14ac:dyDescent="0.25">
      <c r="A695" s="19" t="s">
        <v>650</v>
      </c>
      <c r="B695" s="19" t="s">
        <v>927</v>
      </c>
      <c r="C695" s="19" t="s">
        <v>1175</v>
      </c>
      <c r="D695" s="15">
        <v>85.16</v>
      </c>
      <c r="E695" s="15">
        <v>51.83</v>
      </c>
      <c r="F695" s="15">
        <f>ROUND(IF(((COUNT($E:$E)-RANK(D695,D$2:D$1116)+1)/COUNT($E:$E))*100=0,100,((COUNT($E:$E)-RANK(D695,D$2:D$1116)+1)/COUNT($E:$E))*100),2)</f>
        <v>98.92</v>
      </c>
      <c r="G695" s="15">
        <f>ROUND(IF(((COUNT($E:$E)-RANK(E695,E$2:E$1116)+1)/COUNT($E:$E))*100=0,100,((COUNT($E:$E)-RANK(E695,E$2:E$1116)+1)/COUNT($E:$E))*100),2)</f>
        <v>87.71</v>
      </c>
      <c r="H695" s="13">
        <f>G695-F695</f>
        <v>-11.210000000000008</v>
      </c>
    </row>
    <row r="696" spans="1:8" ht="16.5" x14ac:dyDescent="0.25">
      <c r="A696" s="19" t="s">
        <v>508</v>
      </c>
      <c r="B696" s="19" t="s">
        <v>305</v>
      </c>
      <c r="C696" s="19" t="s">
        <v>1176</v>
      </c>
      <c r="D696" s="15">
        <v>77.84</v>
      </c>
      <c r="E696" s="15">
        <v>48.62</v>
      </c>
      <c r="F696" s="15">
        <f>ROUND(IF(((COUNT($E:$E)-RANK(D696,D$2:D$1116)+1)/COUNT($E:$E))*100=0,100,((COUNT($E:$E)-RANK(D696,D$2:D$1116)+1)/COUNT($E:$E))*100),2)</f>
        <v>92.2</v>
      </c>
      <c r="G696" s="15">
        <f>ROUND(IF(((COUNT($E:$E)-RANK(E696,E$2:E$1116)+1)/COUNT($E:$E))*100=0,100,((COUNT($E:$E)-RANK(E696,E$2:E$1116)+1)/COUNT($E:$E))*100),2)</f>
        <v>80.989999999999995</v>
      </c>
      <c r="H696" s="13">
        <f>G696-F696</f>
        <v>-11.210000000000008</v>
      </c>
    </row>
    <row r="697" spans="1:8" ht="16.5" x14ac:dyDescent="0.25">
      <c r="A697" s="19" t="s">
        <v>110</v>
      </c>
      <c r="B697" s="19" t="s">
        <v>998</v>
      </c>
      <c r="C697" s="19" t="s">
        <v>1177</v>
      </c>
      <c r="D697" s="15">
        <v>58.1</v>
      </c>
      <c r="E697" s="15">
        <v>40.6</v>
      </c>
      <c r="F697" s="15">
        <f>ROUND(IF(((COUNT($E:$E)-RANK(D697,D$2:D$1116)+1)/COUNT($E:$E))*100=0,100,((COUNT($E:$E)-RANK(D697,D$2:D$1116)+1)/COUNT($E:$E))*100),2)</f>
        <v>59.37</v>
      </c>
      <c r="G697" s="15">
        <f>ROUND(IF(((COUNT($E:$E)-RANK(E697,E$2:E$1116)+1)/COUNT($E:$E))*100=0,100,((COUNT($E:$E)-RANK(E697,E$2:E$1116)+1)/COUNT($E:$E))*100),2)</f>
        <v>48.07</v>
      </c>
      <c r="H697" s="13">
        <f>G697-F697</f>
        <v>-11.299999999999997</v>
      </c>
    </row>
    <row r="698" spans="1:8" ht="16.5" x14ac:dyDescent="0.25">
      <c r="A698" s="19" t="s">
        <v>780</v>
      </c>
      <c r="B698" s="19" t="s">
        <v>852</v>
      </c>
      <c r="C698" s="19" t="s">
        <v>1178</v>
      </c>
      <c r="D698" s="15">
        <v>56.68</v>
      </c>
      <c r="E698" s="15">
        <v>40.26</v>
      </c>
      <c r="F698" s="15">
        <f>ROUND(IF(((COUNT($E:$E)-RANK(D698,D$2:D$1116)+1)/COUNT($E:$E))*100=0,100,((COUNT($E:$E)-RANK(D698,D$2:D$1116)+1)/COUNT($E:$E))*100),2)</f>
        <v>56.32</v>
      </c>
      <c r="G698" s="15">
        <f>ROUND(IF(((COUNT($E:$E)-RANK(E698,E$2:E$1116)+1)/COUNT($E:$E))*100=0,100,((COUNT($E:$E)-RANK(E698,E$2:E$1116)+1)/COUNT($E:$E))*100),2)</f>
        <v>45.02</v>
      </c>
      <c r="H698" s="13">
        <f>G698-F698</f>
        <v>-11.299999999999997</v>
      </c>
    </row>
    <row r="699" spans="1:8" ht="16.5" x14ac:dyDescent="0.25">
      <c r="A699" s="19" t="s">
        <v>962</v>
      </c>
      <c r="B699" s="19" t="s">
        <v>571</v>
      </c>
      <c r="C699" s="19" t="s">
        <v>1179</v>
      </c>
      <c r="D699" s="15">
        <v>38.659999999999997</v>
      </c>
      <c r="E699" s="15">
        <v>33.21</v>
      </c>
      <c r="F699" s="15">
        <f>ROUND(IF(((COUNT($E:$E)-RANK(D699,D$2:D$1116)+1)/COUNT($E:$E))*100=0,100,((COUNT($E:$E)-RANK(D699,D$2:D$1116)+1)/COUNT($E:$E))*100),2)</f>
        <v>24.75</v>
      </c>
      <c r="G699" s="15">
        <f>ROUND(IF(((COUNT($E:$E)-RANK(E699,E$2:E$1116)+1)/COUNT($E:$E))*100=0,100,((COUNT($E:$E)-RANK(E699,E$2:E$1116)+1)/COUNT($E:$E))*100),2)</f>
        <v>13.45</v>
      </c>
      <c r="H699" s="13">
        <f>G699-F699</f>
        <v>-11.3</v>
      </c>
    </row>
    <row r="700" spans="1:8" ht="16.5" x14ac:dyDescent="0.25">
      <c r="A700" s="19" t="s">
        <v>630</v>
      </c>
      <c r="B700" s="19" t="s">
        <v>1180</v>
      </c>
      <c r="C700" s="19" t="s">
        <v>1181</v>
      </c>
      <c r="D700" s="15">
        <v>35.31</v>
      </c>
      <c r="E700" s="15">
        <v>31.5</v>
      </c>
      <c r="F700" s="15">
        <f>ROUND(IF(((COUNT($E:$E)-RANK(D700,D$2:D$1116)+1)/COUNT($E:$E))*100=0,100,((COUNT($E:$E)-RANK(D700,D$2:D$1116)+1)/COUNT($E:$E))*100),2)</f>
        <v>19.55</v>
      </c>
      <c r="G700" s="15">
        <f>ROUND(IF(((COUNT($E:$E)-RANK(E700,E$2:E$1116)+1)/COUNT($E:$E))*100=0,100,((COUNT($E:$E)-RANK(E700,E$2:E$1116)+1)/COUNT($E:$E))*100),2)</f>
        <v>8.25</v>
      </c>
      <c r="H700" s="13">
        <f>G700-F700</f>
        <v>-11.3</v>
      </c>
    </row>
    <row r="701" spans="1:8" ht="16.5" x14ac:dyDescent="0.25">
      <c r="A701" s="19" t="s">
        <v>289</v>
      </c>
      <c r="B701" s="19" t="s">
        <v>1182</v>
      </c>
      <c r="C701" s="19" t="s">
        <v>1183</v>
      </c>
      <c r="D701" s="15">
        <v>40.6</v>
      </c>
      <c r="E701" s="15">
        <v>33.869999999999997</v>
      </c>
      <c r="F701" s="15">
        <f>ROUND(IF(((COUNT($E:$E)-RANK(D701,D$2:D$1116)+1)/COUNT($E:$E))*100=0,100,((COUNT($E:$E)-RANK(D701,D$2:D$1116)+1)/COUNT($E:$E))*100),2)</f>
        <v>27.09</v>
      </c>
      <c r="G701" s="15">
        <f>ROUND(IF(((COUNT($E:$E)-RANK(E701,E$2:E$1116)+1)/COUNT($E:$E))*100=0,100,((COUNT($E:$E)-RANK(E701,E$2:E$1116)+1)/COUNT($E:$E))*100),2)</f>
        <v>15.7</v>
      </c>
      <c r="H701" s="13">
        <f>G701-F701</f>
        <v>-11.39</v>
      </c>
    </row>
    <row r="702" spans="1:8" ht="16.5" x14ac:dyDescent="0.25">
      <c r="A702" s="19" t="s">
        <v>537</v>
      </c>
      <c r="B702" s="19" t="s">
        <v>177</v>
      </c>
      <c r="C702" s="19" t="s">
        <v>1184</v>
      </c>
      <c r="D702" s="15">
        <v>57.29</v>
      </c>
      <c r="E702" s="15">
        <v>40.4</v>
      </c>
      <c r="F702" s="15">
        <f>ROUND(IF(((COUNT($E:$E)-RANK(D702,D$2:D$1116)+1)/COUNT($E:$E))*100=0,100,((COUNT($E:$E)-RANK(D702,D$2:D$1116)+1)/COUNT($E:$E))*100),2)</f>
        <v>57.58</v>
      </c>
      <c r="G702" s="15">
        <f>ROUND(IF(((COUNT($E:$E)-RANK(E702,E$2:E$1116)+1)/COUNT($E:$E))*100=0,100,((COUNT($E:$E)-RANK(E702,E$2:E$1116)+1)/COUNT($E:$E))*100),2)</f>
        <v>46.1</v>
      </c>
      <c r="H702" s="13">
        <f>G702-F702</f>
        <v>-11.479999999999997</v>
      </c>
    </row>
    <row r="703" spans="1:8" ht="16.5" x14ac:dyDescent="0.25">
      <c r="A703" s="19" t="s">
        <v>455</v>
      </c>
      <c r="B703" s="19" t="s">
        <v>1185</v>
      </c>
      <c r="C703" s="19" t="s">
        <v>1186</v>
      </c>
      <c r="D703" s="15">
        <v>60.8</v>
      </c>
      <c r="E703" s="15">
        <v>41.37</v>
      </c>
      <c r="F703" s="15">
        <f>ROUND(IF(((COUNT($E:$E)-RANK(D703,D$2:D$1116)+1)/COUNT($E:$E))*100=0,100,((COUNT($E:$E)-RANK(D703,D$2:D$1116)+1)/COUNT($E:$E))*100),2)</f>
        <v>62.6</v>
      </c>
      <c r="G703" s="15">
        <f>ROUND(IF(((COUNT($E:$E)-RANK(E703,E$2:E$1116)+1)/COUNT($E:$E))*100=0,100,((COUNT($E:$E)-RANK(E703,E$2:E$1116)+1)/COUNT($E:$E))*100),2)</f>
        <v>51.12</v>
      </c>
      <c r="H703" s="13">
        <f>G703-F703</f>
        <v>-11.480000000000004</v>
      </c>
    </row>
    <row r="704" spans="1:8" ht="16.5" x14ac:dyDescent="0.25">
      <c r="A704" s="19" t="s">
        <v>130</v>
      </c>
      <c r="B704" s="19" t="s">
        <v>418</v>
      </c>
      <c r="C704" s="19" t="s">
        <v>1187</v>
      </c>
      <c r="D704" s="15">
        <v>41.18</v>
      </c>
      <c r="E704" s="15">
        <v>33.9</v>
      </c>
      <c r="F704" s="15">
        <f>ROUND(IF(((COUNT($E:$E)-RANK(D704,D$2:D$1116)+1)/COUNT($E:$E))*100=0,100,((COUNT($E:$E)-RANK(D704,D$2:D$1116)+1)/COUNT($E:$E))*100),2)</f>
        <v>27.89</v>
      </c>
      <c r="G704" s="15">
        <f>ROUND(IF(((COUNT($E:$E)-RANK(E704,E$2:E$1116)+1)/COUNT($E:$E))*100=0,100,((COUNT($E:$E)-RANK(E704,E$2:E$1116)+1)/COUNT($E:$E))*100),2)</f>
        <v>16.32</v>
      </c>
      <c r="H704" s="13">
        <f>G704-F704</f>
        <v>-11.57</v>
      </c>
    </row>
    <row r="705" spans="1:8" ht="16.5" x14ac:dyDescent="0.25">
      <c r="A705" s="19" t="s">
        <v>141</v>
      </c>
      <c r="B705" s="19" t="s">
        <v>1188</v>
      </c>
      <c r="C705" s="19" t="s">
        <v>1189</v>
      </c>
      <c r="D705" s="15">
        <v>50.71</v>
      </c>
      <c r="E705" s="15">
        <v>37.9</v>
      </c>
      <c r="F705" s="15">
        <f>ROUND(IF(((COUNT($E:$E)-RANK(D705,D$2:D$1116)+1)/COUNT($E:$E))*100=0,100,((COUNT($E:$E)-RANK(D705,D$2:D$1116)+1)/COUNT($E:$E))*100),2)</f>
        <v>43.5</v>
      </c>
      <c r="G705" s="15">
        <f>ROUND(IF(((COUNT($E:$E)-RANK(E705,E$2:E$1116)+1)/COUNT($E:$E))*100=0,100,((COUNT($E:$E)-RANK(E705,E$2:E$1116)+1)/COUNT($E:$E))*100),2)</f>
        <v>31.84</v>
      </c>
      <c r="H705" s="13">
        <f>G705-F705</f>
        <v>-11.66</v>
      </c>
    </row>
    <row r="706" spans="1:8" ht="16.5" x14ac:dyDescent="0.25">
      <c r="A706" s="19" t="s">
        <v>989</v>
      </c>
      <c r="B706" s="19" t="s">
        <v>1190</v>
      </c>
      <c r="C706" s="19" t="s">
        <v>1191</v>
      </c>
      <c r="D706" s="15">
        <v>76.05</v>
      </c>
      <c r="E706" s="15">
        <v>47.36</v>
      </c>
      <c r="F706" s="15">
        <f>ROUND(IF(((COUNT($E:$E)-RANK(D706,D$2:D$1116)+1)/COUNT($E:$E))*100=0,100,((COUNT($E:$E)-RANK(D706,D$2:D$1116)+1)/COUNT($E:$E))*100),2)</f>
        <v>89.24</v>
      </c>
      <c r="G706" s="15">
        <f>ROUND(IF(((COUNT($E:$E)-RANK(E706,E$2:E$1116)+1)/COUNT($E:$E))*100=0,100,((COUNT($E:$E)-RANK(E706,E$2:E$1116)+1)/COUNT($E:$E))*100),2)</f>
        <v>77.489999999999995</v>
      </c>
      <c r="H706" s="13">
        <f>G706-F706</f>
        <v>-11.75</v>
      </c>
    </row>
    <row r="707" spans="1:8" ht="16.5" x14ac:dyDescent="0.25">
      <c r="A707" s="19" t="s">
        <v>222</v>
      </c>
      <c r="B707" s="19" t="s">
        <v>1192</v>
      </c>
      <c r="C707" s="19" t="s">
        <v>1193</v>
      </c>
      <c r="D707" s="15">
        <v>51.92</v>
      </c>
      <c r="E707" s="15">
        <v>38.31</v>
      </c>
      <c r="F707" s="15">
        <f>ROUND(IF(((COUNT($E:$E)-RANK(D707,D$2:D$1116)+1)/COUNT($E:$E))*100=0,100,((COUNT($E:$E)-RANK(D707,D$2:D$1116)+1)/COUNT($E:$E))*100),2)</f>
        <v>46.55</v>
      </c>
      <c r="G707" s="15">
        <f>ROUND(IF(((COUNT($E:$E)-RANK(E707,E$2:E$1116)+1)/COUNT($E:$E))*100=0,100,((COUNT($E:$E)-RANK(E707,E$2:E$1116)+1)/COUNT($E:$E))*100),2)</f>
        <v>34.799999999999997</v>
      </c>
      <c r="H707" s="13">
        <f>G707-F707</f>
        <v>-11.75</v>
      </c>
    </row>
    <row r="708" spans="1:8" ht="16.5" x14ac:dyDescent="0.25">
      <c r="A708" s="19" t="s">
        <v>173</v>
      </c>
      <c r="B708" s="19" t="s">
        <v>1126</v>
      </c>
      <c r="C708" s="19" t="s">
        <v>1194</v>
      </c>
      <c r="D708" s="15">
        <v>63.4</v>
      </c>
      <c r="E708" s="15">
        <v>42.26</v>
      </c>
      <c r="F708" s="15">
        <f>ROUND(IF(((COUNT($E:$E)-RANK(D708,D$2:D$1116)+1)/COUNT($E:$E))*100=0,100,((COUNT($E:$E)-RANK(D708,D$2:D$1116)+1)/COUNT($E:$E))*100),2)</f>
        <v>67.17</v>
      </c>
      <c r="G708" s="15">
        <f>ROUND(IF(((COUNT($E:$E)-RANK(E708,E$2:E$1116)+1)/COUNT($E:$E))*100=0,100,((COUNT($E:$E)-RANK(E708,E$2:E$1116)+1)/COUNT($E:$E))*100),2)</f>
        <v>55.25</v>
      </c>
      <c r="H708" s="13">
        <f>G708-F708</f>
        <v>-11.920000000000002</v>
      </c>
    </row>
    <row r="709" spans="1:8" ht="16.5" x14ac:dyDescent="0.25">
      <c r="A709" s="19" t="s">
        <v>962</v>
      </c>
      <c r="B709" s="19" t="s">
        <v>924</v>
      </c>
      <c r="C709" s="19" t="s">
        <v>1195</v>
      </c>
      <c r="D709" s="15">
        <v>38.93</v>
      </c>
      <c r="E709" s="15">
        <v>33.21</v>
      </c>
      <c r="F709" s="15">
        <f>ROUND(IF(((COUNT($E:$E)-RANK(D709,D$2:D$1116)+1)/COUNT($E:$E))*100=0,100,((COUNT($E:$E)-RANK(D709,D$2:D$1116)+1)/COUNT($E:$E))*100),2)</f>
        <v>25.38</v>
      </c>
      <c r="G709" s="15">
        <f>ROUND(IF(((COUNT($E:$E)-RANK(E709,E$2:E$1116)+1)/COUNT($E:$E))*100=0,100,((COUNT($E:$E)-RANK(E709,E$2:E$1116)+1)/COUNT($E:$E))*100),2)</f>
        <v>13.45</v>
      </c>
      <c r="H709" s="13">
        <f>G709-F709</f>
        <v>-11.93</v>
      </c>
    </row>
    <row r="710" spans="1:8" ht="16.5" x14ac:dyDescent="0.25">
      <c r="A710" s="19" t="s">
        <v>962</v>
      </c>
      <c r="B710" s="19" t="s">
        <v>1196</v>
      </c>
      <c r="C710" s="19" t="s">
        <v>1197</v>
      </c>
      <c r="D710" s="15">
        <v>33.89</v>
      </c>
      <c r="E710" s="15">
        <v>30.83</v>
      </c>
      <c r="F710" s="15">
        <f>ROUND(IF(((COUNT($E:$E)-RANK(D710,D$2:D$1116)+1)/COUNT($E:$E))*100=0,100,((COUNT($E:$E)-RANK(D710,D$2:D$1116)+1)/COUNT($E:$E))*100),2)</f>
        <v>16.86</v>
      </c>
      <c r="G710" s="15">
        <f>ROUND(IF(((COUNT($E:$E)-RANK(E710,E$2:E$1116)+1)/COUNT($E:$E))*100=0,100,((COUNT($E:$E)-RANK(E710,E$2:E$1116)+1)/COUNT($E:$E))*100),2)</f>
        <v>4.93</v>
      </c>
      <c r="H710" s="13">
        <f>G710-F710</f>
        <v>-11.93</v>
      </c>
    </row>
    <row r="711" spans="1:8" ht="16.5" x14ac:dyDescent="0.25">
      <c r="A711" s="19" t="s">
        <v>160</v>
      </c>
      <c r="B711" s="19" t="s">
        <v>1130</v>
      </c>
      <c r="C711" s="19" t="s">
        <v>1198</v>
      </c>
      <c r="D711" s="15">
        <v>61.94</v>
      </c>
      <c r="E711" s="15">
        <v>41.69</v>
      </c>
      <c r="F711" s="15">
        <f>ROUND(IF(((COUNT($E:$E)-RANK(D711,D$2:D$1116)+1)/COUNT($E:$E))*100=0,100,((COUNT($E:$E)-RANK(D711,D$2:D$1116)+1)/COUNT($E:$E))*100),2)</f>
        <v>64.75</v>
      </c>
      <c r="G711" s="15">
        <f>ROUND(IF(((COUNT($E:$E)-RANK(E711,E$2:E$1116)+1)/COUNT($E:$E))*100=0,100,((COUNT($E:$E)-RANK(E711,E$2:E$1116)+1)/COUNT($E:$E))*100),2)</f>
        <v>52.65</v>
      </c>
      <c r="H711" s="13">
        <f>G711-F711</f>
        <v>-12.100000000000001</v>
      </c>
    </row>
    <row r="712" spans="1:8" ht="16.5" x14ac:dyDescent="0.25">
      <c r="A712" s="19" t="s">
        <v>1022</v>
      </c>
      <c r="B712" s="19" t="s">
        <v>571</v>
      </c>
      <c r="C712" s="19" t="s">
        <v>1199</v>
      </c>
      <c r="D712" s="15">
        <v>42.15</v>
      </c>
      <c r="E712" s="15">
        <v>34</v>
      </c>
      <c r="F712" s="15">
        <f>ROUND(IF(((COUNT($E:$E)-RANK(D712,D$2:D$1116)+1)/COUNT($E:$E))*100=0,100,((COUNT($E:$E)-RANK(D712,D$2:D$1116)+1)/COUNT($E:$E))*100),2)</f>
        <v>28.88</v>
      </c>
      <c r="G712" s="15">
        <f>ROUND(IF(((COUNT($E:$E)-RANK(E712,E$2:E$1116)+1)/COUNT($E:$E))*100=0,100,((COUNT($E:$E)-RANK(E712,E$2:E$1116)+1)/COUNT($E:$E))*100),2)</f>
        <v>16.77</v>
      </c>
      <c r="H712" s="13">
        <f>G712-F712</f>
        <v>-12.11</v>
      </c>
    </row>
    <row r="713" spans="1:8" ht="16.5" x14ac:dyDescent="0.25">
      <c r="A713" s="19" t="s">
        <v>231</v>
      </c>
      <c r="B713" s="19" t="s">
        <v>713</v>
      </c>
      <c r="C713" s="19" t="s">
        <v>1200</v>
      </c>
      <c r="D713" s="15">
        <v>40.65</v>
      </c>
      <c r="E713" s="15">
        <v>33.67</v>
      </c>
      <c r="F713" s="15">
        <f>ROUND(IF(((COUNT($E:$E)-RANK(D713,D$2:D$1116)+1)/COUNT($E:$E))*100=0,100,((COUNT($E:$E)-RANK(D713,D$2:D$1116)+1)/COUNT($E:$E))*100),2)</f>
        <v>27.26</v>
      </c>
      <c r="G713" s="15">
        <f>ROUND(IF(((COUNT($E:$E)-RANK(E713,E$2:E$1116)+1)/COUNT($E:$E))*100=0,100,((COUNT($E:$E)-RANK(E713,E$2:E$1116)+1)/COUNT($E:$E))*100),2)</f>
        <v>15.07</v>
      </c>
      <c r="H713" s="13">
        <f>G713-F713</f>
        <v>-12.190000000000001</v>
      </c>
    </row>
    <row r="714" spans="1:8" ht="16.5" x14ac:dyDescent="0.25">
      <c r="A714" s="19" t="s">
        <v>650</v>
      </c>
      <c r="B714" s="19" t="s">
        <v>922</v>
      </c>
      <c r="C714" s="19" t="s">
        <v>1201</v>
      </c>
      <c r="D714" s="15">
        <v>88.04</v>
      </c>
      <c r="E714" s="15">
        <v>51.83</v>
      </c>
      <c r="F714" s="15">
        <f>ROUND(IF(((COUNT($E:$E)-RANK(D714,D$2:D$1116)+1)/COUNT($E:$E))*100=0,100,((COUNT($E:$E)-RANK(D714,D$2:D$1116)+1)/COUNT($E:$E))*100),2)</f>
        <v>99.91</v>
      </c>
      <c r="G714" s="15">
        <f>ROUND(IF(((COUNT($E:$E)-RANK(E714,E$2:E$1116)+1)/COUNT($E:$E))*100=0,100,((COUNT($E:$E)-RANK(E714,E$2:E$1116)+1)/COUNT($E:$E))*100),2)</f>
        <v>87.71</v>
      </c>
      <c r="H714" s="13">
        <f>G714-F714</f>
        <v>-12.200000000000003</v>
      </c>
    </row>
    <row r="715" spans="1:8" ht="16.5" x14ac:dyDescent="0.25">
      <c r="A715" s="19" t="s">
        <v>151</v>
      </c>
      <c r="B715" s="19" t="s">
        <v>625</v>
      </c>
      <c r="C715" s="19" t="s">
        <v>1202</v>
      </c>
      <c r="D715" s="15">
        <v>47.99</v>
      </c>
      <c r="E715" s="15">
        <v>36.04</v>
      </c>
      <c r="F715" s="15">
        <f>ROUND(IF(((COUNT($E:$E)-RANK(D715,D$2:D$1116)+1)/COUNT($E:$E))*100=0,100,((COUNT($E:$E)-RANK(D715,D$2:D$1116)+1)/COUNT($E:$E))*100),2)</f>
        <v>38.65</v>
      </c>
      <c r="G715" s="15">
        <f>ROUND(IF(((COUNT($E:$E)-RANK(E715,E$2:E$1116)+1)/COUNT($E:$E))*100=0,100,((COUNT($E:$E)-RANK(E715,E$2:E$1116)+1)/COUNT($E:$E))*100),2)</f>
        <v>26.37</v>
      </c>
      <c r="H715" s="13">
        <f>G715-F715</f>
        <v>-12.279999999999998</v>
      </c>
    </row>
    <row r="716" spans="1:8" ht="16.5" x14ac:dyDescent="0.25">
      <c r="A716" s="19" t="s">
        <v>212</v>
      </c>
      <c r="B716" s="19" t="s">
        <v>1203</v>
      </c>
      <c r="C716" s="19" t="s">
        <v>1204</v>
      </c>
      <c r="D716" s="15">
        <v>47.8</v>
      </c>
      <c r="E716" s="15">
        <v>36.020000000000003</v>
      </c>
      <c r="F716" s="15">
        <f>ROUND(IF(((COUNT($E:$E)-RANK(D716,D$2:D$1116)+1)/COUNT($E:$E))*100=0,100,((COUNT($E:$E)-RANK(D716,D$2:D$1116)+1)/COUNT($E:$E))*100),2)</f>
        <v>38.299999999999997</v>
      </c>
      <c r="G716" s="15">
        <f>ROUND(IF(((COUNT($E:$E)-RANK(E716,E$2:E$1116)+1)/COUNT($E:$E))*100=0,100,((COUNT($E:$E)-RANK(E716,E$2:E$1116)+1)/COUNT($E:$E))*100),2)</f>
        <v>25.92</v>
      </c>
      <c r="H716" s="13">
        <f>G716-F716</f>
        <v>-12.379999999999995</v>
      </c>
    </row>
    <row r="717" spans="1:8" ht="16.5" x14ac:dyDescent="0.25">
      <c r="A717" s="19" t="s">
        <v>196</v>
      </c>
      <c r="B717" s="19" t="s">
        <v>305</v>
      </c>
      <c r="C717" s="19" t="s">
        <v>1205</v>
      </c>
      <c r="D717" s="15">
        <v>42.28</v>
      </c>
      <c r="E717" s="15">
        <v>34</v>
      </c>
      <c r="F717" s="15">
        <f>ROUND(IF(((COUNT($E:$E)-RANK(D717,D$2:D$1116)+1)/COUNT($E:$E))*100=0,100,((COUNT($E:$E)-RANK(D717,D$2:D$1116)+1)/COUNT($E:$E))*100),2)</f>
        <v>29.15</v>
      </c>
      <c r="G717" s="15">
        <f>ROUND(IF(((COUNT($E:$E)-RANK(E717,E$2:E$1116)+1)/COUNT($E:$E))*100=0,100,((COUNT($E:$E)-RANK(E717,E$2:E$1116)+1)/COUNT($E:$E))*100),2)</f>
        <v>16.77</v>
      </c>
      <c r="H717" s="13">
        <f>G717-F717</f>
        <v>-12.379999999999999</v>
      </c>
    </row>
    <row r="718" spans="1:8" ht="16.5" x14ac:dyDescent="0.25">
      <c r="A718" s="19" t="s">
        <v>192</v>
      </c>
      <c r="B718" s="19" t="s">
        <v>1206</v>
      </c>
      <c r="C718" s="19" t="s">
        <v>1207</v>
      </c>
      <c r="D718" s="15">
        <v>70.11</v>
      </c>
      <c r="E718" s="15">
        <v>44.21</v>
      </c>
      <c r="F718" s="15">
        <f>ROUND(IF(((COUNT($E:$E)-RANK(D718,D$2:D$1116)+1)/COUNT($E:$E))*100=0,100,((COUNT($E:$E)-RANK(D718,D$2:D$1116)+1)/COUNT($E:$E))*100),2)</f>
        <v>79.099999999999994</v>
      </c>
      <c r="G718" s="15">
        <f>ROUND(IF(((COUNT($E:$E)-RANK(E718,E$2:E$1116)+1)/COUNT($E:$E))*100=0,100,((COUNT($E:$E)-RANK(E718,E$2:E$1116)+1)/COUNT($E:$E))*100),2)</f>
        <v>66.37</v>
      </c>
      <c r="H718" s="13">
        <f>G718-F718</f>
        <v>-12.72999999999999</v>
      </c>
    </row>
    <row r="719" spans="1:8" ht="16.5" x14ac:dyDescent="0.25">
      <c r="A719" s="19" t="s">
        <v>460</v>
      </c>
      <c r="B719" s="19" t="s">
        <v>279</v>
      </c>
      <c r="C719" s="19" t="s">
        <v>1208</v>
      </c>
      <c r="D719" s="15">
        <v>77.41</v>
      </c>
      <c r="E719" s="15">
        <v>48.04</v>
      </c>
      <c r="F719" s="15">
        <f>ROUND(IF(((COUNT($E:$E)-RANK(D719,D$2:D$1116)+1)/COUNT($E:$E))*100=0,100,((COUNT($E:$E)-RANK(D719,D$2:D$1116)+1)/COUNT($E:$E))*100),2)</f>
        <v>91.57</v>
      </c>
      <c r="G719" s="15">
        <f>ROUND(IF(((COUNT($E:$E)-RANK(E719,E$2:E$1116)+1)/COUNT($E:$E))*100=0,100,((COUNT($E:$E)-RANK(E719,E$2:E$1116)+1)/COUNT($E:$E))*100),2)</f>
        <v>78.739999999999995</v>
      </c>
      <c r="H719" s="13">
        <f>G719-F719</f>
        <v>-12.829999999999998</v>
      </c>
    </row>
    <row r="720" spans="1:8" ht="16.5" x14ac:dyDescent="0.25">
      <c r="A720" s="19" t="s">
        <v>192</v>
      </c>
      <c r="B720" s="19" t="s">
        <v>366</v>
      </c>
      <c r="C720" s="19" t="s">
        <v>1209</v>
      </c>
      <c r="D720" s="15">
        <v>67.569999999999993</v>
      </c>
      <c r="E720" s="15">
        <v>43.73</v>
      </c>
      <c r="F720" s="15">
        <f>ROUND(IF(((COUNT($E:$E)-RANK(D720,D$2:D$1116)+1)/COUNT($E:$E))*100=0,100,((COUNT($E:$E)-RANK(D720,D$2:D$1116)+1)/COUNT($E:$E))*100),2)</f>
        <v>75.52</v>
      </c>
      <c r="G720" s="15">
        <f>ROUND(IF(((COUNT($E:$E)-RANK(E720,E$2:E$1116)+1)/COUNT($E:$E))*100=0,100,((COUNT($E:$E)-RANK(E720,E$2:E$1116)+1)/COUNT($E:$E))*100),2)</f>
        <v>62.69</v>
      </c>
      <c r="H720" s="13">
        <f>G720-F720</f>
        <v>-12.829999999999998</v>
      </c>
    </row>
    <row r="721" spans="1:8" ht="16.5" x14ac:dyDescent="0.25">
      <c r="A721" s="19" t="s">
        <v>130</v>
      </c>
      <c r="B721" s="19" t="s">
        <v>811</v>
      </c>
      <c r="C721" s="19" t="s">
        <v>1210</v>
      </c>
      <c r="D721" s="15">
        <v>31.64</v>
      </c>
      <c r="E721" s="15">
        <v>27</v>
      </c>
      <c r="F721" s="15">
        <f>ROUND(IF(((COUNT($E:$E)-RANK(D721,D$2:D$1116)+1)/COUNT($E:$E))*100=0,100,((COUNT($E:$E)-RANK(D721,D$2:D$1116)+1)/COUNT($E:$E))*100),2)</f>
        <v>13.99</v>
      </c>
      <c r="G721" s="15">
        <f>ROUND(IF(((COUNT($E:$E)-RANK(E721,E$2:E$1116)+1)/COUNT($E:$E))*100=0,100,((COUNT($E:$E)-RANK(E721,E$2:E$1116)+1)/COUNT($E:$E))*100),2)</f>
        <v>0.81</v>
      </c>
      <c r="H721" s="13">
        <f>G721-F721</f>
        <v>-13.18</v>
      </c>
    </row>
    <row r="722" spans="1:8" ht="16.5" x14ac:dyDescent="0.25">
      <c r="A722" s="19" t="s">
        <v>196</v>
      </c>
      <c r="B722" s="19" t="s">
        <v>864</v>
      </c>
      <c r="C722" s="19" t="s">
        <v>1211</v>
      </c>
      <c r="D722" s="15">
        <v>50.63</v>
      </c>
      <c r="E722" s="15">
        <v>37.19</v>
      </c>
      <c r="F722" s="15">
        <f>ROUND(IF(((COUNT($E:$E)-RANK(D722,D$2:D$1116)+1)/COUNT($E:$E))*100=0,100,((COUNT($E:$E)-RANK(D722,D$2:D$1116)+1)/COUNT($E:$E))*100),2)</f>
        <v>43.32</v>
      </c>
      <c r="G722" s="15">
        <f>ROUND(IF(((COUNT($E:$E)-RANK(E722,E$2:E$1116)+1)/COUNT($E:$E))*100=0,100,((COUNT($E:$E)-RANK(E722,E$2:E$1116)+1)/COUNT($E:$E))*100),2)</f>
        <v>30.04</v>
      </c>
      <c r="H722" s="13">
        <f>G722-F722</f>
        <v>-13.280000000000001</v>
      </c>
    </row>
    <row r="723" spans="1:8" ht="16.5" x14ac:dyDescent="0.25">
      <c r="A723" s="19" t="s">
        <v>1038</v>
      </c>
      <c r="B723" s="19" t="s">
        <v>1212</v>
      </c>
      <c r="C723" s="19" t="s">
        <v>1213</v>
      </c>
      <c r="D723" s="15">
        <v>45.03</v>
      </c>
      <c r="E723" s="15">
        <v>34.61</v>
      </c>
      <c r="F723" s="15">
        <f>ROUND(IF(((COUNT($E:$E)-RANK(D723,D$2:D$1116)+1)/COUNT($E:$E))*100=0,100,((COUNT($E:$E)-RANK(D723,D$2:D$1116)+1)/COUNT($E:$E))*100),2)</f>
        <v>33.450000000000003</v>
      </c>
      <c r="G723" s="15">
        <f>ROUND(IF(((COUNT($E:$E)-RANK(E723,E$2:E$1116)+1)/COUNT($E:$E))*100=0,100,((COUNT($E:$E)-RANK(E723,E$2:E$1116)+1)/COUNT($E:$E))*100),2)</f>
        <v>20.09</v>
      </c>
      <c r="H723" s="13">
        <f>G723-F723</f>
        <v>-13.360000000000003</v>
      </c>
    </row>
    <row r="724" spans="1:8" ht="16.5" x14ac:dyDescent="0.25">
      <c r="A724" s="19" t="s">
        <v>192</v>
      </c>
      <c r="B724" s="19" t="s">
        <v>864</v>
      </c>
      <c r="C724" s="19" t="s">
        <v>1214</v>
      </c>
      <c r="D724" s="15">
        <v>64.91</v>
      </c>
      <c r="E724" s="15">
        <v>42.38</v>
      </c>
      <c r="F724" s="15">
        <f>ROUND(IF(((COUNT($E:$E)-RANK(D724,D$2:D$1116)+1)/COUNT($E:$E))*100=0,100,((COUNT($E:$E)-RANK(D724,D$2:D$1116)+1)/COUNT($E:$E))*100),2)</f>
        <v>69.87</v>
      </c>
      <c r="G724" s="15">
        <f>ROUND(IF(((COUNT($E:$E)-RANK(E724,E$2:E$1116)+1)/COUNT($E:$E))*100=0,100,((COUNT($E:$E)-RANK(E724,E$2:E$1116)+1)/COUNT($E:$E))*100),2)</f>
        <v>56.32</v>
      </c>
      <c r="H724" s="13">
        <f>G724-F724</f>
        <v>-13.550000000000004</v>
      </c>
    </row>
    <row r="725" spans="1:8" ht="16.5" x14ac:dyDescent="0.25">
      <c r="A725" s="19" t="s">
        <v>561</v>
      </c>
      <c r="B725" s="19" t="s">
        <v>1215</v>
      </c>
      <c r="C725" s="19" t="s">
        <v>1216</v>
      </c>
      <c r="D725" s="15">
        <v>66.53</v>
      </c>
      <c r="E725" s="15">
        <v>43.06</v>
      </c>
      <c r="F725" s="15">
        <f>ROUND(IF(((COUNT($E:$E)-RANK(D725,D$2:D$1116)+1)/COUNT($E:$E))*100=0,100,((COUNT($E:$E)-RANK(D725,D$2:D$1116)+1)/COUNT($E:$E))*100),2)</f>
        <v>73.72</v>
      </c>
      <c r="G725" s="15">
        <f>ROUND(IF(((COUNT($E:$E)-RANK(E725,E$2:E$1116)+1)/COUNT($E:$E))*100=0,100,((COUNT($E:$E)-RANK(E725,E$2:E$1116)+1)/COUNT($E:$E))*100),2)</f>
        <v>60.09</v>
      </c>
      <c r="H725" s="13">
        <f>G725-F725</f>
        <v>-13.629999999999995</v>
      </c>
    </row>
    <row r="726" spans="1:8" ht="16.5" x14ac:dyDescent="0.25">
      <c r="A726" s="19" t="s">
        <v>577</v>
      </c>
      <c r="B726" s="19" t="s">
        <v>890</v>
      </c>
      <c r="C726" s="19" t="s">
        <v>1217</v>
      </c>
      <c r="D726" s="15">
        <v>75.92</v>
      </c>
      <c r="E726" s="15">
        <v>46.48</v>
      </c>
      <c r="F726" s="15">
        <f>ROUND(IF(((COUNT($E:$E)-RANK(D726,D$2:D$1116)+1)/COUNT($E:$E))*100=0,100,((COUNT($E:$E)-RANK(D726,D$2:D$1116)+1)/COUNT($E:$E))*100),2)</f>
        <v>89.06</v>
      </c>
      <c r="G726" s="15">
        <f>ROUND(IF(((COUNT($E:$E)-RANK(E726,E$2:E$1116)+1)/COUNT($E:$E))*100=0,100,((COUNT($E:$E)-RANK(E726,E$2:E$1116)+1)/COUNT($E:$E))*100),2)</f>
        <v>75.34</v>
      </c>
      <c r="H726" s="13">
        <f>G726-F726</f>
        <v>-13.719999999999999</v>
      </c>
    </row>
    <row r="727" spans="1:8" ht="16.5" x14ac:dyDescent="0.25">
      <c r="A727" s="19" t="s">
        <v>293</v>
      </c>
      <c r="B727" s="19" t="s">
        <v>957</v>
      </c>
      <c r="C727" s="19" t="s">
        <v>1218</v>
      </c>
      <c r="D727" s="15">
        <v>67.81</v>
      </c>
      <c r="E727" s="15">
        <v>43.64</v>
      </c>
      <c r="F727" s="15">
        <f>ROUND(IF(((COUNT($E:$E)-RANK(D727,D$2:D$1116)+1)/COUNT($E:$E))*100=0,100,((COUNT($E:$E)-RANK(D727,D$2:D$1116)+1)/COUNT($E:$E))*100),2)</f>
        <v>76.05</v>
      </c>
      <c r="G727" s="15">
        <f>ROUND(IF(((COUNT($E:$E)-RANK(E727,E$2:E$1116)+1)/COUNT($E:$E))*100=0,100,((COUNT($E:$E)-RANK(E727,E$2:E$1116)+1)/COUNT($E:$E))*100),2)</f>
        <v>62.33</v>
      </c>
      <c r="H727" s="13">
        <f>G727-F727</f>
        <v>-13.719999999999999</v>
      </c>
    </row>
    <row r="728" spans="1:8" ht="16.5" x14ac:dyDescent="0.25">
      <c r="A728" s="19" t="s">
        <v>455</v>
      </c>
      <c r="B728" s="19" t="s">
        <v>1219</v>
      </c>
      <c r="C728" s="19" t="s">
        <v>1220</v>
      </c>
      <c r="D728" s="15">
        <v>62.08</v>
      </c>
      <c r="E728" s="15">
        <v>41.37</v>
      </c>
      <c r="F728" s="15">
        <f>ROUND(IF(((COUNT($E:$E)-RANK(D728,D$2:D$1116)+1)/COUNT($E:$E))*100=0,100,((COUNT($E:$E)-RANK(D728,D$2:D$1116)+1)/COUNT($E:$E))*100),2)</f>
        <v>64.84</v>
      </c>
      <c r="G728" s="15">
        <f>ROUND(IF(((COUNT($E:$E)-RANK(E728,E$2:E$1116)+1)/COUNT($E:$E))*100=0,100,((COUNT($E:$E)-RANK(E728,E$2:E$1116)+1)/COUNT($E:$E))*100),2)</f>
        <v>51.12</v>
      </c>
      <c r="H728" s="13">
        <f>G728-F728</f>
        <v>-13.720000000000006</v>
      </c>
    </row>
    <row r="729" spans="1:8" ht="16.5" x14ac:dyDescent="0.25">
      <c r="A729" s="19" t="s">
        <v>780</v>
      </c>
      <c r="B729" s="19" t="s">
        <v>957</v>
      </c>
      <c r="C729" s="19" t="s">
        <v>1221</v>
      </c>
      <c r="D729" s="15">
        <v>57.95</v>
      </c>
      <c r="E729" s="15">
        <v>40.26</v>
      </c>
      <c r="F729" s="15">
        <f>ROUND(IF(((COUNT($E:$E)-RANK(D729,D$2:D$1116)+1)/COUNT($E:$E))*100=0,100,((COUNT($E:$E)-RANK(D729,D$2:D$1116)+1)/COUNT($E:$E))*100),2)</f>
        <v>58.83</v>
      </c>
      <c r="G729" s="15">
        <f>ROUND(IF(((COUNT($E:$E)-RANK(E729,E$2:E$1116)+1)/COUNT($E:$E))*100=0,100,((COUNT($E:$E)-RANK(E729,E$2:E$1116)+1)/COUNT($E:$E))*100),2)</f>
        <v>45.02</v>
      </c>
      <c r="H729" s="13">
        <f>G729-F729</f>
        <v>-13.809999999999995</v>
      </c>
    </row>
    <row r="730" spans="1:8" ht="16.5" x14ac:dyDescent="0.25">
      <c r="A730" s="19" t="s">
        <v>1135</v>
      </c>
      <c r="B730" s="19" t="s">
        <v>1222</v>
      </c>
      <c r="C730" s="19" t="s">
        <v>1223</v>
      </c>
      <c r="D730" s="15">
        <v>49.27</v>
      </c>
      <c r="E730" s="15">
        <v>36.31</v>
      </c>
      <c r="F730" s="15">
        <f>ROUND(IF(((COUNT($E:$E)-RANK(D730,D$2:D$1116)+1)/COUNT($E:$E))*100=0,100,((COUNT($E:$E)-RANK(D730,D$2:D$1116)+1)/COUNT($E:$E))*100),2)</f>
        <v>40.9</v>
      </c>
      <c r="G730" s="15">
        <f>ROUND(IF(((COUNT($E:$E)-RANK(E730,E$2:E$1116)+1)/COUNT($E:$E))*100=0,100,((COUNT($E:$E)-RANK(E730,E$2:E$1116)+1)/COUNT($E:$E))*100),2)</f>
        <v>27</v>
      </c>
      <c r="H730" s="13">
        <f>G730-F730</f>
        <v>-13.899999999999999</v>
      </c>
    </row>
    <row r="731" spans="1:8" ht="16.5" x14ac:dyDescent="0.25">
      <c r="A731" s="19" t="s">
        <v>508</v>
      </c>
      <c r="B731" s="19" t="s">
        <v>1224</v>
      </c>
      <c r="C731" s="19" t="s">
        <v>1225</v>
      </c>
      <c r="D731" s="15">
        <v>61.62</v>
      </c>
      <c r="E731" s="15">
        <v>41.09</v>
      </c>
      <c r="F731" s="15">
        <f>ROUND(IF(((COUNT($E:$E)-RANK(D731,D$2:D$1116)+1)/COUNT($E:$E))*100=0,100,((COUNT($E:$E)-RANK(D731,D$2:D$1116)+1)/COUNT($E:$E))*100),2)</f>
        <v>64.13</v>
      </c>
      <c r="G731" s="15">
        <f>ROUND(IF(((COUNT($E:$E)-RANK(E731,E$2:E$1116)+1)/COUNT($E:$E))*100=0,100,((COUNT($E:$E)-RANK(E731,E$2:E$1116)+1)/COUNT($E:$E))*100),2)</f>
        <v>50.13</v>
      </c>
      <c r="H731" s="13">
        <f>G731-F731</f>
        <v>-13.999999999999993</v>
      </c>
    </row>
    <row r="732" spans="1:8" ht="16.5" x14ac:dyDescent="0.25">
      <c r="A732" s="19" t="s">
        <v>610</v>
      </c>
      <c r="B732" s="19" t="s">
        <v>638</v>
      </c>
      <c r="C732" s="19" t="s">
        <v>1226</v>
      </c>
      <c r="D732" s="15">
        <v>82.38</v>
      </c>
      <c r="E732" s="15">
        <v>49.99</v>
      </c>
      <c r="F732" s="15">
        <f>ROUND(IF(((COUNT($E:$E)-RANK(D732,D$2:D$1116)+1)/COUNT($E:$E))*100=0,100,((COUNT($E:$E)-RANK(D732,D$2:D$1116)+1)/COUNT($E:$E))*100),2)</f>
        <v>97.13</v>
      </c>
      <c r="G732" s="15">
        <f>ROUND(IF(((COUNT($E:$E)-RANK(E732,E$2:E$1116)+1)/COUNT($E:$E))*100=0,100,((COUNT($E:$E)-RANK(E732,E$2:E$1116)+1)/COUNT($E:$E))*100),2)</f>
        <v>83.05</v>
      </c>
      <c r="H732" s="13">
        <f>G732-F732</f>
        <v>-14.079999999999998</v>
      </c>
    </row>
    <row r="733" spans="1:8" ht="16.5" x14ac:dyDescent="0.25">
      <c r="A733" s="19" t="s">
        <v>261</v>
      </c>
      <c r="B733" s="19" t="s">
        <v>279</v>
      </c>
      <c r="C733" s="19" t="s">
        <v>1227</v>
      </c>
      <c r="D733" s="15">
        <v>55.33</v>
      </c>
      <c r="E733" s="15">
        <v>39.07</v>
      </c>
      <c r="F733" s="15">
        <f>ROUND(IF(((COUNT($E:$E)-RANK(D733,D$2:D$1116)+1)/COUNT($E:$E))*100=0,100,((COUNT($E:$E)-RANK(D733,D$2:D$1116)+1)/COUNT($E:$E))*100),2)</f>
        <v>53.72</v>
      </c>
      <c r="G733" s="15">
        <f>ROUND(IF(((COUNT($E:$E)-RANK(E733,E$2:E$1116)+1)/COUNT($E:$E))*100=0,100,((COUNT($E:$E)-RANK(E733,E$2:E$1116)+1)/COUNT($E:$E))*100),2)</f>
        <v>39.46</v>
      </c>
      <c r="H733" s="13">
        <f>G733-F733</f>
        <v>-14.259999999999998</v>
      </c>
    </row>
    <row r="734" spans="1:8" ht="16.5" x14ac:dyDescent="0.25">
      <c r="A734" s="19" t="s">
        <v>1149</v>
      </c>
      <c r="B734" s="19" t="s">
        <v>1228</v>
      </c>
      <c r="C734" s="19" t="s">
        <v>1229</v>
      </c>
      <c r="D734" s="15">
        <v>45.24</v>
      </c>
      <c r="E734" s="15">
        <v>34.53</v>
      </c>
      <c r="F734" s="15">
        <f>ROUND(IF(((COUNT($E:$E)-RANK(D734,D$2:D$1116)+1)/COUNT($E:$E))*100=0,100,((COUNT($E:$E)-RANK(D734,D$2:D$1116)+1)/COUNT($E:$E))*100),2)</f>
        <v>33.99</v>
      </c>
      <c r="G734" s="15">
        <f>ROUND(IF(((COUNT($E:$E)-RANK(E734,E$2:E$1116)+1)/COUNT($E:$E))*100=0,100,((COUNT($E:$E)-RANK(E734,E$2:E$1116)+1)/COUNT($E:$E))*100),2)</f>
        <v>19.73</v>
      </c>
      <c r="H734" s="13">
        <f>G734-F734</f>
        <v>-14.260000000000002</v>
      </c>
    </row>
    <row r="735" spans="1:8" ht="16.5" x14ac:dyDescent="0.25">
      <c r="A735" s="19" t="s">
        <v>344</v>
      </c>
      <c r="B735" s="19" t="s">
        <v>1230</v>
      </c>
      <c r="C735" s="19" t="s">
        <v>1231</v>
      </c>
      <c r="D735" s="15">
        <v>34.880000000000003</v>
      </c>
      <c r="E735" s="15">
        <v>30.61</v>
      </c>
      <c r="F735" s="15">
        <f>ROUND(IF(((COUNT($E:$E)-RANK(D735,D$2:D$1116)+1)/COUNT($E:$E))*100=0,100,((COUNT($E:$E)-RANK(D735,D$2:D$1116)+1)/COUNT($E:$E))*100),2)</f>
        <v>18.739999999999998</v>
      </c>
      <c r="G735" s="15">
        <f>ROUND(IF(((COUNT($E:$E)-RANK(E735,E$2:E$1116)+1)/COUNT($E:$E))*100=0,100,((COUNT($E:$E)-RANK(E735,E$2:E$1116)+1)/COUNT($E:$E))*100),2)</f>
        <v>4.3899999999999997</v>
      </c>
      <c r="H735" s="13">
        <f>G735-F735</f>
        <v>-14.349999999999998</v>
      </c>
    </row>
    <row r="736" spans="1:8" ht="16.5" x14ac:dyDescent="0.25">
      <c r="A736" s="19" t="s">
        <v>110</v>
      </c>
      <c r="B736" s="19" t="s">
        <v>605</v>
      </c>
      <c r="C736" s="19" t="s">
        <v>1232</v>
      </c>
      <c r="D736" s="15">
        <v>60.64</v>
      </c>
      <c r="E736" s="15">
        <v>40.6</v>
      </c>
      <c r="F736" s="15">
        <f>ROUND(IF(((COUNT($E:$E)-RANK(D736,D$2:D$1116)+1)/COUNT($E:$E))*100=0,100,((COUNT($E:$E)-RANK(D736,D$2:D$1116)+1)/COUNT($E:$E))*100),2)</f>
        <v>62.42</v>
      </c>
      <c r="G736" s="15">
        <f>ROUND(IF(((COUNT($E:$E)-RANK(E736,E$2:E$1116)+1)/COUNT($E:$E))*100=0,100,((COUNT($E:$E)-RANK(E736,E$2:E$1116)+1)/COUNT($E:$E))*100),2)</f>
        <v>48.07</v>
      </c>
      <c r="H736" s="13">
        <f>G736-F736</f>
        <v>-14.350000000000001</v>
      </c>
    </row>
    <row r="737" spans="1:8" ht="16.5" x14ac:dyDescent="0.25">
      <c r="A737" s="19" t="s">
        <v>222</v>
      </c>
      <c r="B737" s="19" t="s">
        <v>558</v>
      </c>
      <c r="C737" s="19" t="s">
        <v>1233</v>
      </c>
      <c r="D737" s="15">
        <v>51.77</v>
      </c>
      <c r="E737" s="15">
        <v>37.69</v>
      </c>
      <c r="F737" s="15">
        <f>ROUND(IF(((COUNT($E:$E)-RANK(D737,D$2:D$1116)+1)/COUNT($E:$E))*100=0,100,((COUNT($E:$E)-RANK(D737,D$2:D$1116)+1)/COUNT($E:$E))*100),2)</f>
        <v>46.19</v>
      </c>
      <c r="G737" s="15">
        <f>ROUND(IF(((COUNT($E:$E)-RANK(E737,E$2:E$1116)+1)/COUNT($E:$E))*100=0,100,((COUNT($E:$E)-RANK(E737,E$2:E$1116)+1)/COUNT($E:$E))*100),2)</f>
        <v>31.75</v>
      </c>
      <c r="H737" s="13">
        <f>G737-F737</f>
        <v>-14.439999999999998</v>
      </c>
    </row>
    <row r="738" spans="1:8" ht="16.5" x14ac:dyDescent="0.25">
      <c r="A738" s="19" t="s">
        <v>1234</v>
      </c>
      <c r="B738" s="19" t="s">
        <v>122</v>
      </c>
      <c r="C738" s="19" t="s">
        <v>1235</v>
      </c>
      <c r="D738" s="15">
        <v>56.04</v>
      </c>
      <c r="E738" s="15">
        <v>39.380000000000003</v>
      </c>
      <c r="F738" s="15">
        <f>ROUND(IF(((COUNT($E:$E)-RANK(D738,D$2:D$1116)+1)/COUNT($E:$E))*100=0,100,((COUNT($E:$E)-RANK(D738,D$2:D$1116)+1)/COUNT($E:$E))*100),2)</f>
        <v>54.89</v>
      </c>
      <c r="G738" s="15">
        <f>ROUND(IF(((COUNT($E:$E)-RANK(E738,E$2:E$1116)+1)/COUNT($E:$E))*100=0,100,((COUNT($E:$E)-RANK(E738,E$2:E$1116)+1)/COUNT($E:$E))*100),2)</f>
        <v>39.729999999999997</v>
      </c>
      <c r="H738" s="13">
        <f>G738-F738</f>
        <v>-15.160000000000004</v>
      </c>
    </row>
    <row r="739" spans="1:8" ht="16.5" x14ac:dyDescent="0.25">
      <c r="A739" s="19" t="s">
        <v>196</v>
      </c>
      <c r="B739" s="19" t="s">
        <v>596</v>
      </c>
      <c r="C739" s="19" t="s">
        <v>1236</v>
      </c>
      <c r="D739" s="15">
        <v>51.4</v>
      </c>
      <c r="E739" s="15">
        <v>37.19</v>
      </c>
      <c r="F739" s="15">
        <f>ROUND(IF(((COUNT($E:$E)-RANK(D739,D$2:D$1116)+1)/COUNT($E:$E))*100=0,100,((COUNT($E:$E)-RANK(D739,D$2:D$1116)+1)/COUNT($E:$E))*100),2)</f>
        <v>45.2</v>
      </c>
      <c r="G739" s="15">
        <f>ROUND(IF(((COUNT($E:$E)-RANK(E739,E$2:E$1116)+1)/COUNT($E:$E))*100=0,100,((COUNT($E:$E)-RANK(E739,E$2:E$1116)+1)/COUNT($E:$E))*100),2)</f>
        <v>30.04</v>
      </c>
      <c r="H739" s="13">
        <f>G739-F739</f>
        <v>-15.160000000000004</v>
      </c>
    </row>
    <row r="740" spans="1:8" ht="16.5" x14ac:dyDescent="0.25">
      <c r="A740" s="19" t="s">
        <v>192</v>
      </c>
      <c r="B740" s="19" t="s">
        <v>1237</v>
      </c>
      <c r="C740" s="19" t="s">
        <v>1238</v>
      </c>
      <c r="D740" s="15">
        <v>66.66</v>
      </c>
      <c r="E740" s="15">
        <v>43</v>
      </c>
      <c r="F740" s="15">
        <f>ROUND(IF(((COUNT($E:$E)-RANK(D740,D$2:D$1116)+1)/COUNT($E:$E))*100=0,100,((COUNT($E:$E)-RANK(D740,D$2:D$1116)+1)/COUNT($E:$E))*100),2)</f>
        <v>74.17</v>
      </c>
      <c r="G740" s="15">
        <f>ROUND(IF(((COUNT($E:$E)-RANK(E740,E$2:E$1116)+1)/COUNT($E:$E))*100=0,100,((COUNT($E:$E)-RANK(E740,E$2:E$1116)+1)/COUNT($E:$E))*100),2)</f>
        <v>58.92</v>
      </c>
      <c r="H740" s="13">
        <f>G740-F740</f>
        <v>-15.25</v>
      </c>
    </row>
    <row r="741" spans="1:8" ht="16.5" x14ac:dyDescent="0.25">
      <c r="A741" s="19" t="s">
        <v>96</v>
      </c>
      <c r="B741" s="19" t="s">
        <v>885</v>
      </c>
      <c r="C741" s="19" t="s">
        <v>1239</v>
      </c>
      <c r="D741" s="15">
        <v>51.64</v>
      </c>
      <c r="E741" s="15">
        <v>37.33</v>
      </c>
      <c r="F741" s="15">
        <f>ROUND(IF(((COUNT($E:$E)-RANK(D741,D$2:D$1116)+1)/COUNT($E:$E))*100=0,100,((COUNT($E:$E)-RANK(D741,D$2:D$1116)+1)/COUNT($E:$E))*100),2)</f>
        <v>45.92</v>
      </c>
      <c r="G741" s="15">
        <f>ROUND(IF(((COUNT($E:$E)-RANK(E741,E$2:E$1116)+1)/COUNT($E:$E))*100=0,100,((COUNT($E:$E)-RANK(E741,E$2:E$1116)+1)/COUNT($E:$E))*100),2)</f>
        <v>30.67</v>
      </c>
      <c r="H741" s="13">
        <f>G741-F741</f>
        <v>-15.25</v>
      </c>
    </row>
    <row r="742" spans="1:8" ht="16.5" x14ac:dyDescent="0.25">
      <c r="A742" s="19" t="s">
        <v>196</v>
      </c>
      <c r="B742" s="19" t="s">
        <v>335</v>
      </c>
      <c r="C742" s="19" t="s">
        <v>1240</v>
      </c>
      <c r="D742" s="15">
        <v>49.74</v>
      </c>
      <c r="E742" s="15">
        <v>36.299999999999997</v>
      </c>
      <c r="F742" s="15">
        <f>ROUND(IF(((COUNT($E:$E)-RANK(D742,D$2:D$1116)+1)/COUNT($E:$E))*100=0,100,((COUNT($E:$E)-RANK(D742,D$2:D$1116)+1)/COUNT($E:$E))*100),2)</f>
        <v>41.88</v>
      </c>
      <c r="G742" s="15">
        <f>ROUND(IF(((COUNT($E:$E)-RANK(E742,E$2:E$1116)+1)/COUNT($E:$E))*100=0,100,((COUNT($E:$E)-RANK(E742,E$2:E$1116)+1)/COUNT($E:$E))*100),2)</f>
        <v>26.55</v>
      </c>
      <c r="H742" s="13">
        <f>G742-F742</f>
        <v>-15.330000000000002</v>
      </c>
    </row>
    <row r="743" spans="1:8" ht="16.5" x14ac:dyDescent="0.25">
      <c r="A743" s="19" t="s">
        <v>989</v>
      </c>
      <c r="B743" s="19" t="s">
        <v>1241</v>
      </c>
      <c r="C743" s="19" t="s">
        <v>1242</v>
      </c>
      <c r="D743" s="15">
        <v>78.400000000000006</v>
      </c>
      <c r="E743" s="15">
        <v>47.36</v>
      </c>
      <c r="F743" s="15">
        <f>ROUND(IF(((COUNT($E:$E)-RANK(D743,D$2:D$1116)+1)/COUNT($E:$E))*100=0,100,((COUNT($E:$E)-RANK(D743,D$2:D$1116)+1)/COUNT($E:$E))*100),2)</f>
        <v>92.83</v>
      </c>
      <c r="G743" s="15">
        <f>ROUND(IF(((COUNT($E:$E)-RANK(E743,E$2:E$1116)+1)/COUNT($E:$E))*100=0,100,((COUNT($E:$E)-RANK(E743,E$2:E$1116)+1)/COUNT($E:$E))*100),2)</f>
        <v>77.489999999999995</v>
      </c>
      <c r="H743" s="13">
        <f>G743-F743</f>
        <v>-15.340000000000003</v>
      </c>
    </row>
    <row r="744" spans="1:8" ht="16.5" x14ac:dyDescent="0.25">
      <c r="A744" s="19" t="s">
        <v>1135</v>
      </c>
      <c r="B744" s="19" t="s">
        <v>1155</v>
      </c>
      <c r="C744" s="19" t="s">
        <v>1243</v>
      </c>
      <c r="D744" s="15">
        <v>50.2</v>
      </c>
      <c r="E744" s="15">
        <v>36.31</v>
      </c>
      <c r="F744" s="15">
        <f>ROUND(IF(((COUNT($E:$E)-RANK(D744,D$2:D$1116)+1)/COUNT($E:$E))*100=0,100,((COUNT($E:$E)-RANK(D744,D$2:D$1116)+1)/COUNT($E:$E))*100),2)</f>
        <v>42.69</v>
      </c>
      <c r="G744" s="15">
        <f>ROUND(IF(((COUNT($E:$E)-RANK(E744,E$2:E$1116)+1)/COUNT($E:$E))*100=0,100,((COUNT($E:$E)-RANK(E744,E$2:E$1116)+1)/COUNT($E:$E))*100),2)</f>
        <v>27</v>
      </c>
      <c r="H744" s="13">
        <f>G744-F744</f>
        <v>-15.689999999999998</v>
      </c>
    </row>
    <row r="745" spans="1:8" ht="16.5" x14ac:dyDescent="0.25">
      <c r="A745" s="19" t="s">
        <v>630</v>
      </c>
      <c r="B745" s="19" t="s">
        <v>1244</v>
      </c>
      <c r="C745" s="19" t="s">
        <v>1245</v>
      </c>
      <c r="D745" s="15">
        <v>38.26</v>
      </c>
      <c r="E745" s="15">
        <v>31.5</v>
      </c>
      <c r="F745" s="15">
        <f>ROUND(IF(((COUNT($E:$E)-RANK(D745,D$2:D$1116)+1)/COUNT($E:$E))*100=0,100,((COUNT($E:$E)-RANK(D745,D$2:D$1116)+1)/COUNT($E:$E))*100),2)</f>
        <v>23.95</v>
      </c>
      <c r="G745" s="15">
        <f>ROUND(IF(((COUNT($E:$E)-RANK(E745,E$2:E$1116)+1)/COUNT($E:$E))*100=0,100,((COUNT($E:$E)-RANK(E745,E$2:E$1116)+1)/COUNT($E:$E))*100),2)</f>
        <v>8.25</v>
      </c>
      <c r="H745" s="13">
        <f>G745-F745</f>
        <v>-15.7</v>
      </c>
    </row>
    <row r="746" spans="1:8" ht="16.5" x14ac:dyDescent="0.25">
      <c r="A746" s="19" t="s">
        <v>192</v>
      </c>
      <c r="B746" s="19" t="s">
        <v>1246</v>
      </c>
      <c r="C746" s="19" t="s">
        <v>1247</v>
      </c>
      <c r="D746" s="15">
        <v>67.14</v>
      </c>
      <c r="E746" s="15">
        <v>43</v>
      </c>
      <c r="F746" s="15">
        <f>ROUND(IF(((COUNT($E:$E)-RANK(D746,D$2:D$1116)+1)/COUNT($E:$E))*100=0,100,((COUNT($E:$E)-RANK(D746,D$2:D$1116)+1)/COUNT($E:$E))*100),2)</f>
        <v>74.709999999999994</v>
      </c>
      <c r="G746" s="15">
        <f>ROUND(IF(((COUNT($E:$E)-RANK(E746,E$2:E$1116)+1)/COUNT($E:$E))*100=0,100,((COUNT($E:$E)-RANK(E746,E$2:E$1116)+1)/COUNT($E:$E))*100),2)</f>
        <v>58.92</v>
      </c>
      <c r="H746" s="13">
        <f>G746-F746</f>
        <v>-15.789999999999992</v>
      </c>
    </row>
    <row r="747" spans="1:8" ht="16.5" x14ac:dyDescent="0.25">
      <c r="A747" s="19" t="s">
        <v>293</v>
      </c>
      <c r="B747" s="19" t="s">
        <v>1190</v>
      </c>
      <c r="C747" s="19" t="s">
        <v>1248</v>
      </c>
      <c r="D747" s="15">
        <v>69.22</v>
      </c>
      <c r="E747" s="15">
        <v>43.64</v>
      </c>
      <c r="F747" s="15">
        <f>ROUND(IF(((COUNT($E:$E)-RANK(D747,D$2:D$1116)+1)/COUNT($E:$E))*100=0,100,((COUNT($E:$E)-RANK(D747,D$2:D$1116)+1)/COUNT($E:$E))*100),2)</f>
        <v>78.12</v>
      </c>
      <c r="G747" s="15">
        <f>ROUND(IF(((COUNT($E:$E)-RANK(E747,E$2:E$1116)+1)/COUNT($E:$E))*100=0,100,((COUNT($E:$E)-RANK(E747,E$2:E$1116)+1)/COUNT($E:$E))*100),2)</f>
        <v>62.33</v>
      </c>
      <c r="H747" s="13">
        <f>G747-F747</f>
        <v>-15.790000000000006</v>
      </c>
    </row>
    <row r="748" spans="1:8" ht="16.5" x14ac:dyDescent="0.25">
      <c r="A748" s="19" t="s">
        <v>900</v>
      </c>
      <c r="B748" s="19" t="s">
        <v>1249</v>
      </c>
      <c r="C748" s="19" t="s">
        <v>1250</v>
      </c>
      <c r="D748" s="15">
        <v>48.09</v>
      </c>
      <c r="E748" s="15">
        <v>35.31</v>
      </c>
      <c r="F748" s="15">
        <f>ROUND(IF(((COUNT($E:$E)-RANK(D748,D$2:D$1116)+1)/COUNT($E:$E))*100=0,100,((COUNT($E:$E)-RANK(D748,D$2:D$1116)+1)/COUNT($E:$E))*100),2)</f>
        <v>38.92</v>
      </c>
      <c r="G748" s="15">
        <f>ROUND(IF(((COUNT($E:$E)-RANK(E748,E$2:E$1116)+1)/COUNT($E:$E))*100=0,100,((COUNT($E:$E)-RANK(E748,E$2:E$1116)+1)/COUNT($E:$E))*100),2)</f>
        <v>23.05</v>
      </c>
      <c r="H748" s="13">
        <f>G748-F748</f>
        <v>-15.870000000000001</v>
      </c>
    </row>
    <row r="749" spans="1:8" ht="16.5" x14ac:dyDescent="0.25">
      <c r="A749" s="19" t="s">
        <v>130</v>
      </c>
      <c r="B749" s="19" t="s">
        <v>1251</v>
      </c>
      <c r="C749" s="19" t="s">
        <v>1252</v>
      </c>
      <c r="D749" s="15">
        <v>44.34</v>
      </c>
      <c r="E749" s="15">
        <v>33.9</v>
      </c>
      <c r="F749" s="15">
        <f>ROUND(IF(((COUNT($E:$E)-RANK(D749,D$2:D$1116)+1)/COUNT($E:$E))*100=0,100,((COUNT($E:$E)-RANK(D749,D$2:D$1116)+1)/COUNT($E:$E))*100),2)</f>
        <v>32.29</v>
      </c>
      <c r="G749" s="15">
        <f>ROUND(IF(((COUNT($E:$E)-RANK(E749,E$2:E$1116)+1)/COUNT($E:$E))*100=0,100,((COUNT($E:$E)-RANK(E749,E$2:E$1116)+1)/COUNT($E:$E))*100),2)</f>
        <v>16.32</v>
      </c>
      <c r="H749" s="13">
        <f>G749-F749</f>
        <v>-15.969999999999999</v>
      </c>
    </row>
    <row r="750" spans="1:8" ht="16.5" x14ac:dyDescent="0.25">
      <c r="A750" s="19" t="s">
        <v>561</v>
      </c>
      <c r="B750" s="19" t="s">
        <v>1253</v>
      </c>
      <c r="C750" s="19" t="s">
        <v>1254</v>
      </c>
      <c r="D750" s="15">
        <v>67.91</v>
      </c>
      <c r="E750" s="15">
        <v>43.06</v>
      </c>
      <c r="F750" s="15">
        <f>ROUND(IF(((COUNT($E:$E)-RANK(D750,D$2:D$1116)+1)/COUNT($E:$E))*100=0,100,((COUNT($E:$E)-RANK(D750,D$2:D$1116)+1)/COUNT($E:$E))*100),2)</f>
        <v>76.14</v>
      </c>
      <c r="G750" s="15">
        <f>ROUND(IF(((COUNT($E:$E)-RANK(E750,E$2:E$1116)+1)/COUNT($E:$E))*100=0,100,((COUNT($E:$E)-RANK(E750,E$2:E$1116)+1)/COUNT($E:$E))*100),2)</f>
        <v>60.09</v>
      </c>
      <c r="H750" s="13">
        <f>G750-F750</f>
        <v>-16.049999999999997</v>
      </c>
    </row>
    <row r="751" spans="1:8" ht="16.5" x14ac:dyDescent="0.25">
      <c r="A751" s="19" t="s">
        <v>449</v>
      </c>
      <c r="B751" s="19" t="s">
        <v>279</v>
      </c>
      <c r="C751" s="19" t="s">
        <v>1255</v>
      </c>
      <c r="D751" s="15">
        <v>78.62</v>
      </c>
      <c r="E751" s="15">
        <v>47.14</v>
      </c>
      <c r="F751" s="15">
        <f>ROUND(IF(((COUNT($E:$E)-RANK(D751,D$2:D$1116)+1)/COUNT($E:$E))*100=0,100,((COUNT($E:$E)-RANK(D751,D$2:D$1116)+1)/COUNT($E:$E))*100),2)</f>
        <v>93.09</v>
      </c>
      <c r="G751" s="15">
        <f>ROUND(IF(((COUNT($E:$E)-RANK(E751,E$2:E$1116)+1)/COUNT($E:$E))*100=0,100,((COUNT($E:$E)-RANK(E751,E$2:E$1116)+1)/COUNT($E:$E))*100),2)</f>
        <v>76.680000000000007</v>
      </c>
      <c r="H751" s="13">
        <f>G751-F751</f>
        <v>-16.409999999999997</v>
      </c>
    </row>
    <row r="752" spans="1:8" ht="16.5" x14ac:dyDescent="0.25">
      <c r="A752" s="19" t="s">
        <v>1022</v>
      </c>
      <c r="B752" s="19" t="s">
        <v>312</v>
      </c>
      <c r="C752" s="19" t="s">
        <v>1256</v>
      </c>
      <c r="D752" s="15">
        <v>39.520000000000003</v>
      </c>
      <c r="E752" s="15">
        <v>31.94</v>
      </c>
      <c r="F752" s="15">
        <f>ROUND(IF(((COUNT($E:$E)-RANK(D752,D$2:D$1116)+1)/COUNT($E:$E))*100=0,100,((COUNT($E:$E)-RANK(D752,D$2:D$1116)+1)/COUNT($E:$E))*100),2)</f>
        <v>26.1</v>
      </c>
      <c r="G752" s="15">
        <f>ROUND(IF(((COUNT($E:$E)-RANK(E752,E$2:E$1116)+1)/COUNT($E:$E))*100=0,100,((COUNT($E:$E)-RANK(E752,E$2:E$1116)+1)/COUNT($E:$E))*100),2)</f>
        <v>9.69</v>
      </c>
      <c r="H752" s="13">
        <f>G752-F752</f>
        <v>-16.410000000000004</v>
      </c>
    </row>
    <row r="753" spans="1:8" ht="16.5" x14ac:dyDescent="0.25">
      <c r="A753" s="19" t="s">
        <v>222</v>
      </c>
      <c r="B753" s="19" t="s">
        <v>1196</v>
      </c>
      <c r="C753" s="19" t="s">
        <v>1257</v>
      </c>
      <c r="D753" s="15">
        <v>53.18</v>
      </c>
      <c r="E753" s="15">
        <v>38.17</v>
      </c>
      <c r="F753" s="15">
        <f>ROUND(IF(((COUNT($E:$E)-RANK(D753,D$2:D$1116)+1)/COUNT($E:$E))*100=0,100,((COUNT($E:$E)-RANK(D753,D$2:D$1116)+1)/COUNT($E:$E))*100),2)</f>
        <v>49.51</v>
      </c>
      <c r="G753" s="15">
        <f>ROUND(IF(((COUNT($E:$E)-RANK(E753,E$2:E$1116)+1)/COUNT($E:$E))*100=0,100,((COUNT($E:$E)-RANK(E753,E$2:E$1116)+1)/COUNT($E:$E))*100),2)</f>
        <v>33</v>
      </c>
      <c r="H753" s="13">
        <f>G753-F753</f>
        <v>-16.509999999999998</v>
      </c>
    </row>
    <row r="754" spans="1:8" ht="16.5" x14ac:dyDescent="0.25">
      <c r="A754" s="19" t="s">
        <v>192</v>
      </c>
      <c r="B754" s="19" t="s">
        <v>1258</v>
      </c>
      <c r="C754" s="19" t="s">
        <v>1259</v>
      </c>
      <c r="D754" s="15">
        <v>66.180000000000007</v>
      </c>
      <c r="E754" s="15">
        <v>42.38</v>
      </c>
      <c r="F754" s="15">
        <f>ROUND(IF(((COUNT($E:$E)-RANK(D754,D$2:D$1116)+1)/COUNT($E:$E))*100=0,100,((COUNT($E:$E)-RANK(D754,D$2:D$1116)+1)/COUNT($E:$E))*100),2)</f>
        <v>72.91</v>
      </c>
      <c r="G754" s="15">
        <f>ROUND(IF(((COUNT($E:$E)-RANK(E754,E$2:E$1116)+1)/COUNT($E:$E))*100=0,100,((COUNT($E:$E)-RANK(E754,E$2:E$1116)+1)/COUNT($E:$E))*100),2)</f>
        <v>56.32</v>
      </c>
      <c r="H754" s="13">
        <f>G754-F754</f>
        <v>-16.589999999999996</v>
      </c>
    </row>
    <row r="755" spans="1:8" ht="16.5" x14ac:dyDescent="0.25">
      <c r="A755" s="19" t="s">
        <v>130</v>
      </c>
      <c r="B755" s="19" t="s">
        <v>852</v>
      </c>
      <c r="C755" s="19" t="s">
        <v>1260</v>
      </c>
      <c r="D755" s="15">
        <v>44.66</v>
      </c>
      <c r="E755" s="15">
        <v>33.9</v>
      </c>
      <c r="F755" s="15">
        <f>ROUND(IF(((COUNT($E:$E)-RANK(D755,D$2:D$1116)+1)/COUNT($E:$E))*100=0,100,((COUNT($E:$E)-RANK(D755,D$2:D$1116)+1)/COUNT($E:$E))*100),2)</f>
        <v>33.090000000000003</v>
      </c>
      <c r="G755" s="15">
        <f>ROUND(IF(((COUNT($E:$E)-RANK(E755,E$2:E$1116)+1)/COUNT($E:$E))*100=0,100,((COUNT($E:$E)-RANK(E755,E$2:E$1116)+1)/COUNT($E:$E))*100),2)</f>
        <v>16.32</v>
      </c>
      <c r="H755" s="13">
        <f>G755-F755</f>
        <v>-16.770000000000003</v>
      </c>
    </row>
    <row r="756" spans="1:8" ht="16.5" x14ac:dyDescent="0.25">
      <c r="A756" s="19" t="s">
        <v>654</v>
      </c>
      <c r="B756" s="19" t="s">
        <v>492</v>
      </c>
      <c r="C756" s="19" t="s">
        <v>1261</v>
      </c>
      <c r="D756" s="15">
        <v>81.569999999999993</v>
      </c>
      <c r="E756" s="15">
        <v>48.09</v>
      </c>
      <c r="F756" s="15">
        <f>ROUND(IF(((COUNT($E:$E)-RANK(D756,D$2:D$1116)+1)/COUNT($E:$E))*100=0,100,((COUNT($E:$E)-RANK(D756,D$2:D$1116)+1)/COUNT($E:$E))*100),2)</f>
        <v>96.41</v>
      </c>
      <c r="G756" s="15">
        <f>ROUND(IF(((COUNT($E:$E)-RANK(E756,E$2:E$1116)+1)/COUNT($E:$E))*100=0,100,((COUNT($E:$E)-RANK(E756,E$2:E$1116)+1)/COUNT($E:$E))*100),2)</f>
        <v>79.28</v>
      </c>
      <c r="H756" s="13">
        <f>G756-F756</f>
        <v>-17.129999999999995</v>
      </c>
    </row>
    <row r="757" spans="1:8" ht="16.5" x14ac:dyDescent="0.25">
      <c r="A757" s="19" t="s">
        <v>537</v>
      </c>
      <c r="B757" s="19" t="s">
        <v>242</v>
      </c>
      <c r="C757" s="19" t="s">
        <v>1262</v>
      </c>
      <c r="D757" s="15">
        <v>71.61</v>
      </c>
      <c r="E757" s="15">
        <v>43.97</v>
      </c>
      <c r="F757" s="15">
        <f>ROUND(IF(((COUNT($E:$E)-RANK(D757,D$2:D$1116)+1)/COUNT($E:$E))*100=0,100,((COUNT($E:$E)-RANK(D757,D$2:D$1116)+1)/COUNT($E:$E))*100),2)</f>
        <v>81.7</v>
      </c>
      <c r="G757" s="15">
        <f>ROUND(IF(((COUNT($E:$E)-RANK(E757,E$2:E$1116)+1)/COUNT($E:$E))*100=0,100,((COUNT($E:$E)-RANK(E757,E$2:E$1116)+1)/COUNT($E:$E))*100),2)</f>
        <v>64.569999999999993</v>
      </c>
      <c r="H757" s="13">
        <f>G757-F757</f>
        <v>-17.13000000000001</v>
      </c>
    </row>
    <row r="758" spans="1:8" ht="16.5" x14ac:dyDescent="0.25">
      <c r="A758" s="19" t="s">
        <v>561</v>
      </c>
      <c r="B758" s="19" t="s">
        <v>644</v>
      </c>
      <c r="C758" s="19" t="s">
        <v>1263</v>
      </c>
      <c r="D758" s="15">
        <v>64.62</v>
      </c>
      <c r="E758" s="15">
        <v>41.63</v>
      </c>
      <c r="F758" s="15">
        <f>ROUND(IF(((COUNT($E:$E)-RANK(D758,D$2:D$1116)+1)/COUNT($E:$E))*100=0,100,((COUNT($E:$E)-RANK(D758,D$2:D$1116)+1)/COUNT($E:$E))*100),2)</f>
        <v>69.06</v>
      </c>
      <c r="G758" s="15">
        <f>ROUND(IF(((COUNT($E:$E)-RANK(E758,E$2:E$1116)+1)/COUNT($E:$E))*100=0,100,((COUNT($E:$E)-RANK(E758,E$2:E$1116)+1)/COUNT($E:$E))*100),2)</f>
        <v>51.75</v>
      </c>
      <c r="H758" s="13">
        <f>G758-F758</f>
        <v>-17.310000000000002</v>
      </c>
    </row>
    <row r="759" spans="1:8" ht="16.5" x14ac:dyDescent="0.25">
      <c r="A759" s="19" t="s">
        <v>537</v>
      </c>
      <c r="B759" s="19" t="s">
        <v>239</v>
      </c>
      <c r="C759" s="19" t="s">
        <v>1264</v>
      </c>
      <c r="D759" s="15">
        <v>61.34</v>
      </c>
      <c r="E759" s="15">
        <v>40.4</v>
      </c>
      <c r="F759" s="15">
        <f>ROUND(IF(((COUNT($E:$E)-RANK(D759,D$2:D$1116)+1)/COUNT($E:$E))*100=0,100,((COUNT($E:$E)-RANK(D759,D$2:D$1116)+1)/COUNT($E:$E))*100),2)</f>
        <v>63.5</v>
      </c>
      <c r="G759" s="15">
        <f>ROUND(IF(((COUNT($E:$E)-RANK(E759,E$2:E$1116)+1)/COUNT($E:$E))*100=0,100,((COUNT($E:$E)-RANK(E759,E$2:E$1116)+1)/COUNT($E:$E))*100),2)</f>
        <v>46.1</v>
      </c>
      <c r="H759" s="13">
        <f>G759-F759</f>
        <v>-17.399999999999999</v>
      </c>
    </row>
    <row r="760" spans="1:8" ht="16.5" x14ac:dyDescent="0.25">
      <c r="A760" s="19" t="s">
        <v>173</v>
      </c>
      <c r="B760" s="19" t="s">
        <v>1192</v>
      </c>
      <c r="C760" s="19" t="s">
        <v>1265</v>
      </c>
      <c r="D760" s="15">
        <v>57.53</v>
      </c>
      <c r="E760" s="15">
        <v>39.6</v>
      </c>
      <c r="F760" s="15">
        <f>ROUND(IF(((COUNT($E:$E)-RANK(D760,D$2:D$1116)+1)/COUNT($E:$E))*100=0,100,((COUNT($E:$E)-RANK(D760,D$2:D$1116)+1)/COUNT($E:$E))*100),2)</f>
        <v>57.94</v>
      </c>
      <c r="G760" s="15">
        <f>ROUND(IF(((COUNT($E:$E)-RANK(E760,E$2:E$1116)+1)/COUNT($E:$E))*100=0,100,((COUNT($E:$E)-RANK(E760,E$2:E$1116)+1)/COUNT($E:$E))*100),2)</f>
        <v>40.450000000000003</v>
      </c>
      <c r="H760" s="13">
        <f>G760-F760</f>
        <v>-17.489999999999995</v>
      </c>
    </row>
    <row r="761" spans="1:8" ht="16.5" x14ac:dyDescent="0.25">
      <c r="A761" s="19" t="s">
        <v>610</v>
      </c>
      <c r="B761" s="19" t="s">
        <v>492</v>
      </c>
      <c r="C761" s="19" t="s">
        <v>1266</v>
      </c>
      <c r="D761" s="15">
        <v>79.02</v>
      </c>
      <c r="E761" s="15">
        <v>46.88</v>
      </c>
      <c r="F761" s="15">
        <f>ROUND(IF(((COUNT($E:$E)-RANK(D761,D$2:D$1116)+1)/COUNT($E:$E))*100=0,100,((COUNT($E:$E)-RANK(D761,D$2:D$1116)+1)/COUNT($E:$E))*100),2)</f>
        <v>93.63</v>
      </c>
      <c r="G761" s="15">
        <f>ROUND(IF(((COUNT($E:$E)-RANK(E761,E$2:E$1116)+1)/COUNT($E:$E))*100=0,100,((COUNT($E:$E)-RANK(E761,E$2:E$1116)+1)/COUNT($E:$E))*100),2)</f>
        <v>76.05</v>
      </c>
      <c r="H761" s="13">
        <f>G761-F761</f>
        <v>-17.579999999999998</v>
      </c>
    </row>
    <row r="762" spans="1:8" ht="16.5" x14ac:dyDescent="0.25">
      <c r="A762" s="19" t="s">
        <v>434</v>
      </c>
      <c r="B762" s="19" t="s">
        <v>1267</v>
      </c>
      <c r="C762" s="19" t="s">
        <v>1268</v>
      </c>
      <c r="D762" s="15">
        <v>44.5</v>
      </c>
      <c r="E762" s="15">
        <v>33.67</v>
      </c>
      <c r="F762" s="15">
        <f>ROUND(IF(((COUNT($E:$E)-RANK(D762,D$2:D$1116)+1)/COUNT($E:$E))*100=0,100,((COUNT($E:$E)-RANK(D762,D$2:D$1116)+1)/COUNT($E:$E))*100),2)</f>
        <v>32.83</v>
      </c>
      <c r="G762" s="15">
        <f>ROUND(IF(((COUNT($E:$E)-RANK(E762,E$2:E$1116)+1)/COUNT($E:$E))*100=0,100,((COUNT($E:$E)-RANK(E762,E$2:E$1116)+1)/COUNT($E:$E))*100),2)</f>
        <v>15.07</v>
      </c>
      <c r="H762" s="13">
        <f>G762-F762</f>
        <v>-17.759999999999998</v>
      </c>
    </row>
    <row r="763" spans="1:8" ht="16.5" x14ac:dyDescent="0.25">
      <c r="A763" s="19" t="s">
        <v>610</v>
      </c>
      <c r="B763" s="19" t="s">
        <v>813</v>
      </c>
      <c r="C763" s="19" t="s">
        <v>1269</v>
      </c>
      <c r="D763" s="15">
        <v>79.11</v>
      </c>
      <c r="E763" s="15">
        <v>46.88</v>
      </c>
      <c r="F763" s="15">
        <f>ROUND(IF(((COUNT($E:$E)-RANK(D763,D$2:D$1116)+1)/COUNT($E:$E))*100=0,100,((COUNT($E:$E)-RANK(D763,D$2:D$1116)+1)/COUNT($E:$E))*100),2)</f>
        <v>93.81</v>
      </c>
      <c r="G763" s="15">
        <f>ROUND(IF(((COUNT($E:$E)-RANK(E763,E$2:E$1116)+1)/COUNT($E:$E))*100=0,100,((COUNT($E:$E)-RANK(E763,E$2:E$1116)+1)/COUNT($E:$E))*100),2)</f>
        <v>76.05</v>
      </c>
      <c r="H763" s="13">
        <f>G763-F763</f>
        <v>-17.760000000000005</v>
      </c>
    </row>
    <row r="764" spans="1:8" ht="16.5" x14ac:dyDescent="0.25">
      <c r="A764" s="19" t="s">
        <v>192</v>
      </c>
      <c r="B764" s="19" t="s">
        <v>1270</v>
      </c>
      <c r="C764" s="19" t="s">
        <v>1271</v>
      </c>
      <c r="D764" s="15">
        <v>68.25</v>
      </c>
      <c r="E764" s="15">
        <v>43</v>
      </c>
      <c r="F764" s="15">
        <f>ROUND(IF(((COUNT($E:$E)-RANK(D764,D$2:D$1116)+1)/COUNT($E:$E))*100=0,100,((COUNT($E:$E)-RANK(D764,D$2:D$1116)+1)/COUNT($E:$E))*100),2)</f>
        <v>76.680000000000007</v>
      </c>
      <c r="G764" s="15">
        <f>ROUND(IF(((COUNT($E:$E)-RANK(E764,E$2:E$1116)+1)/COUNT($E:$E))*100=0,100,((COUNT($E:$E)-RANK(E764,E$2:E$1116)+1)/COUNT($E:$E))*100),2)</f>
        <v>58.92</v>
      </c>
      <c r="H764" s="13">
        <f>G764-F764</f>
        <v>-17.760000000000005</v>
      </c>
    </row>
    <row r="765" spans="1:8" ht="16.5" x14ac:dyDescent="0.25">
      <c r="A765" s="19" t="s">
        <v>508</v>
      </c>
      <c r="B765" s="19" t="s">
        <v>177</v>
      </c>
      <c r="C765" s="19" t="s">
        <v>1272</v>
      </c>
      <c r="D765" s="15">
        <v>63.74</v>
      </c>
      <c r="E765" s="15">
        <v>41.09</v>
      </c>
      <c r="F765" s="15">
        <f>ROUND(IF(((COUNT($E:$E)-RANK(D765,D$2:D$1116)+1)/COUNT($E:$E))*100=0,100,((COUNT($E:$E)-RANK(D765,D$2:D$1116)+1)/COUNT($E:$E))*100),2)</f>
        <v>67.98</v>
      </c>
      <c r="G765" s="15">
        <f>ROUND(IF(((COUNT($E:$E)-RANK(E765,E$2:E$1116)+1)/COUNT($E:$E))*100=0,100,((COUNT($E:$E)-RANK(E765,E$2:E$1116)+1)/COUNT($E:$E))*100),2)</f>
        <v>50.13</v>
      </c>
      <c r="H765" s="13">
        <f>G765-F765</f>
        <v>-17.850000000000001</v>
      </c>
    </row>
    <row r="766" spans="1:8" ht="16.5" x14ac:dyDescent="0.25">
      <c r="A766" s="19" t="s">
        <v>222</v>
      </c>
      <c r="B766" s="19" t="s">
        <v>1273</v>
      </c>
      <c r="C766" s="19" t="s">
        <v>1274</v>
      </c>
      <c r="D766" s="15">
        <v>56.29</v>
      </c>
      <c r="E766" s="15">
        <v>38.75</v>
      </c>
      <c r="F766" s="15">
        <f>ROUND(IF(((COUNT($E:$E)-RANK(D766,D$2:D$1116)+1)/COUNT($E:$E))*100=0,100,((COUNT($E:$E)-RANK(D766,D$2:D$1116)+1)/COUNT($E:$E))*100),2)</f>
        <v>55.25</v>
      </c>
      <c r="G766" s="15">
        <f>ROUND(IF(((COUNT($E:$E)-RANK(E766,E$2:E$1116)+1)/COUNT($E:$E))*100=0,100,((COUNT($E:$E)-RANK(E766,E$2:E$1116)+1)/COUNT($E:$E))*100),2)</f>
        <v>37.4</v>
      </c>
      <c r="H766" s="13">
        <f>G766-F766</f>
        <v>-17.850000000000001</v>
      </c>
    </row>
    <row r="767" spans="1:8" ht="16.5" x14ac:dyDescent="0.25">
      <c r="A767" s="19" t="s">
        <v>1168</v>
      </c>
      <c r="B767" s="19" t="s">
        <v>1275</v>
      </c>
      <c r="C767" s="19" t="s">
        <v>1276</v>
      </c>
      <c r="D767" s="15">
        <v>49.54</v>
      </c>
      <c r="E767" s="15">
        <v>35.5</v>
      </c>
      <c r="F767" s="15">
        <f>ROUND(IF(((COUNT($E:$E)-RANK(D767,D$2:D$1116)+1)/COUNT($E:$E))*100=0,100,((COUNT($E:$E)-RANK(D767,D$2:D$1116)+1)/COUNT($E:$E))*100),2)</f>
        <v>41.61</v>
      </c>
      <c r="G767" s="15">
        <f>ROUND(IF(((COUNT($E:$E)-RANK(E767,E$2:E$1116)+1)/COUNT($E:$E))*100=0,100,((COUNT($E:$E)-RANK(E767,E$2:E$1116)+1)/COUNT($E:$E))*100),2)</f>
        <v>23.68</v>
      </c>
      <c r="H767" s="13">
        <f>G767-F767</f>
        <v>-17.93</v>
      </c>
    </row>
    <row r="768" spans="1:8" ht="16.5" x14ac:dyDescent="0.25">
      <c r="A768" s="19" t="s">
        <v>348</v>
      </c>
      <c r="B768" s="19" t="s">
        <v>987</v>
      </c>
      <c r="C768" s="19" t="s">
        <v>1277</v>
      </c>
      <c r="D768" s="15">
        <v>56.54</v>
      </c>
      <c r="E768" s="15">
        <v>38.78</v>
      </c>
      <c r="F768" s="15">
        <f>ROUND(IF(((COUNT($E:$E)-RANK(D768,D$2:D$1116)+1)/COUNT($E:$E))*100=0,100,((COUNT($E:$E)-RANK(D768,D$2:D$1116)+1)/COUNT($E:$E))*100),2)</f>
        <v>55.96</v>
      </c>
      <c r="G768" s="15">
        <f>ROUND(IF(((COUNT($E:$E)-RANK(E768,E$2:E$1116)+1)/COUNT($E:$E))*100=0,100,((COUNT($E:$E)-RANK(E768,E$2:E$1116)+1)/COUNT($E:$E))*100),2)</f>
        <v>37.85</v>
      </c>
      <c r="H768" s="13">
        <f>G768-F768</f>
        <v>-18.11</v>
      </c>
    </row>
    <row r="769" spans="1:8" ht="16.5" x14ac:dyDescent="0.25">
      <c r="A769" s="19" t="s">
        <v>654</v>
      </c>
      <c r="B769" s="19" t="s">
        <v>813</v>
      </c>
      <c r="C769" s="19" t="s">
        <v>1278</v>
      </c>
      <c r="D769" s="15">
        <v>82.75</v>
      </c>
      <c r="E769" s="15">
        <v>48.09</v>
      </c>
      <c r="F769" s="15">
        <f>ROUND(IF(((COUNT($E:$E)-RANK(D769,D$2:D$1116)+1)/COUNT($E:$E))*100=0,100,((COUNT($E:$E)-RANK(D769,D$2:D$1116)+1)/COUNT($E:$E))*100),2)</f>
        <v>97.4</v>
      </c>
      <c r="G769" s="15">
        <f>ROUND(IF(((COUNT($E:$E)-RANK(E769,E$2:E$1116)+1)/COUNT($E:$E))*100=0,100,((COUNT($E:$E)-RANK(E769,E$2:E$1116)+1)/COUNT($E:$E))*100),2)</f>
        <v>79.28</v>
      </c>
      <c r="H769" s="13">
        <f>G769-F769</f>
        <v>-18.120000000000005</v>
      </c>
    </row>
    <row r="770" spans="1:8" ht="16.5" x14ac:dyDescent="0.25">
      <c r="A770" s="19" t="s">
        <v>151</v>
      </c>
      <c r="B770" s="19" t="s">
        <v>596</v>
      </c>
      <c r="C770" s="19" t="s">
        <v>1279</v>
      </c>
      <c r="D770" s="15">
        <v>51.18</v>
      </c>
      <c r="E770" s="15">
        <v>36.04</v>
      </c>
      <c r="F770" s="15">
        <f>ROUND(IF(((COUNT($E:$E)-RANK(D770,D$2:D$1116)+1)/COUNT($E:$E))*100=0,100,((COUNT($E:$E)-RANK(D770,D$2:D$1116)+1)/COUNT($E:$E))*100),2)</f>
        <v>44.57</v>
      </c>
      <c r="G770" s="15">
        <f>ROUND(IF(((COUNT($E:$E)-RANK(E770,E$2:E$1116)+1)/COUNT($E:$E))*100=0,100,((COUNT($E:$E)-RANK(E770,E$2:E$1116)+1)/COUNT($E:$E))*100),2)</f>
        <v>26.37</v>
      </c>
      <c r="H770" s="13">
        <f>G770-F770</f>
        <v>-18.2</v>
      </c>
    </row>
    <row r="771" spans="1:8" ht="16.5" x14ac:dyDescent="0.25">
      <c r="A771" s="19" t="s">
        <v>1022</v>
      </c>
      <c r="B771" s="19" t="s">
        <v>1280</v>
      </c>
      <c r="C771" s="19" t="s">
        <v>1281</v>
      </c>
      <c r="D771" s="15">
        <v>47.4</v>
      </c>
      <c r="E771" s="15">
        <v>34.47</v>
      </c>
      <c r="F771" s="15">
        <f>ROUND(IF(((COUNT($E:$E)-RANK(D771,D$2:D$1116)+1)/COUNT($E:$E))*100=0,100,((COUNT($E:$E)-RANK(D771,D$2:D$1116)+1)/COUNT($E:$E))*100),2)</f>
        <v>37.4</v>
      </c>
      <c r="G771" s="15">
        <f>ROUND(IF(((COUNT($E:$E)-RANK(E771,E$2:E$1116)+1)/COUNT($E:$E))*100=0,100,((COUNT($E:$E)-RANK(E771,E$2:E$1116)+1)/COUNT($E:$E))*100),2)</f>
        <v>19.010000000000002</v>
      </c>
      <c r="H771" s="13">
        <f>G771-F771</f>
        <v>-18.389999999999997</v>
      </c>
    </row>
    <row r="772" spans="1:8" ht="16.5" x14ac:dyDescent="0.25">
      <c r="A772" s="19" t="s">
        <v>151</v>
      </c>
      <c r="B772" s="19" t="s">
        <v>638</v>
      </c>
      <c r="C772" s="19" t="s">
        <v>1282</v>
      </c>
      <c r="D772" s="15">
        <v>65.95</v>
      </c>
      <c r="E772" s="15">
        <v>42</v>
      </c>
      <c r="F772" s="15">
        <f>ROUND(IF(((COUNT($E:$E)-RANK(D772,D$2:D$1116)+1)/COUNT($E:$E))*100=0,100,((COUNT($E:$E)-RANK(D772,D$2:D$1116)+1)/COUNT($E:$E))*100),2)</f>
        <v>72.56</v>
      </c>
      <c r="G772" s="15">
        <f>ROUND(IF(((COUNT($E:$E)-RANK(E772,E$2:E$1116)+1)/COUNT($E:$E))*100=0,100,((COUNT($E:$E)-RANK(E772,E$2:E$1116)+1)/COUNT($E:$E))*100),2)</f>
        <v>54.17</v>
      </c>
      <c r="H772" s="13">
        <f>G772-F772</f>
        <v>-18.39</v>
      </c>
    </row>
    <row r="773" spans="1:8" ht="16.5" x14ac:dyDescent="0.25">
      <c r="A773" s="19" t="s">
        <v>508</v>
      </c>
      <c r="B773" s="19" t="s">
        <v>1283</v>
      </c>
      <c r="C773" s="19" t="s">
        <v>1284</v>
      </c>
      <c r="D773" s="15">
        <v>64.099999999999994</v>
      </c>
      <c r="E773" s="15">
        <v>41.09</v>
      </c>
      <c r="F773" s="15">
        <f>ROUND(IF(((COUNT($E:$E)-RANK(D773,D$2:D$1116)+1)/COUNT($E:$E))*100=0,100,((COUNT($E:$E)-RANK(D773,D$2:D$1116)+1)/COUNT($E:$E))*100),2)</f>
        <v>68.61</v>
      </c>
      <c r="G773" s="15">
        <f>ROUND(IF(((COUNT($E:$E)-RANK(E773,E$2:E$1116)+1)/COUNT($E:$E))*100=0,100,((COUNT($E:$E)-RANK(E773,E$2:E$1116)+1)/COUNT($E:$E))*100),2)</f>
        <v>50.13</v>
      </c>
      <c r="H773" s="13">
        <f>G773-F773</f>
        <v>-18.479999999999997</v>
      </c>
    </row>
    <row r="774" spans="1:8" ht="16.5" x14ac:dyDescent="0.25">
      <c r="A774" s="19" t="s">
        <v>449</v>
      </c>
      <c r="B774" s="19" t="s">
        <v>305</v>
      </c>
      <c r="C774" s="19" t="s">
        <v>1285</v>
      </c>
      <c r="D774" s="15">
        <v>79.98</v>
      </c>
      <c r="E774" s="15">
        <v>46.95</v>
      </c>
      <c r="F774" s="15">
        <f>ROUND(IF(((COUNT($E:$E)-RANK(D774,D$2:D$1116)+1)/COUNT($E:$E))*100=0,100,((COUNT($E:$E)-RANK(D774,D$2:D$1116)+1)/COUNT($E:$E))*100),2)</f>
        <v>94.71</v>
      </c>
      <c r="G774" s="15">
        <f>ROUND(IF(((COUNT($E:$E)-RANK(E774,E$2:E$1116)+1)/COUNT($E:$E))*100=0,100,((COUNT($E:$E)-RANK(E774,E$2:E$1116)+1)/COUNT($E:$E))*100),2)</f>
        <v>76.14</v>
      </c>
      <c r="H774" s="13">
        <f>G774-F774</f>
        <v>-18.569999999999993</v>
      </c>
    </row>
    <row r="775" spans="1:8" ht="16.5" x14ac:dyDescent="0.25">
      <c r="A775" s="19" t="s">
        <v>445</v>
      </c>
      <c r="B775" s="19" t="s">
        <v>499</v>
      </c>
      <c r="C775" s="19" t="s">
        <v>1286</v>
      </c>
      <c r="D775" s="15">
        <v>63.02</v>
      </c>
      <c r="E775" s="15">
        <v>40.74</v>
      </c>
      <c r="F775" s="15">
        <f>ROUND(IF(((COUNT($E:$E)-RANK(D775,D$2:D$1116)+1)/COUNT($E:$E))*100=0,100,((COUNT($E:$E)-RANK(D775,D$2:D$1116)+1)/COUNT($E:$E))*100),2)</f>
        <v>66.91</v>
      </c>
      <c r="G775" s="15">
        <f>ROUND(IF(((COUNT($E:$E)-RANK(E775,E$2:E$1116)+1)/COUNT($E:$E))*100=0,100,((COUNT($E:$E)-RANK(E775,E$2:E$1116)+1)/COUNT($E:$E))*100),2)</f>
        <v>48.34</v>
      </c>
      <c r="H775" s="13">
        <f>G775-F775</f>
        <v>-18.569999999999993</v>
      </c>
    </row>
    <row r="776" spans="1:8" ht="16.5" x14ac:dyDescent="0.25">
      <c r="A776" s="19" t="s">
        <v>222</v>
      </c>
      <c r="B776" s="19" t="s">
        <v>1287</v>
      </c>
      <c r="C776" s="19" t="s">
        <v>1288</v>
      </c>
      <c r="D776" s="15">
        <v>52.77</v>
      </c>
      <c r="E776" s="15">
        <v>36.799999999999997</v>
      </c>
      <c r="F776" s="15">
        <f>ROUND(IF(((COUNT($E:$E)-RANK(D776,D$2:D$1116)+1)/COUNT($E:$E))*100=0,100,((COUNT($E:$E)-RANK(D776,D$2:D$1116)+1)/COUNT($E:$E))*100),2)</f>
        <v>48.07</v>
      </c>
      <c r="G776" s="15">
        <f>ROUND(IF(((COUNT($E:$E)-RANK(E776,E$2:E$1116)+1)/COUNT($E:$E))*100=0,100,((COUNT($E:$E)-RANK(E776,E$2:E$1116)+1)/COUNT($E:$E))*100),2)</f>
        <v>29.33</v>
      </c>
      <c r="H776" s="13">
        <f>G776-F776</f>
        <v>-18.740000000000002</v>
      </c>
    </row>
    <row r="777" spans="1:8" ht="16.5" x14ac:dyDescent="0.25">
      <c r="A777" s="19" t="s">
        <v>932</v>
      </c>
      <c r="B777" s="19" t="s">
        <v>813</v>
      </c>
      <c r="C777" s="19" t="s">
        <v>1289</v>
      </c>
      <c r="D777" s="15">
        <v>73.87</v>
      </c>
      <c r="E777" s="15">
        <v>43.98</v>
      </c>
      <c r="F777" s="15">
        <f>ROUND(IF(((COUNT($E:$E)-RANK(D777,D$2:D$1116)+1)/COUNT($E:$E))*100=0,100,((COUNT($E:$E)-RANK(D777,D$2:D$1116)+1)/COUNT($E:$E))*100),2)</f>
        <v>84.57</v>
      </c>
      <c r="G777" s="15">
        <f>ROUND(IF(((COUNT($E:$E)-RANK(E777,E$2:E$1116)+1)/COUNT($E:$E))*100=0,100,((COUNT($E:$E)-RANK(E777,E$2:E$1116)+1)/COUNT($E:$E))*100),2)</f>
        <v>65.739999999999995</v>
      </c>
      <c r="H777" s="13">
        <f>G777-F777</f>
        <v>-18.829999999999998</v>
      </c>
    </row>
    <row r="778" spans="1:8" ht="16.5" x14ac:dyDescent="0.25">
      <c r="A778" s="19" t="s">
        <v>455</v>
      </c>
      <c r="B778" s="19" t="s">
        <v>177</v>
      </c>
      <c r="C778" s="19" t="s">
        <v>1290</v>
      </c>
      <c r="D778" s="15">
        <v>64.95</v>
      </c>
      <c r="E778" s="15">
        <v>41.37</v>
      </c>
      <c r="F778" s="15">
        <f>ROUND(IF(((COUNT($E:$E)-RANK(D778,D$2:D$1116)+1)/COUNT($E:$E))*100=0,100,((COUNT($E:$E)-RANK(D778,D$2:D$1116)+1)/COUNT($E:$E))*100),2)</f>
        <v>69.959999999999994</v>
      </c>
      <c r="G778" s="15">
        <f>ROUND(IF(((COUNT($E:$E)-RANK(E778,E$2:E$1116)+1)/COUNT($E:$E))*100=0,100,((COUNT($E:$E)-RANK(E778,E$2:E$1116)+1)/COUNT($E:$E))*100),2)</f>
        <v>51.12</v>
      </c>
      <c r="H778" s="13">
        <f>G778-F778</f>
        <v>-18.839999999999996</v>
      </c>
    </row>
    <row r="779" spans="1:8" ht="16.5" x14ac:dyDescent="0.25">
      <c r="A779" s="19" t="s">
        <v>610</v>
      </c>
      <c r="B779" s="19" t="s">
        <v>1291</v>
      </c>
      <c r="C779" s="19" t="s">
        <v>1292</v>
      </c>
      <c r="D779" s="15">
        <v>80.14</v>
      </c>
      <c r="E779" s="15">
        <v>46.88</v>
      </c>
      <c r="F779" s="15">
        <f>ROUND(IF(((COUNT($E:$E)-RANK(D779,D$2:D$1116)+1)/COUNT($E:$E))*100=0,100,((COUNT($E:$E)-RANK(D779,D$2:D$1116)+1)/COUNT($E:$E))*100),2)</f>
        <v>94.89</v>
      </c>
      <c r="G779" s="15">
        <f>ROUND(IF(((COUNT($E:$E)-RANK(E779,E$2:E$1116)+1)/COUNT($E:$E))*100=0,100,((COUNT($E:$E)-RANK(E779,E$2:E$1116)+1)/COUNT($E:$E))*100),2)</f>
        <v>76.05</v>
      </c>
      <c r="H779" s="13">
        <f>G779-F779</f>
        <v>-18.840000000000003</v>
      </c>
    </row>
    <row r="780" spans="1:8" ht="16.5" x14ac:dyDescent="0.25">
      <c r="A780" s="19" t="s">
        <v>960</v>
      </c>
      <c r="B780" s="19" t="s">
        <v>1155</v>
      </c>
      <c r="C780" s="19" t="s">
        <v>1293</v>
      </c>
      <c r="D780" s="15">
        <v>42.76</v>
      </c>
      <c r="E780" s="15">
        <v>32.299999999999997</v>
      </c>
      <c r="F780" s="15">
        <f>ROUND(IF(((COUNT($E:$E)-RANK(D780,D$2:D$1116)+1)/COUNT($E:$E))*100=0,100,((COUNT($E:$E)-RANK(D780,D$2:D$1116)+1)/COUNT($E:$E))*100),2)</f>
        <v>29.96</v>
      </c>
      <c r="G780" s="15">
        <f>ROUND(IF(((COUNT($E:$E)-RANK(E780,E$2:E$1116)+1)/COUNT($E:$E))*100=0,100,((COUNT($E:$E)-RANK(E780,E$2:E$1116)+1)/COUNT($E:$E))*100),2)</f>
        <v>11.03</v>
      </c>
      <c r="H780" s="13">
        <f>G780-F780</f>
        <v>-18.93</v>
      </c>
    </row>
    <row r="781" spans="1:8" ht="16.5" x14ac:dyDescent="0.25">
      <c r="A781" s="19" t="s">
        <v>196</v>
      </c>
      <c r="B781" s="19" t="s">
        <v>1294</v>
      </c>
      <c r="C781" s="19" t="s">
        <v>1295</v>
      </c>
      <c r="D781" s="15">
        <v>51.3</v>
      </c>
      <c r="E781" s="15">
        <v>35.869999999999997</v>
      </c>
      <c r="F781" s="15">
        <f>ROUND(IF(((COUNT($E:$E)-RANK(D781,D$2:D$1116)+1)/COUNT($E:$E))*100=0,100,((COUNT($E:$E)-RANK(D781,D$2:D$1116)+1)/COUNT($E:$E))*100),2)</f>
        <v>44.84</v>
      </c>
      <c r="G781" s="15">
        <f>ROUND(IF(((COUNT($E:$E)-RANK(E781,E$2:E$1116)+1)/COUNT($E:$E))*100=0,100,((COUNT($E:$E)-RANK(E781,E$2:E$1116)+1)/COUNT($E:$E))*100),2)</f>
        <v>25.83</v>
      </c>
      <c r="H781" s="13">
        <f>G781-F781</f>
        <v>-19.010000000000005</v>
      </c>
    </row>
    <row r="782" spans="1:8" ht="16.5" x14ac:dyDescent="0.25">
      <c r="A782" s="19" t="s">
        <v>537</v>
      </c>
      <c r="B782" s="19" t="s">
        <v>1296</v>
      </c>
      <c r="C782" s="19" t="s">
        <v>1297</v>
      </c>
      <c r="D782" s="15">
        <v>56.5</v>
      </c>
      <c r="E782" s="15">
        <v>38.520000000000003</v>
      </c>
      <c r="F782" s="15">
        <f>ROUND(IF(((COUNT($E:$E)-RANK(D782,D$2:D$1116)+1)/COUNT($E:$E))*100=0,100,((COUNT($E:$E)-RANK(D782,D$2:D$1116)+1)/COUNT($E:$E))*100),2)</f>
        <v>55.78</v>
      </c>
      <c r="G782" s="15">
        <f>ROUND(IF(((COUNT($E:$E)-RANK(E782,E$2:E$1116)+1)/COUNT($E:$E))*100=0,100,((COUNT($E:$E)-RANK(E782,E$2:E$1116)+1)/COUNT($E:$E))*100),2)</f>
        <v>36.68</v>
      </c>
      <c r="H782" s="13">
        <f>G782-F782</f>
        <v>-19.100000000000001</v>
      </c>
    </row>
    <row r="783" spans="1:8" ht="16.5" x14ac:dyDescent="0.25">
      <c r="A783" s="19" t="s">
        <v>96</v>
      </c>
      <c r="B783" s="19" t="s">
        <v>1298</v>
      </c>
      <c r="C783" s="19" t="s">
        <v>1299</v>
      </c>
      <c r="D783" s="15">
        <v>53.52</v>
      </c>
      <c r="E783" s="15">
        <v>37.33</v>
      </c>
      <c r="F783" s="15">
        <f>ROUND(IF(((COUNT($E:$E)-RANK(D783,D$2:D$1116)+1)/COUNT($E:$E))*100=0,100,((COUNT($E:$E)-RANK(D783,D$2:D$1116)+1)/COUNT($E:$E))*100),2)</f>
        <v>49.87</v>
      </c>
      <c r="G783" s="15">
        <f>ROUND(IF(((COUNT($E:$E)-RANK(E783,E$2:E$1116)+1)/COUNT($E:$E))*100=0,100,((COUNT($E:$E)-RANK(E783,E$2:E$1116)+1)/COUNT($E:$E))*100),2)</f>
        <v>30.67</v>
      </c>
      <c r="H783" s="13">
        <f>G783-F783</f>
        <v>-19.199999999999996</v>
      </c>
    </row>
    <row r="784" spans="1:8" ht="16.5" x14ac:dyDescent="0.25">
      <c r="A784" s="19" t="s">
        <v>932</v>
      </c>
      <c r="B784" s="19" t="s">
        <v>638</v>
      </c>
      <c r="C784" s="19" t="s">
        <v>1300</v>
      </c>
      <c r="D784" s="15">
        <v>78.260000000000005</v>
      </c>
      <c r="E784" s="15">
        <v>45.67</v>
      </c>
      <c r="F784" s="15">
        <f>ROUND(IF(((COUNT($E:$E)-RANK(D784,D$2:D$1116)+1)/COUNT($E:$E))*100=0,100,((COUNT($E:$E)-RANK(D784,D$2:D$1116)+1)/COUNT($E:$E))*100),2)</f>
        <v>92.56</v>
      </c>
      <c r="G784" s="15">
        <f>ROUND(IF(((COUNT($E:$E)-RANK(E784,E$2:E$1116)+1)/COUNT($E:$E))*100=0,100,((COUNT($E:$E)-RANK(E784,E$2:E$1116)+1)/COUNT($E:$E))*100),2)</f>
        <v>73.180000000000007</v>
      </c>
      <c r="H784" s="13">
        <f>G784-F784</f>
        <v>-19.379999999999995</v>
      </c>
    </row>
    <row r="785" spans="1:8" ht="16.5" x14ac:dyDescent="0.25">
      <c r="A785" s="19" t="s">
        <v>293</v>
      </c>
      <c r="B785" s="19" t="s">
        <v>795</v>
      </c>
      <c r="C785" s="19" t="s">
        <v>1301</v>
      </c>
      <c r="D785" s="15">
        <v>71.650000000000006</v>
      </c>
      <c r="E785" s="15">
        <v>43.64</v>
      </c>
      <c r="F785" s="15">
        <f>ROUND(IF(((COUNT($E:$E)-RANK(D785,D$2:D$1116)+1)/COUNT($E:$E))*100=0,100,((COUNT($E:$E)-RANK(D785,D$2:D$1116)+1)/COUNT($E:$E))*100),2)</f>
        <v>81.790000000000006</v>
      </c>
      <c r="G785" s="15">
        <f>ROUND(IF(((COUNT($E:$E)-RANK(E785,E$2:E$1116)+1)/COUNT($E:$E))*100=0,100,((COUNT($E:$E)-RANK(E785,E$2:E$1116)+1)/COUNT($E:$E))*100),2)</f>
        <v>62.33</v>
      </c>
      <c r="H785" s="13">
        <f>G785-F785</f>
        <v>-19.460000000000008</v>
      </c>
    </row>
    <row r="786" spans="1:8" ht="16.5" x14ac:dyDescent="0.25">
      <c r="A786" s="19" t="s">
        <v>610</v>
      </c>
      <c r="B786" s="19" t="s">
        <v>747</v>
      </c>
      <c r="C786" s="19" t="s">
        <v>1302</v>
      </c>
      <c r="D786" s="15">
        <v>80.849999999999994</v>
      </c>
      <c r="E786" s="15">
        <v>46.88</v>
      </c>
      <c r="F786" s="15">
        <f>ROUND(IF(((COUNT($E:$E)-RANK(D786,D$2:D$1116)+1)/COUNT($E:$E))*100=0,100,((COUNT($E:$E)-RANK(D786,D$2:D$1116)+1)/COUNT($E:$E))*100),2)</f>
        <v>95.61</v>
      </c>
      <c r="G786" s="15">
        <f>ROUND(IF(((COUNT($E:$E)-RANK(E786,E$2:E$1116)+1)/COUNT($E:$E))*100=0,100,((COUNT($E:$E)-RANK(E786,E$2:E$1116)+1)/COUNT($E:$E))*100),2)</f>
        <v>76.05</v>
      </c>
      <c r="H786" s="13">
        <f>G786-F786</f>
        <v>-19.560000000000002</v>
      </c>
    </row>
    <row r="787" spans="1:8" ht="16.5" x14ac:dyDescent="0.25">
      <c r="A787" s="19" t="s">
        <v>160</v>
      </c>
      <c r="B787" s="19" t="s">
        <v>924</v>
      </c>
      <c r="C787" s="19" t="s">
        <v>1303</v>
      </c>
      <c r="D787" s="15">
        <v>65.77</v>
      </c>
      <c r="E787" s="15">
        <v>41.69</v>
      </c>
      <c r="F787" s="15">
        <f>ROUND(IF(((COUNT($E:$E)-RANK(D787,D$2:D$1116)+1)/COUNT($E:$E))*100=0,100,((COUNT($E:$E)-RANK(D787,D$2:D$1116)+1)/COUNT($E:$E))*100),2)</f>
        <v>72.290000000000006</v>
      </c>
      <c r="G787" s="15">
        <f>ROUND(IF(((COUNT($E:$E)-RANK(E787,E$2:E$1116)+1)/COUNT($E:$E))*100=0,100,((COUNT($E:$E)-RANK(E787,E$2:E$1116)+1)/COUNT($E:$E))*100),2)</f>
        <v>52.65</v>
      </c>
      <c r="H787" s="13">
        <f>G787-F787</f>
        <v>-19.640000000000008</v>
      </c>
    </row>
    <row r="788" spans="1:8" ht="16.5" x14ac:dyDescent="0.25">
      <c r="A788" s="19" t="s">
        <v>577</v>
      </c>
      <c r="B788" s="19" t="s">
        <v>1304</v>
      </c>
      <c r="C788" s="19" t="s">
        <v>1305</v>
      </c>
      <c r="D788" s="15">
        <v>80.31</v>
      </c>
      <c r="E788" s="15">
        <v>46.48</v>
      </c>
      <c r="F788" s="15">
        <f>ROUND(IF(((COUNT($E:$E)-RANK(D788,D$2:D$1116)+1)/COUNT($E:$E))*100=0,100,((COUNT($E:$E)-RANK(D788,D$2:D$1116)+1)/COUNT($E:$E))*100),2)</f>
        <v>95.07</v>
      </c>
      <c r="G788" s="15">
        <f>ROUND(IF(((COUNT($E:$E)-RANK(E788,E$2:E$1116)+1)/COUNT($E:$E))*100=0,100,((COUNT($E:$E)-RANK(E788,E$2:E$1116)+1)/COUNT($E:$E))*100),2)</f>
        <v>75.34</v>
      </c>
      <c r="H788" s="13">
        <f>G788-F788</f>
        <v>-19.72999999999999</v>
      </c>
    </row>
    <row r="789" spans="1:8" ht="16.5" x14ac:dyDescent="0.25">
      <c r="A789" s="19" t="s">
        <v>289</v>
      </c>
      <c r="B789" s="19" t="s">
        <v>1306</v>
      </c>
      <c r="C789" s="19" t="s">
        <v>1307</v>
      </c>
      <c r="D789" s="15">
        <v>46.6</v>
      </c>
      <c r="E789" s="15">
        <v>33.869999999999997</v>
      </c>
      <c r="F789" s="15">
        <f>ROUND(IF(((COUNT($E:$E)-RANK(D789,D$2:D$1116)+1)/COUNT($E:$E))*100=0,100,((COUNT($E:$E)-RANK(D789,D$2:D$1116)+1)/COUNT($E:$E))*100),2)</f>
        <v>35.700000000000003</v>
      </c>
      <c r="G789" s="15">
        <f>ROUND(IF(((COUNT($E:$E)-RANK(E789,E$2:E$1116)+1)/COUNT($E:$E))*100=0,100,((COUNT($E:$E)-RANK(E789,E$2:E$1116)+1)/COUNT($E:$E))*100),2)</f>
        <v>15.7</v>
      </c>
      <c r="H789" s="13">
        <f>G789-F789</f>
        <v>-20.000000000000004</v>
      </c>
    </row>
    <row r="790" spans="1:8" ht="16.5" x14ac:dyDescent="0.25">
      <c r="A790" s="19" t="s">
        <v>654</v>
      </c>
      <c r="B790" s="19" t="s">
        <v>366</v>
      </c>
      <c r="C790" s="19" t="s">
        <v>1308</v>
      </c>
      <c r="D790" s="15">
        <v>86.45</v>
      </c>
      <c r="E790" s="15">
        <v>48.09</v>
      </c>
      <c r="F790" s="15">
        <f>ROUND(IF(((COUNT($E:$E)-RANK(D790,D$2:D$1116)+1)/COUNT($E:$E))*100=0,100,((COUNT($E:$E)-RANK(D790,D$2:D$1116)+1)/COUNT($E:$E))*100),2)</f>
        <v>99.37</v>
      </c>
      <c r="G790" s="15">
        <f>ROUND(IF(((COUNT($E:$E)-RANK(E790,E$2:E$1116)+1)/COUNT($E:$E))*100=0,100,((COUNT($E:$E)-RANK(E790,E$2:E$1116)+1)/COUNT($E:$E))*100),2)</f>
        <v>79.28</v>
      </c>
      <c r="H790" s="13">
        <f>G790-F790</f>
        <v>-20.090000000000003</v>
      </c>
    </row>
    <row r="791" spans="1:8" ht="16.5" x14ac:dyDescent="0.25">
      <c r="A791" s="19" t="s">
        <v>1135</v>
      </c>
      <c r="B791" s="19" t="s">
        <v>1309</v>
      </c>
      <c r="C791" s="19" t="s">
        <v>1310</v>
      </c>
      <c r="D791" s="15">
        <v>52.2</v>
      </c>
      <c r="E791" s="15">
        <v>36.31</v>
      </c>
      <c r="F791" s="15">
        <f>ROUND(IF(((COUNT($E:$E)-RANK(D791,D$2:D$1116)+1)/COUNT($E:$E))*100=0,100,((COUNT($E:$E)-RANK(D791,D$2:D$1116)+1)/COUNT($E:$E))*100),2)</f>
        <v>47.17</v>
      </c>
      <c r="G791" s="15">
        <f>ROUND(IF(((COUNT($E:$E)-RANK(E791,E$2:E$1116)+1)/COUNT($E:$E))*100=0,100,((COUNT($E:$E)-RANK(E791,E$2:E$1116)+1)/COUNT($E:$E))*100),2)</f>
        <v>27</v>
      </c>
      <c r="H791" s="13">
        <f>G791-F791</f>
        <v>-20.170000000000002</v>
      </c>
    </row>
    <row r="792" spans="1:8" ht="16.5" x14ac:dyDescent="0.25">
      <c r="A792" s="19" t="s">
        <v>654</v>
      </c>
      <c r="B792" s="19" t="s">
        <v>1018</v>
      </c>
      <c r="C792" s="19" t="s">
        <v>1311</v>
      </c>
      <c r="D792" s="15">
        <v>82.04</v>
      </c>
      <c r="E792" s="15">
        <v>47.07</v>
      </c>
      <c r="F792" s="15">
        <f>ROUND(IF(((COUNT($E:$E)-RANK(D792,D$2:D$1116)+1)/COUNT($E:$E))*100=0,100,((COUNT($E:$E)-RANK(D792,D$2:D$1116)+1)/COUNT($E:$E))*100),2)</f>
        <v>96.86</v>
      </c>
      <c r="G792" s="15">
        <f>ROUND(IF(((COUNT($E:$E)-RANK(E792,E$2:E$1116)+1)/COUNT($E:$E))*100=0,100,((COUNT($E:$E)-RANK(E792,E$2:E$1116)+1)/COUNT($E:$E))*100),2)</f>
        <v>76.59</v>
      </c>
      <c r="H792" s="13">
        <f>G792-F792</f>
        <v>-20.269999999999996</v>
      </c>
    </row>
    <row r="793" spans="1:8" ht="16.5" x14ac:dyDescent="0.25">
      <c r="A793" s="19" t="s">
        <v>1312</v>
      </c>
      <c r="B793" s="19" t="s">
        <v>1313</v>
      </c>
      <c r="C793" s="19" t="s">
        <v>1314</v>
      </c>
      <c r="D793" s="15">
        <v>55.55</v>
      </c>
      <c r="E793" s="15">
        <v>38.25</v>
      </c>
      <c r="F793" s="15">
        <f>ROUND(IF(((COUNT($E:$E)-RANK(D793,D$2:D$1116)+1)/COUNT($E:$E))*100=0,100,((COUNT($E:$E)-RANK(D793,D$2:D$1116)+1)/COUNT($E:$E))*100),2)</f>
        <v>54.26</v>
      </c>
      <c r="G793" s="15">
        <f>ROUND(IF(((COUNT($E:$E)-RANK(E793,E$2:E$1116)+1)/COUNT($E:$E))*100=0,100,((COUNT($E:$E)-RANK(E793,E$2:E$1116)+1)/COUNT($E:$E))*100),2)</f>
        <v>33.99</v>
      </c>
      <c r="H793" s="13">
        <f>G793-F793</f>
        <v>-20.269999999999996</v>
      </c>
    </row>
    <row r="794" spans="1:8" ht="16.5" x14ac:dyDescent="0.25">
      <c r="A794" s="19" t="s">
        <v>1315</v>
      </c>
      <c r="B794" s="19" t="s">
        <v>366</v>
      </c>
      <c r="C794" s="19" t="s">
        <v>1316</v>
      </c>
      <c r="D794" s="15">
        <v>60.86</v>
      </c>
      <c r="E794" s="15">
        <v>39.85</v>
      </c>
      <c r="F794" s="15">
        <f>ROUND(IF(((COUNT($E:$E)-RANK(D794,D$2:D$1116)+1)/COUNT($E:$E))*100=0,100,((COUNT($E:$E)-RANK(D794,D$2:D$1116)+1)/COUNT($E:$E))*100),2)</f>
        <v>62.87</v>
      </c>
      <c r="G794" s="15">
        <f>ROUND(IF(((COUNT($E:$E)-RANK(E794,E$2:E$1116)+1)/COUNT($E:$E))*100=0,100,((COUNT($E:$E)-RANK(E794,E$2:E$1116)+1)/COUNT($E:$E))*100),2)</f>
        <v>42.51</v>
      </c>
      <c r="H794" s="13">
        <f>G794-F794</f>
        <v>-20.36</v>
      </c>
    </row>
    <row r="795" spans="1:8" ht="16.5" x14ac:dyDescent="0.25">
      <c r="A795" s="19" t="s">
        <v>192</v>
      </c>
      <c r="B795" s="19" t="s">
        <v>722</v>
      </c>
      <c r="C795" s="19" t="s">
        <v>1317</v>
      </c>
      <c r="D795" s="15">
        <v>68.25</v>
      </c>
      <c r="E795" s="15">
        <v>42.38</v>
      </c>
      <c r="F795" s="15">
        <f>ROUND(IF(((COUNT($E:$E)-RANK(D795,D$2:D$1116)+1)/COUNT($E:$E))*100=0,100,((COUNT($E:$E)-RANK(D795,D$2:D$1116)+1)/COUNT($E:$E))*100),2)</f>
        <v>76.680000000000007</v>
      </c>
      <c r="G795" s="15">
        <f>ROUND(IF(((COUNT($E:$E)-RANK(E795,E$2:E$1116)+1)/COUNT($E:$E))*100=0,100,((COUNT($E:$E)-RANK(E795,E$2:E$1116)+1)/COUNT($E:$E))*100),2)</f>
        <v>56.32</v>
      </c>
      <c r="H795" s="13">
        <f>G795-F795</f>
        <v>-20.360000000000007</v>
      </c>
    </row>
    <row r="796" spans="1:8" ht="16.5" x14ac:dyDescent="0.25">
      <c r="A796" s="19" t="s">
        <v>547</v>
      </c>
      <c r="B796" s="19" t="s">
        <v>922</v>
      </c>
      <c r="C796" s="19" t="s">
        <v>1318</v>
      </c>
      <c r="D796" s="15">
        <v>84.68</v>
      </c>
      <c r="E796" s="15">
        <v>47.49</v>
      </c>
      <c r="F796" s="15">
        <f>ROUND(IF(((COUNT($E:$E)-RANK(D796,D$2:D$1116)+1)/COUNT($E:$E))*100=0,100,((COUNT($E:$E)-RANK(D796,D$2:D$1116)+1)/COUNT($E:$E))*100),2)</f>
        <v>98.65</v>
      </c>
      <c r="G796" s="15">
        <f>ROUND(IF(((COUNT($E:$E)-RANK(E796,E$2:E$1116)+1)/COUNT($E:$E))*100=0,100,((COUNT($E:$E)-RANK(E796,E$2:E$1116)+1)/COUNT($E:$E))*100),2)</f>
        <v>78.12</v>
      </c>
      <c r="H796" s="13">
        <f>G796-F796</f>
        <v>-20.53</v>
      </c>
    </row>
    <row r="797" spans="1:8" ht="16.5" x14ac:dyDescent="0.25">
      <c r="A797" s="19" t="s">
        <v>160</v>
      </c>
      <c r="B797" s="19" t="s">
        <v>864</v>
      </c>
      <c r="C797" s="19" t="s">
        <v>1319</v>
      </c>
      <c r="D797" s="15">
        <v>66.28</v>
      </c>
      <c r="E797" s="15">
        <v>41.69</v>
      </c>
      <c r="F797" s="15">
        <f>ROUND(IF(((COUNT($E:$E)-RANK(D797,D$2:D$1116)+1)/COUNT($E:$E))*100=0,100,((COUNT($E:$E)-RANK(D797,D$2:D$1116)+1)/COUNT($E:$E))*100),2)</f>
        <v>73.27</v>
      </c>
      <c r="G797" s="15">
        <f>ROUND(IF(((COUNT($E:$E)-RANK(E797,E$2:E$1116)+1)/COUNT($E:$E))*100=0,100,((COUNT($E:$E)-RANK(E797,E$2:E$1116)+1)/COUNT($E:$E))*100),2)</f>
        <v>52.65</v>
      </c>
      <c r="H797" s="13">
        <f>G797-F797</f>
        <v>-20.619999999999997</v>
      </c>
    </row>
    <row r="798" spans="1:8" ht="16.5" x14ac:dyDescent="0.25">
      <c r="A798" s="19" t="s">
        <v>1312</v>
      </c>
      <c r="B798" s="19" t="s">
        <v>1320</v>
      </c>
      <c r="C798" s="19" t="s">
        <v>1321</v>
      </c>
      <c r="D798" s="15">
        <v>55.75</v>
      </c>
      <c r="E798" s="15">
        <v>38.25</v>
      </c>
      <c r="F798" s="15">
        <f>ROUND(IF(((COUNT($E:$E)-RANK(D798,D$2:D$1116)+1)/COUNT($E:$E))*100=0,100,((COUNT($E:$E)-RANK(D798,D$2:D$1116)+1)/COUNT($E:$E))*100),2)</f>
        <v>54.62</v>
      </c>
      <c r="G798" s="15">
        <f>ROUND(IF(((COUNT($E:$E)-RANK(E798,E$2:E$1116)+1)/COUNT($E:$E))*100=0,100,((COUNT($E:$E)-RANK(E798,E$2:E$1116)+1)/COUNT($E:$E))*100),2)</f>
        <v>33.99</v>
      </c>
      <c r="H798" s="13">
        <f>G798-F798</f>
        <v>-20.629999999999995</v>
      </c>
    </row>
    <row r="799" spans="1:8" ht="16.5" x14ac:dyDescent="0.25">
      <c r="A799" s="19" t="s">
        <v>434</v>
      </c>
      <c r="B799" s="19" t="s">
        <v>480</v>
      </c>
      <c r="C799" s="19" t="s">
        <v>1322</v>
      </c>
      <c r="D799" s="15">
        <v>46.65</v>
      </c>
      <c r="E799" s="15">
        <v>33.67</v>
      </c>
      <c r="F799" s="15">
        <f>ROUND(IF(((COUNT($E:$E)-RANK(D799,D$2:D$1116)+1)/COUNT($E:$E))*100=0,100,((COUNT($E:$E)-RANK(D799,D$2:D$1116)+1)/COUNT($E:$E))*100),2)</f>
        <v>35.78</v>
      </c>
      <c r="G799" s="15">
        <f>ROUND(IF(((COUNT($E:$E)-RANK(E799,E$2:E$1116)+1)/COUNT($E:$E))*100=0,100,((COUNT($E:$E)-RANK(E799,E$2:E$1116)+1)/COUNT($E:$E))*100),2)</f>
        <v>15.07</v>
      </c>
      <c r="H799" s="13">
        <f>G799-F799</f>
        <v>-20.71</v>
      </c>
    </row>
    <row r="800" spans="1:8" ht="16.5" x14ac:dyDescent="0.25">
      <c r="A800" s="19" t="s">
        <v>192</v>
      </c>
      <c r="B800" s="19" t="s">
        <v>998</v>
      </c>
      <c r="C800" s="19" t="s">
        <v>1323</v>
      </c>
      <c r="D800" s="15">
        <v>68.63</v>
      </c>
      <c r="E800" s="15">
        <v>42.38</v>
      </c>
      <c r="F800" s="15">
        <f>ROUND(IF(((COUNT($E:$E)-RANK(D800,D$2:D$1116)+1)/COUNT($E:$E))*100=0,100,((COUNT($E:$E)-RANK(D800,D$2:D$1116)+1)/COUNT($E:$E))*100),2)</f>
        <v>77.040000000000006</v>
      </c>
      <c r="G800" s="15">
        <f>ROUND(IF(((COUNT($E:$E)-RANK(E800,E$2:E$1116)+1)/COUNT($E:$E))*100=0,100,((COUNT($E:$E)-RANK(E800,E$2:E$1116)+1)/COUNT($E:$E))*100),2)</f>
        <v>56.32</v>
      </c>
      <c r="H800" s="13">
        <f>G800-F800</f>
        <v>-20.720000000000006</v>
      </c>
    </row>
    <row r="801" spans="1:8" ht="16.5" x14ac:dyDescent="0.25">
      <c r="A801" s="19" t="s">
        <v>188</v>
      </c>
      <c r="B801" s="19" t="s">
        <v>1298</v>
      </c>
      <c r="C801" s="19" t="s">
        <v>1324</v>
      </c>
      <c r="D801" s="15">
        <v>49.78</v>
      </c>
      <c r="E801" s="15">
        <v>34.979999999999997</v>
      </c>
      <c r="F801" s="15">
        <f>ROUND(IF(((COUNT($E:$E)-RANK(D801,D$2:D$1116)+1)/COUNT($E:$E))*100=0,100,((COUNT($E:$E)-RANK(D801,D$2:D$1116)+1)/COUNT($E:$E))*100),2)</f>
        <v>42.15</v>
      </c>
      <c r="G801" s="15">
        <f>ROUND(IF(((COUNT($E:$E)-RANK(E801,E$2:E$1116)+1)/COUNT($E:$E))*100=0,100,((COUNT($E:$E)-RANK(E801,E$2:E$1116)+1)/COUNT($E:$E))*100),2)</f>
        <v>21.35</v>
      </c>
      <c r="H801" s="13">
        <f>G801-F801</f>
        <v>-20.799999999999997</v>
      </c>
    </row>
    <row r="802" spans="1:8" ht="16.5" x14ac:dyDescent="0.25">
      <c r="A802" s="19" t="s">
        <v>1234</v>
      </c>
      <c r="B802" s="19" t="s">
        <v>1325</v>
      </c>
      <c r="C802" s="19" t="s">
        <v>1326</v>
      </c>
      <c r="D802" s="15">
        <v>45.82</v>
      </c>
      <c r="E802" s="15">
        <v>33.380000000000003</v>
      </c>
      <c r="F802" s="15">
        <f>ROUND(IF(((COUNT($E:$E)-RANK(D802,D$2:D$1116)+1)/COUNT($E:$E))*100=0,100,((COUNT($E:$E)-RANK(D802,D$2:D$1116)+1)/COUNT($E:$E))*100),2)</f>
        <v>34.799999999999997</v>
      </c>
      <c r="G802" s="15">
        <f>ROUND(IF(((COUNT($E:$E)-RANK(E802,E$2:E$1116)+1)/COUNT($E:$E))*100=0,100,((COUNT($E:$E)-RANK(E802,E$2:E$1116)+1)/COUNT($E:$E))*100),2)</f>
        <v>13.9</v>
      </c>
      <c r="H802" s="13">
        <f>G802-F802</f>
        <v>-20.9</v>
      </c>
    </row>
    <row r="803" spans="1:8" ht="16.5" x14ac:dyDescent="0.25">
      <c r="A803" s="19" t="s">
        <v>222</v>
      </c>
      <c r="B803" s="19" t="s">
        <v>638</v>
      </c>
      <c r="C803" s="19" t="s">
        <v>1327</v>
      </c>
      <c r="D803" s="15">
        <v>57.69</v>
      </c>
      <c r="E803" s="15">
        <v>38.75</v>
      </c>
      <c r="F803" s="15">
        <f>ROUND(IF(((COUNT($E:$E)-RANK(D803,D$2:D$1116)+1)/COUNT($E:$E))*100=0,100,((COUNT($E:$E)-RANK(D803,D$2:D$1116)+1)/COUNT($E:$E))*100),2)</f>
        <v>58.39</v>
      </c>
      <c r="G803" s="15">
        <f>ROUND(IF(((COUNT($E:$E)-RANK(E803,E$2:E$1116)+1)/COUNT($E:$E))*100=0,100,((COUNT($E:$E)-RANK(E803,E$2:E$1116)+1)/COUNT($E:$E))*100),2)</f>
        <v>37.4</v>
      </c>
      <c r="H803" s="13">
        <f>G803-F803</f>
        <v>-20.990000000000002</v>
      </c>
    </row>
    <row r="804" spans="1:8" ht="16.5" x14ac:dyDescent="0.25">
      <c r="A804" s="19" t="s">
        <v>932</v>
      </c>
      <c r="B804" s="19" t="s">
        <v>1328</v>
      </c>
      <c r="C804" s="19" t="s">
        <v>1329</v>
      </c>
      <c r="D804" s="15">
        <v>74.95</v>
      </c>
      <c r="E804" s="15">
        <v>43.98</v>
      </c>
      <c r="F804" s="15">
        <f>ROUND(IF(((COUNT($E:$E)-RANK(D804,D$2:D$1116)+1)/COUNT($E:$E))*100=0,100,((COUNT($E:$E)-RANK(D804,D$2:D$1116)+1)/COUNT($E:$E))*100),2)</f>
        <v>86.82</v>
      </c>
      <c r="G804" s="15">
        <f>ROUND(IF(((COUNT($E:$E)-RANK(E804,E$2:E$1116)+1)/COUNT($E:$E))*100=0,100,((COUNT($E:$E)-RANK(E804,E$2:E$1116)+1)/COUNT($E:$E))*100),2)</f>
        <v>65.739999999999995</v>
      </c>
      <c r="H804" s="13">
        <f>G804-F804</f>
        <v>-21.08</v>
      </c>
    </row>
    <row r="805" spans="1:8" ht="16.5" x14ac:dyDescent="0.25">
      <c r="A805" s="19" t="s">
        <v>261</v>
      </c>
      <c r="B805" s="19" t="s">
        <v>374</v>
      </c>
      <c r="C805" s="19" t="s">
        <v>1330</v>
      </c>
      <c r="D805" s="15">
        <v>59.03</v>
      </c>
      <c r="E805" s="15">
        <v>39.07</v>
      </c>
      <c r="F805" s="15">
        <f>ROUND(IF(((COUNT($E:$E)-RANK(D805,D$2:D$1116)+1)/COUNT($E:$E))*100=0,100,((COUNT($E:$E)-RANK(D805,D$2:D$1116)+1)/COUNT($E:$E))*100),2)</f>
        <v>60.54</v>
      </c>
      <c r="G805" s="15">
        <f>ROUND(IF(((COUNT($E:$E)-RANK(E805,E$2:E$1116)+1)/COUNT($E:$E))*100=0,100,((COUNT($E:$E)-RANK(E805,E$2:E$1116)+1)/COUNT($E:$E))*100),2)</f>
        <v>39.46</v>
      </c>
      <c r="H805" s="13">
        <f>G805-F805</f>
        <v>-21.08</v>
      </c>
    </row>
    <row r="806" spans="1:8" ht="16.5" x14ac:dyDescent="0.25">
      <c r="A806" s="19" t="s">
        <v>289</v>
      </c>
      <c r="B806" s="19" t="s">
        <v>987</v>
      </c>
      <c r="C806" s="19" t="s">
        <v>1331</v>
      </c>
      <c r="D806" s="15">
        <v>47.21</v>
      </c>
      <c r="E806" s="15">
        <v>33.869999999999997</v>
      </c>
      <c r="F806" s="15">
        <f>ROUND(IF(((COUNT($E:$E)-RANK(D806,D$2:D$1116)+1)/COUNT($E:$E))*100=0,100,((COUNT($E:$E)-RANK(D806,D$2:D$1116)+1)/COUNT($E:$E))*100),2)</f>
        <v>36.86</v>
      </c>
      <c r="G806" s="15">
        <f>ROUND(IF(((COUNT($E:$E)-RANK(E806,E$2:E$1116)+1)/COUNT($E:$E))*100=0,100,((COUNT($E:$E)-RANK(E806,E$2:E$1116)+1)/COUNT($E:$E))*100),2)</f>
        <v>15.7</v>
      </c>
      <c r="H806" s="13">
        <f>G806-F806</f>
        <v>-21.16</v>
      </c>
    </row>
    <row r="807" spans="1:8" ht="16.5" x14ac:dyDescent="0.25">
      <c r="A807" s="19" t="s">
        <v>780</v>
      </c>
      <c r="B807" s="19" t="s">
        <v>737</v>
      </c>
      <c r="C807" s="19" t="s">
        <v>1332</v>
      </c>
      <c r="D807" s="15">
        <v>62.69</v>
      </c>
      <c r="E807" s="15">
        <v>40.26</v>
      </c>
      <c r="F807" s="15">
        <f>ROUND(IF(((COUNT($E:$E)-RANK(D807,D$2:D$1116)+1)/COUNT($E:$E))*100=0,100,((COUNT($E:$E)-RANK(D807,D$2:D$1116)+1)/COUNT($E:$E))*100),2)</f>
        <v>66.19</v>
      </c>
      <c r="G807" s="15">
        <f>ROUND(IF(((COUNT($E:$E)-RANK(E807,E$2:E$1116)+1)/COUNT($E:$E))*100=0,100,((COUNT($E:$E)-RANK(E807,E$2:E$1116)+1)/COUNT($E:$E))*100),2)</f>
        <v>45.02</v>
      </c>
      <c r="H807" s="13">
        <f>G807-F807</f>
        <v>-21.169999999999995</v>
      </c>
    </row>
    <row r="808" spans="1:8" ht="16.5" x14ac:dyDescent="0.25">
      <c r="A808" s="19" t="s">
        <v>610</v>
      </c>
      <c r="B808" s="19" t="s">
        <v>366</v>
      </c>
      <c r="C808" s="19" t="s">
        <v>1333</v>
      </c>
      <c r="D808" s="15">
        <v>82.58</v>
      </c>
      <c r="E808" s="15">
        <v>46.88</v>
      </c>
      <c r="F808" s="15">
        <f>ROUND(IF(((COUNT($E:$E)-RANK(D808,D$2:D$1116)+1)/COUNT($E:$E))*100=0,100,((COUNT($E:$E)-RANK(D808,D$2:D$1116)+1)/COUNT($E:$E))*100),2)</f>
        <v>97.22</v>
      </c>
      <c r="G808" s="15">
        <f>ROUND(IF(((COUNT($E:$E)-RANK(E808,E$2:E$1116)+1)/COUNT($E:$E))*100=0,100,((COUNT($E:$E)-RANK(E808,E$2:E$1116)+1)/COUNT($E:$E))*100),2)</f>
        <v>76.05</v>
      </c>
      <c r="H808" s="13">
        <f>G808-F808</f>
        <v>-21.17</v>
      </c>
    </row>
    <row r="809" spans="1:8" ht="16.5" x14ac:dyDescent="0.25">
      <c r="A809" s="19" t="s">
        <v>449</v>
      </c>
      <c r="B809" s="19" t="s">
        <v>1334</v>
      </c>
      <c r="C809" s="19" t="s">
        <v>1335</v>
      </c>
      <c r="D809" s="15">
        <v>57.21</v>
      </c>
      <c r="E809" s="15">
        <v>38.4</v>
      </c>
      <c r="F809" s="15">
        <f>ROUND(IF(((COUNT($E:$E)-RANK(D809,D$2:D$1116)+1)/COUNT($E:$E))*100=0,100,((COUNT($E:$E)-RANK(D809,D$2:D$1116)+1)/COUNT($E:$E))*100),2)</f>
        <v>57.22</v>
      </c>
      <c r="G809" s="15">
        <f>ROUND(IF(((COUNT($E:$E)-RANK(E809,E$2:E$1116)+1)/COUNT($E:$E))*100=0,100,((COUNT($E:$E)-RANK(E809,E$2:E$1116)+1)/COUNT($E:$E))*100),2)</f>
        <v>36.049999999999997</v>
      </c>
      <c r="H809" s="13">
        <f>G809-F809</f>
        <v>-21.17</v>
      </c>
    </row>
    <row r="810" spans="1:8" ht="16.5" x14ac:dyDescent="0.25">
      <c r="A810" s="19" t="s">
        <v>989</v>
      </c>
      <c r="B810" s="19" t="s">
        <v>922</v>
      </c>
      <c r="C810" s="19" t="s">
        <v>1336</v>
      </c>
      <c r="D810" s="15">
        <v>85.05</v>
      </c>
      <c r="E810" s="15">
        <v>47.36</v>
      </c>
      <c r="F810" s="15">
        <f>ROUND(IF(((COUNT($E:$E)-RANK(D810,D$2:D$1116)+1)/COUNT($E:$E))*100=0,100,((COUNT($E:$E)-RANK(D810,D$2:D$1116)+1)/COUNT($E:$E))*100),2)</f>
        <v>98.83</v>
      </c>
      <c r="G810" s="15">
        <f>ROUND(IF(((COUNT($E:$E)-RANK(E810,E$2:E$1116)+1)/COUNT($E:$E))*100=0,100,((COUNT($E:$E)-RANK(E810,E$2:E$1116)+1)/COUNT($E:$E))*100),2)</f>
        <v>77.489999999999995</v>
      </c>
      <c r="H810" s="13">
        <f>G810-F810</f>
        <v>-21.340000000000003</v>
      </c>
    </row>
    <row r="811" spans="1:8" ht="16.5" x14ac:dyDescent="0.25">
      <c r="A811" s="19" t="s">
        <v>1315</v>
      </c>
      <c r="B811" s="19" t="s">
        <v>1337</v>
      </c>
      <c r="C811" s="19" t="s">
        <v>1338</v>
      </c>
      <c r="D811" s="15">
        <v>61.52</v>
      </c>
      <c r="E811" s="15">
        <v>39.85</v>
      </c>
      <c r="F811" s="15">
        <f>ROUND(IF(((COUNT($E:$E)-RANK(D811,D$2:D$1116)+1)/COUNT($E:$E))*100=0,100,((COUNT($E:$E)-RANK(D811,D$2:D$1116)+1)/COUNT($E:$E))*100),2)</f>
        <v>63.86</v>
      </c>
      <c r="G811" s="15">
        <f>ROUND(IF(((COUNT($E:$E)-RANK(E811,E$2:E$1116)+1)/COUNT($E:$E))*100=0,100,((COUNT($E:$E)-RANK(E811,E$2:E$1116)+1)/COUNT($E:$E))*100),2)</f>
        <v>42.51</v>
      </c>
      <c r="H811" s="13">
        <f>G811-F811</f>
        <v>-21.35</v>
      </c>
    </row>
    <row r="812" spans="1:8" ht="16.5" x14ac:dyDescent="0.25">
      <c r="A812" s="19" t="s">
        <v>989</v>
      </c>
      <c r="B812" s="19" t="s">
        <v>927</v>
      </c>
      <c r="C812" s="19" t="s">
        <v>1339</v>
      </c>
      <c r="D812" s="15">
        <v>85.72</v>
      </c>
      <c r="E812" s="15">
        <v>47.36</v>
      </c>
      <c r="F812" s="15">
        <f>ROUND(IF(((COUNT($E:$E)-RANK(D812,D$2:D$1116)+1)/COUNT($E:$E))*100=0,100,((COUNT($E:$E)-RANK(D812,D$2:D$1116)+1)/COUNT($E:$E))*100),2)</f>
        <v>99.1</v>
      </c>
      <c r="G812" s="15">
        <f>ROUND(IF(((COUNT($E:$E)-RANK(E812,E$2:E$1116)+1)/COUNT($E:$E))*100=0,100,((COUNT($E:$E)-RANK(E812,E$2:E$1116)+1)/COUNT($E:$E))*100),2)</f>
        <v>77.489999999999995</v>
      </c>
      <c r="H812" s="13">
        <f>G812-F812</f>
        <v>-21.61</v>
      </c>
    </row>
    <row r="813" spans="1:8" ht="16.5" x14ac:dyDescent="0.25">
      <c r="A813" s="19" t="s">
        <v>222</v>
      </c>
      <c r="B813" s="19" t="s">
        <v>1340</v>
      </c>
      <c r="C813" s="19" t="s">
        <v>1341</v>
      </c>
      <c r="D813" s="15">
        <v>59.37</v>
      </c>
      <c r="E813" s="15">
        <v>38.950000000000003</v>
      </c>
      <c r="F813" s="15">
        <f>ROUND(IF(((COUNT($E:$E)-RANK(D813,D$2:D$1116)+1)/COUNT($E:$E))*100=0,100,((COUNT($E:$E)-RANK(D813,D$2:D$1116)+1)/COUNT($E:$E))*100),2)</f>
        <v>60.9</v>
      </c>
      <c r="G813" s="15">
        <f>ROUND(IF(((COUNT($E:$E)-RANK(E813,E$2:E$1116)+1)/COUNT($E:$E))*100=0,100,((COUNT($E:$E)-RANK(E813,E$2:E$1116)+1)/COUNT($E:$E))*100),2)</f>
        <v>39.01</v>
      </c>
      <c r="H813" s="13">
        <f>G813-F813</f>
        <v>-21.89</v>
      </c>
    </row>
    <row r="814" spans="1:8" ht="16.5" x14ac:dyDescent="0.25">
      <c r="A814" s="19" t="s">
        <v>231</v>
      </c>
      <c r="B814" s="19" t="s">
        <v>558</v>
      </c>
      <c r="C814" s="19" t="s">
        <v>1342</v>
      </c>
      <c r="D814" s="15">
        <v>41.4</v>
      </c>
      <c r="E814" s="15">
        <v>30.99</v>
      </c>
      <c r="F814" s="15">
        <f>ROUND(IF(((COUNT($E:$E)-RANK(D814,D$2:D$1116)+1)/COUNT($E:$E))*100=0,100,((COUNT($E:$E)-RANK(D814,D$2:D$1116)+1)/COUNT($E:$E))*100),2)</f>
        <v>28.25</v>
      </c>
      <c r="G814" s="15">
        <f>ROUND(IF(((COUNT($E:$E)-RANK(E814,E$2:E$1116)+1)/COUNT($E:$E))*100=0,100,((COUNT($E:$E)-RANK(E814,E$2:E$1116)+1)/COUNT($E:$E))*100),2)</f>
        <v>6.1</v>
      </c>
      <c r="H814" s="13">
        <f>G814-F814</f>
        <v>-22.15</v>
      </c>
    </row>
    <row r="815" spans="1:8" ht="16.5" x14ac:dyDescent="0.25">
      <c r="A815" s="19" t="s">
        <v>1022</v>
      </c>
      <c r="B815" s="19" t="s">
        <v>305</v>
      </c>
      <c r="C815" s="19" t="s">
        <v>1343</v>
      </c>
      <c r="D815" s="15">
        <v>42.4</v>
      </c>
      <c r="E815" s="15">
        <v>31</v>
      </c>
      <c r="F815" s="15">
        <f>ROUND(IF(((COUNT($E:$E)-RANK(D815,D$2:D$1116)+1)/COUNT($E:$E))*100=0,100,((COUNT($E:$E)-RANK(D815,D$2:D$1116)+1)/COUNT($E:$E))*100),2)</f>
        <v>29.24</v>
      </c>
      <c r="G815" s="15">
        <f>ROUND(IF(((COUNT($E:$E)-RANK(E815,E$2:E$1116)+1)/COUNT($E:$E))*100=0,100,((COUNT($E:$E)-RANK(E815,E$2:E$1116)+1)/COUNT($E:$E))*100),2)</f>
        <v>7</v>
      </c>
      <c r="H815" s="13">
        <f>G815-F815</f>
        <v>-22.24</v>
      </c>
    </row>
    <row r="816" spans="1:8" ht="16.5" x14ac:dyDescent="0.25">
      <c r="A816" s="19" t="s">
        <v>960</v>
      </c>
      <c r="B816" s="19" t="s">
        <v>1222</v>
      </c>
      <c r="C816" s="19" t="s">
        <v>1344</v>
      </c>
      <c r="D816" s="15">
        <v>44.92</v>
      </c>
      <c r="E816" s="15">
        <v>32.299999999999997</v>
      </c>
      <c r="F816" s="15">
        <f>ROUND(IF(((COUNT($E:$E)-RANK(D816,D$2:D$1116)+1)/COUNT($E:$E))*100=0,100,((COUNT($E:$E)-RANK(D816,D$2:D$1116)+1)/COUNT($E:$E))*100),2)</f>
        <v>33.270000000000003</v>
      </c>
      <c r="G816" s="15">
        <f>ROUND(IF(((COUNT($E:$E)-RANK(E816,E$2:E$1116)+1)/COUNT($E:$E))*100=0,100,((COUNT($E:$E)-RANK(E816,E$2:E$1116)+1)/COUNT($E:$E))*100),2)</f>
        <v>11.03</v>
      </c>
      <c r="H816" s="13">
        <f>G816-F816</f>
        <v>-22.240000000000002</v>
      </c>
    </row>
    <row r="817" spans="1:8" ht="16.5" x14ac:dyDescent="0.25">
      <c r="A817" s="19" t="s">
        <v>293</v>
      </c>
      <c r="B817" s="19" t="s">
        <v>882</v>
      </c>
      <c r="C817" s="19" t="s">
        <v>1345</v>
      </c>
      <c r="D817" s="15">
        <v>74.09</v>
      </c>
      <c r="E817" s="15">
        <v>43.64</v>
      </c>
      <c r="F817" s="15">
        <f>ROUND(IF(((COUNT($E:$E)-RANK(D817,D$2:D$1116)+1)/COUNT($E:$E))*100=0,100,((COUNT($E:$E)-RANK(D817,D$2:D$1116)+1)/COUNT($E:$E))*100),2)</f>
        <v>84.75</v>
      </c>
      <c r="G817" s="15">
        <f>ROUND(IF(((COUNT($E:$E)-RANK(E817,E$2:E$1116)+1)/COUNT($E:$E))*100=0,100,((COUNT($E:$E)-RANK(E817,E$2:E$1116)+1)/COUNT($E:$E))*100),2)</f>
        <v>62.33</v>
      </c>
      <c r="H817" s="13">
        <f>G817-F817</f>
        <v>-22.42</v>
      </c>
    </row>
    <row r="818" spans="1:8" ht="16.5" x14ac:dyDescent="0.25">
      <c r="A818" s="19" t="s">
        <v>445</v>
      </c>
      <c r="B818" s="19" t="s">
        <v>927</v>
      </c>
      <c r="C818" s="19" t="s">
        <v>1346</v>
      </c>
      <c r="D818" s="15">
        <v>80.34</v>
      </c>
      <c r="E818" s="15">
        <v>45.61</v>
      </c>
      <c r="F818" s="15">
        <f>ROUND(IF(((COUNT($E:$E)-RANK(D818,D$2:D$1116)+1)/COUNT($E:$E))*100=0,100,((COUNT($E:$E)-RANK(D818,D$2:D$1116)+1)/COUNT($E:$E))*100),2)</f>
        <v>95.16</v>
      </c>
      <c r="G818" s="15">
        <f>ROUND(IF(((COUNT($E:$E)-RANK(E818,E$2:E$1116)+1)/COUNT($E:$E))*100=0,100,((COUNT($E:$E)-RANK(E818,E$2:E$1116)+1)/COUNT($E:$E))*100),2)</f>
        <v>72.650000000000006</v>
      </c>
      <c r="H818" s="13">
        <f>G818-F818</f>
        <v>-22.509999999999991</v>
      </c>
    </row>
    <row r="819" spans="1:8" ht="16.5" x14ac:dyDescent="0.25">
      <c r="A819" s="19" t="s">
        <v>168</v>
      </c>
      <c r="B819" s="19" t="s">
        <v>1347</v>
      </c>
      <c r="C819" s="19" t="s">
        <v>1348</v>
      </c>
      <c r="D819" s="15">
        <v>54.77</v>
      </c>
      <c r="E819" s="15">
        <v>37.22</v>
      </c>
      <c r="F819" s="15">
        <f>ROUND(IF(((COUNT($E:$E)-RANK(D819,D$2:D$1116)+1)/COUNT($E:$E))*100=0,100,((COUNT($E:$E)-RANK(D819,D$2:D$1116)+1)/COUNT($E:$E))*100),2)</f>
        <v>52.74</v>
      </c>
      <c r="G819" s="15">
        <f>ROUND(IF(((COUNT($E:$E)-RANK(E819,E$2:E$1116)+1)/COUNT($E:$E))*100=0,100,((COUNT($E:$E)-RANK(E819,E$2:E$1116)+1)/COUNT($E:$E))*100),2)</f>
        <v>30.13</v>
      </c>
      <c r="H819" s="13">
        <f>G819-F819</f>
        <v>-22.610000000000003</v>
      </c>
    </row>
    <row r="820" spans="1:8" ht="16.5" x14ac:dyDescent="0.25">
      <c r="A820" s="19" t="s">
        <v>508</v>
      </c>
      <c r="B820" s="19" t="s">
        <v>499</v>
      </c>
      <c r="C820" s="19" t="s">
        <v>1349</v>
      </c>
      <c r="D820" s="15">
        <v>63.65</v>
      </c>
      <c r="E820" s="15">
        <v>40.26</v>
      </c>
      <c r="F820" s="15">
        <f>ROUND(IF(((COUNT($E:$E)-RANK(D820,D$2:D$1116)+1)/COUNT($E:$E))*100=0,100,((COUNT($E:$E)-RANK(D820,D$2:D$1116)+1)/COUNT($E:$E))*100),2)</f>
        <v>67.8</v>
      </c>
      <c r="G820" s="15">
        <f>ROUND(IF(((COUNT($E:$E)-RANK(E820,E$2:E$1116)+1)/COUNT($E:$E))*100=0,100,((COUNT($E:$E)-RANK(E820,E$2:E$1116)+1)/COUNT($E:$E))*100),2)</f>
        <v>45.02</v>
      </c>
      <c r="H820" s="13">
        <f>G820-F820</f>
        <v>-22.779999999999994</v>
      </c>
    </row>
    <row r="821" spans="1:8" ht="16.5" x14ac:dyDescent="0.25">
      <c r="A821" s="19" t="s">
        <v>445</v>
      </c>
      <c r="B821" s="19" t="s">
        <v>890</v>
      </c>
      <c r="C821" s="19" t="s">
        <v>1350</v>
      </c>
      <c r="D821" s="15">
        <v>80.64</v>
      </c>
      <c r="E821" s="15">
        <v>45.61</v>
      </c>
      <c r="F821" s="15">
        <f>ROUND(IF(((COUNT($E:$E)-RANK(D821,D$2:D$1116)+1)/COUNT($E:$E))*100=0,100,((COUNT($E:$E)-RANK(D821,D$2:D$1116)+1)/COUNT($E:$E))*100),2)</f>
        <v>95.43</v>
      </c>
      <c r="G821" s="15">
        <f>ROUND(IF(((COUNT($E:$E)-RANK(E821,E$2:E$1116)+1)/COUNT($E:$E))*100=0,100,((COUNT($E:$E)-RANK(E821,E$2:E$1116)+1)/COUNT($E:$E))*100),2)</f>
        <v>72.650000000000006</v>
      </c>
      <c r="H821" s="13">
        <f>G821-F821</f>
        <v>-22.78</v>
      </c>
    </row>
    <row r="822" spans="1:8" ht="16.5" x14ac:dyDescent="0.25">
      <c r="A822" s="19" t="s">
        <v>434</v>
      </c>
      <c r="B822" s="19" t="s">
        <v>1351</v>
      </c>
      <c r="C822" s="19" t="s">
        <v>1352</v>
      </c>
      <c r="D822" s="15">
        <v>42.68</v>
      </c>
      <c r="E822" s="15">
        <v>31</v>
      </c>
      <c r="F822" s="15">
        <f>ROUND(IF(((COUNT($E:$E)-RANK(D822,D$2:D$1116)+1)/COUNT($E:$E))*100=0,100,((COUNT($E:$E)-RANK(D822,D$2:D$1116)+1)/COUNT($E:$E))*100),2)</f>
        <v>29.78</v>
      </c>
      <c r="G822" s="15">
        <f>ROUND(IF(((COUNT($E:$E)-RANK(E822,E$2:E$1116)+1)/COUNT($E:$E))*100=0,100,((COUNT($E:$E)-RANK(E822,E$2:E$1116)+1)/COUNT($E:$E))*100),2)</f>
        <v>7</v>
      </c>
      <c r="H822" s="13">
        <f>G822-F822</f>
        <v>-22.78</v>
      </c>
    </row>
    <row r="823" spans="1:8" ht="16.5" x14ac:dyDescent="0.25">
      <c r="A823" s="19" t="s">
        <v>455</v>
      </c>
      <c r="B823" s="19" t="s">
        <v>239</v>
      </c>
      <c r="C823" s="19" t="s">
        <v>1353</v>
      </c>
      <c r="D823" s="15">
        <v>66.599999999999994</v>
      </c>
      <c r="E823" s="15">
        <v>41.37</v>
      </c>
      <c r="F823" s="15">
        <f>ROUND(IF(((COUNT($E:$E)-RANK(D823,D$2:D$1116)+1)/COUNT($E:$E))*100=0,100,((COUNT($E:$E)-RANK(D823,D$2:D$1116)+1)/COUNT($E:$E))*100),2)</f>
        <v>73.900000000000006</v>
      </c>
      <c r="G823" s="15">
        <f>ROUND(IF(((COUNT($E:$E)-RANK(E823,E$2:E$1116)+1)/COUNT($E:$E))*100=0,100,((COUNT($E:$E)-RANK(E823,E$2:E$1116)+1)/COUNT($E:$E))*100),2)</f>
        <v>51.12</v>
      </c>
      <c r="H823" s="13">
        <f>G823-F823</f>
        <v>-22.780000000000008</v>
      </c>
    </row>
    <row r="824" spans="1:8" ht="16.5" x14ac:dyDescent="0.25">
      <c r="A824" s="19" t="s">
        <v>231</v>
      </c>
      <c r="B824" s="19" t="s">
        <v>1354</v>
      </c>
      <c r="C824" s="19" t="s">
        <v>1355</v>
      </c>
      <c r="D824" s="15">
        <v>45.82</v>
      </c>
      <c r="E824" s="15">
        <v>32.590000000000003</v>
      </c>
      <c r="F824" s="15">
        <f>ROUND(IF(((COUNT($E:$E)-RANK(D824,D$2:D$1116)+1)/COUNT($E:$E))*100=0,100,((COUNT($E:$E)-RANK(D824,D$2:D$1116)+1)/COUNT($E:$E))*100),2)</f>
        <v>34.799999999999997</v>
      </c>
      <c r="G824" s="15">
        <f>ROUND(IF(((COUNT($E:$E)-RANK(E824,E$2:E$1116)+1)/COUNT($E:$E))*100=0,100,((COUNT($E:$E)-RANK(E824,E$2:E$1116)+1)/COUNT($E:$E))*100),2)</f>
        <v>11.93</v>
      </c>
      <c r="H824" s="13">
        <f>G824-F824</f>
        <v>-22.869999999999997</v>
      </c>
    </row>
    <row r="825" spans="1:8" ht="16.5" x14ac:dyDescent="0.25">
      <c r="A825" s="19" t="s">
        <v>577</v>
      </c>
      <c r="B825" s="19" t="s">
        <v>927</v>
      </c>
      <c r="C825" s="19" t="s">
        <v>1356</v>
      </c>
      <c r="D825" s="15">
        <v>84.4</v>
      </c>
      <c r="E825" s="15">
        <v>46.48</v>
      </c>
      <c r="F825" s="15">
        <f>ROUND(IF(((COUNT($E:$E)-RANK(D825,D$2:D$1116)+1)/COUNT($E:$E))*100=0,100,((COUNT($E:$E)-RANK(D825,D$2:D$1116)+1)/COUNT($E:$E))*100),2)</f>
        <v>98.3</v>
      </c>
      <c r="G825" s="15">
        <f>ROUND(IF(((COUNT($E:$E)-RANK(E825,E$2:E$1116)+1)/COUNT($E:$E))*100=0,100,((COUNT($E:$E)-RANK(E825,E$2:E$1116)+1)/COUNT($E:$E))*100),2)</f>
        <v>75.34</v>
      </c>
      <c r="H825" s="13">
        <f>G825-F825</f>
        <v>-22.959999999999994</v>
      </c>
    </row>
    <row r="826" spans="1:8" ht="16.5" x14ac:dyDescent="0.25">
      <c r="A826" s="19" t="s">
        <v>192</v>
      </c>
      <c r="B826" s="19" t="s">
        <v>1357</v>
      </c>
      <c r="C826" s="19" t="s">
        <v>1358</v>
      </c>
      <c r="D826" s="15">
        <v>70.44</v>
      </c>
      <c r="E826" s="15">
        <v>42.38</v>
      </c>
      <c r="F826" s="15">
        <f>ROUND(IF(((COUNT($E:$E)-RANK(D826,D$2:D$1116)+1)/COUNT($E:$E))*100=0,100,((COUNT($E:$E)-RANK(D826,D$2:D$1116)+1)/COUNT($E:$E))*100),2)</f>
        <v>79.459999999999994</v>
      </c>
      <c r="G826" s="15">
        <f>ROUND(IF(((COUNT($E:$E)-RANK(E826,E$2:E$1116)+1)/COUNT($E:$E))*100=0,100,((COUNT($E:$E)-RANK(E826,E$2:E$1116)+1)/COUNT($E:$E))*100),2)</f>
        <v>56.32</v>
      </c>
      <c r="H826" s="13">
        <f>G826-F826</f>
        <v>-23.139999999999993</v>
      </c>
    </row>
    <row r="827" spans="1:8" ht="16.5" x14ac:dyDescent="0.25">
      <c r="A827" s="19" t="s">
        <v>135</v>
      </c>
      <c r="B827" s="19" t="s">
        <v>1359</v>
      </c>
      <c r="C827" s="19" t="s">
        <v>1360</v>
      </c>
      <c r="D827" s="15">
        <v>46.8</v>
      </c>
      <c r="E827" s="15">
        <v>33</v>
      </c>
      <c r="F827" s="15">
        <f>ROUND(IF(((COUNT($E:$E)-RANK(D827,D$2:D$1116)+1)/COUNT($E:$E))*100=0,100,((COUNT($E:$E)-RANK(D827,D$2:D$1116)+1)/COUNT($E:$E))*100),2)</f>
        <v>36.049999999999997</v>
      </c>
      <c r="G827" s="15">
        <f>ROUND(IF(((COUNT($E:$E)-RANK(E827,E$2:E$1116)+1)/COUNT($E:$E))*100=0,100,((COUNT($E:$E)-RANK(E827,E$2:E$1116)+1)/COUNT($E:$E))*100),2)</f>
        <v>12.91</v>
      </c>
      <c r="H827" s="13">
        <f>G827-F827</f>
        <v>-23.139999999999997</v>
      </c>
    </row>
    <row r="828" spans="1:8" ht="16.5" x14ac:dyDescent="0.25">
      <c r="A828" s="19" t="s">
        <v>151</v>
      </c>
      <c r="B828" s="19" t="s">
        <v>924</v>
      </c>
      <c r="C828" s="19" t="s">
        <v>1361</v>
      </c>
      <c r="D828" s="15">
        <v>53.37</v>
      </c>
      <c r="E828" s="15">
        <v>36.04</v>
      </c>
      <c r="F828" s="15">
        <f>ROUND(IF(((COUNT($E:$E)-RANK(D828,D$2:D$1116)+1)/COUNT($E:$E))*100=0,100,((COUNT($E:$E)-RANK(D828,D$2:D$1116)+1)/COUNT($E:$E))*100),2)</f>
        <v>49.69</v>
      </c>
      <c r="G828" s="15">
        <f>ROUND(IF(((COUNT($E:$E)-RANK(E828,E$2:E$1116)+1)/COUNT($E:$E))*100=0,100,((COUNT($E:$E)-RANK(E828,E$2:E$1116)+1)/COUNT($E:$E))*100),2)</f>
        <v>26.37</v>
      </c>
      <c r="H828" s="13">
        <f>G828-F828</f>
        <v>-23.319999999999997</v>
      </c>
    </row>
    <row r="829" spans="1:8" ht="16.5" x14ac:dyDescent="0.25">
      <c r="A829" s="19" t="s">
        <v>960</v>
      </c>
      <c r="B829" s="19" t="s">
        <v>1309</v>
      </c>
      <c r="C829" s="19" t="s">
        <v>1362</v>
      </c>
      <c r="D829" s="15">
        <v>45.75</v>
      </c>
      <c r="E829" s="15">
        <v>32.299999999999997</v>
      </c>
      <c r="F829" s="15">
        <f>ROUND(IF(((COUNT($E:$E)-RANK(D829,D$2:D$1116)+1)/COUNT($E:$E))*100=0,100,((COUNT($E:$E)-RANK(D829,D$2:D$1116)+1)/COUNT($E:$E))*100),2)</f>
        <v>34.44</v>
      </c>
      <c r="G829" s="15">
        <f>ROUND(IF(((COUNT($E:$E)-RANK(E829,E$2:E$1116)+1)/COUNT($E:$E))*100=0,100,((COUNT($E:$E)-RANK(E829,E$2:E$1116)+1)/COUNT($E:$E))*100),2)</f>
        <v>11.03</v>
      </c>
      <c r="H829" s="13">
        <f>G829-F829</f>
        <v>-23.409999999999997</v>
      </c>
    </row>
    <row r="830" spans="1:8" ht="16.5" x14ac:dyDescent="0.25">
      <c r="A830" s="19" t="s">
        <v>261</v>
      </c>
      <c r="B830" s="19" t="s">
        <v>1363</v>
      </c>
      <c r="C830" s="19" t="s">
        <v>1364</v>
      </c>
      <c r="D830" s="15">
        <v>49.61</v>
      </c>
      <c r="E830" s="15">
        <v>34.25</v>
      </c>
      <c r="F830" s="15">
        <f>ROUND(IF(((COUNT($E:$E)-RANK(D830,D$2:D$1116)+1)/COUNT($E:$E))*100=0,100,((COUNT($E:$E)-RANK(D830,D$2:D$1116)+1)/COUNT($E:$E))*100),2)</f>
        <v>41.79</v>
      </c>
      <c r="G830" s="15">
        <f>ROUND(IF(((COUNT($E:$E)-RANK(E830,E$2:E$1116)+1)/COUNT($E:$E))*100=0,100,((COUNT($E:$E)-RANK(E830,E$2:E$1116)+1)/COUNT($E:$E))*100),2)</f>
        <v>18.3</v>
      </c>
      <c r="H830" s="13">
        <f>G830-F830</f>
        <v>-23.49</v>
      </c>
    </row>
    <row r="831" spans="1:8" ht="16.5" x14ac:dyDescent="0.25">
      <c r="A831" s="19" t="s">
        <v>577</v>
      </c>
      <c r="B831" s="19" t="s">
        <v>922</v>
      </c>
      <c r="C831" s="19" t="s">
        <v>1365</v>
      </c>
      <c r="D831" s="15">
        <v>85.64</v>
      </c>
      <c r="E831" s="15">
        <v>46.48</v>
      </c>
      <c r="F831" s="15">
        <f>ROUND(IF(((COUNT($E:$E)-RANK(D831,D$2:D$1116)+1)/COUNT($E:$E))*100=0,100,((COUNT($E:$E)-RANK(D831,D$2:D$1116)+1)/COUNT($E:$E))*100),2)</f>
        <v>99.01</v>
      </c>
      <c r="G831" s="15">
        <f>ROUND(IF(((COUNT($E:$E)-RANK(E831,E$2:E$1116)+1)/COUNT($E:$E))*100=0,100,((COUNT($E:$E)-RANK(E831,E$2:E$1116)+1)/COUNT($E:$E))*100),2)</f>
        <v>75.34</v>
      </c>
      <c r="H831" s="13">
        <f>G831-F831</f>
        <v>-23.67</v>
      </c>
    </row>
    <row r="832" spans="1:8" ht="16.5" x14ac:dyDescent="0.25">
      <c r="A832" s="19" t="s">
        <v>196</v>
      </c>
      <c r="B832" s="19" t="s">
        <v>443</v>
      </c>
      <c r="C832" s="19" t="s">
        <v>1366</v>
      </c>
      <c r="D832" s="15">
        <v>39.119999999999997</v>
      </c>
      <c r="E832" s="15">
        <v>28</v>
      </c>
      <c r="F832" s="15">
        <f>ROUND(IF(((COUNT($E:$E)-RANK(D832,D$2:D$1116)+1)/COUNT($E:$E))*100=0,100,((COUNT($E:$E)-RANK(D832,D$2:D$1116)+1)/COUNT($E:$E))*100),2)</f>
        <v>25.74</v>
      </c>
      <c r="G832" s="15">
        <f>ROUND(IF(((COUNT($E:$E)-RANK(E832,E$2:E$1116)+1)/COUNT($E:$E))*100=0,100,((COUNT($E:$E)-RANK(E832,E$2:E$1116)+1)/COUNT($E:$E))*100),2)</f>
        <v>2.06</v>
      </c>
      <c r="H832" s="13">
        <f>G832-F832</f>
        <v>-23.68</v>
      </c>
    </row>
    <row r="833" spans="1:8" ht="16.5" x14ac:dyDescent="0.25">
      <c r="A833" s="19" t="s">
        <v>610</v>
      </c>
      <c r="B833" s="19" t="s">
        <v>1367</v>
      </c>
      <c r="C833" s="19" t="s">
        <v>1368</v>
      </c>
      <c r="D833" s="15">
        <v>76.17</v>
      </c>
      <c r="E833" s="15">
        <v>43.98</v>
      </c>
      <c r="F833" s="15">
        <f>ROUND(IF(((COUNT($E:$E)-RANK(D833,D$2:D$1116)+1)/COUNT($E:$E))*100=0,100,((COUNT($E:$E)-RANK(D833,D$2:D$1116)+1)/COUNT($E:$E))*100),2)</f>
        <v>89.42</v>
      </c>
      <c r="G833" s="15">
        <f>ROUND(IF(((COUNT($E:$E)-RANK(E833,E$2:E$1116)+1)/COUNT($E:$E))*100=0,100,((COUNT($E:$E)-RANK(E833,E$2:E$1116)+1)/COUNT($E:$E))*100),2)</f>
        <v>65.739999999999995</v>
      </c>
      <c r="H833" s="13">
        <f>G833-F833</f>
        <v>-23.680000000000007</v>
      </c>
    </row>
    <row r="834" spans="1:8" ht="16.5" x14ac:dyDescent="0.25">
      <c r="A834" s="19" t="s">
        <v>561</v>
      </c>
      <c r="B834" s="19" t="s">
        <v>239</v>
      </c>
      <c r="C834" s="19" t="s">
        <v>1369</v>
      </c>
      <c r="D834" s="15">
        <v>67.5</v>
      </c>
      <c r="E834" s="15">
        <v>41.63</v>
      </c>
      <c r="F834" s="15">
        <f>ROUND(IF(((COUNT($E:$E)-RANK(D834,D$2:D$1116)+1)/COUNT($E:$E))*100=0,100,((COUNT($E:$E)-RANK(D834,D$2:D$1116)+1)/COUNT($E:$E))*100),2)</f>
        <v>75.430000000000007</v>
      </c>
      <c r="G834" s="15">
        <f>ROUND(IF(((COUNT($E:$E)-RANK(E834,E$2:E$1116)+1)/COUNT($E:$E))*100=0,100,((COUNT($E:$E)-RANK(E834,E$2:E$1116)+1)/COUNT($E:$E))*100),2)</f>
        <v>51.75</v>
      </c>
      <c r="H834" s="13">
        <f>G834-F834</f>
        <v>-23.680000000000007</v>
      </c>
    </row>
    <row r="835" spans="1:8" ht="16.5" x14ac:dyDescent="0.25">
      <c r="A835" s="19" t="s">
        <v>610</v>
      </c>
      <c r="B835" s="19" t="s">
        <v>596</v>
      </c>
      <c r="C835" s="19" t="s">
        <v>1370</v>
      </c>
      <c r="D835" s="15">
        <v>76.42</v>
      </c>
      <c r="E835" s="15">
        <v>43.98</v>
      </c>
      <c r="F835" s="15">
        <f>ROUND(IF(((COUNT($E:$E)-RANK(D835,D$2:D$1116)+1)/COUNT($E:$E))*100=0,100,((COUNT($E:$E)-RANK(D835,D$2:D$1116)+1)/COUNT($E:$E))*100),2)</f>
        <v>89.6</v>
      </c>
      <c r="G835" s="15">
        <f>ROUND(IF(((COUNT($E:$E)-RANK(E835,E$2:E$1116)+1)/COUNT($E:$E))*100=0,100,((COUNT($E:$E)-RANK(E835,E$2:E$1116)+1)/COUNT($E:$E))*100),2)</f>
        <v>65.739999999999995</v>
      </c>
      <c r="H835" s="13">
        <f>G835-F835</f>
        <v>-23.86</v>
      </c>
    </row>
    <row r="836" spans="1:8" ht="16.5" x14ac:dyDescent="0.25">
      <c r="A836" s="19" t="s">
        <v>173</v>
      </c>
      <c r="B836" s="19" t="s">
        <v>1371</v>
      </c>
      <c r="C836" s="19" t="s">
        <v>1372</v>
      </c>
      <c r="D836" s="15">
        <v>53.05</v>
      </c>
      <c r="E836" s="15">
        <v>35.799999999999997</v>
      </c>
      <c r="F836" s="15">
        <f>ROUND(IF(((COUNT($E:$E)-RANK(D836,D$2:D$1116)+1)/COUNT($E:$E))*100=0,100,((COUNT($E:$E)-RANK(D836,D$2:D$1116)+1)/COUNT($E:$E))*100),2)</f>
        <v>49.15</v>
      </c>
      <c r="G836" s="15">
        <f>ROUND(IF(((COUNT($E:$E)-RANK(E836,E$2:E$1116)+1)/COUNT($E:$E))*100=0,100,((COUNT($E:$E)-RANK(E836,E$2:E$1116)+1)/COUNT($E:$E))*100),2)</f>
        <v>25.2</v>
      </c>
      <c r="H836" s="13">
        <f>G836-F836</f>
        <v>-23.95</v>
      </c>
    </row>
    <row r="837" spans="1:8" ht="16.5" x14ac:dyDescent="0.25">
      <c r="A837" s="19" t="s">
        <v>1149</v>
      </c>
      <c r="B837" s="19" t="s">
        <v>1373</v>
      </c>
      <c r="C837" s="19" t="s">
        <v>1374</v>
      </c>
      <c r="D837" s="15">
        <v>50.89</v>
      </c>
      <c r="E837" s="15">
        <v>34.53</v>
      </c>
      <c r="F837" s="15">
        <f>ROUND(IF(((COUNT($E:$E)-RANK(D837,D$2:D$1116)+1)/COUNT($E:$E))*100=0,100,((COUNT($E:$E)-RANK(D837,D$2:D$1116)+1)/COUNT($E:$E))*100),2)</f>
        <v>43.68</v>
      </c>
      <c r="G837" s="15">
        <f>ROUND(IF(((COUNT($E:$E)-RANK(E837,E$2:E$1116)+1)/COUNT($E:$E))*100=0,100,((COUNT($E:$E)-RANK(E837,E$2:E$1116)+1)/COUNT($E:$E))*100),2)</f>
        <v>19.73</v>
      </c>
      <c r="H837" s="13">
        <f>G837-F837</f>
        <v>-23.95</v>
      </c>
    </row>
    <row r="838" spans="1:8" ht="16.5" x14ac:dyDescent="0.25">
      <c r="A838" s="19" t="s">
        <v>561</v>
      </c>
      <c r="B838" s="19" t="s">
        <v>177</v>
      </c>
      <c r="C838" s="19" t="s">
        <v>1375</v>
      </c>
      <c r="D838" s="15">
        <v>67.59</v>
      </c>
      <c r="E838" s="15">
        <v>41.63</v>
      </c>
      <c r="F838" s="15">
        <f>ROUND(IF(((COUNT($E:$E)-RANK(D838,D$2:D$1116)+1)/COUNT($E:$E))*100=0,100,((COUNT($E:$E)-RANK(D838,D$2:D$1116)+1)/COUNT($E:$E))*100),2)</f>
        <v>75.7</v>
      </c>
      <c r="G838" s="15">
        <f>ROUND(IF(((COUNT($E:$E)-RANK(E838,E$2:E$1116)+1)/COUNT($E:$E))*100=0,100,((COUNT($E:$E)-RANK(E838,E$2:E$1116)+1)/COUNT($E:$E))*100),2)</f>
        <v>51.75</v>
      </c>
      <c r="H838" s="13">
        <f>G838-F838</f>
        <v>-23.950000000000003</v>
      </c>
    </row>
    <row r="839" spans="1:8" ht="16.5" x14ac:dyDescent="0.25">
      <c r="A839" s="19" t="s">
        <v>561</v>
      </c>
      <c r="B839" s="19" t="s">
        <v>300</v>
      </c>
      <c r="C839" s="19" t="s">
        <v>1376</v>
      </c>
      <c r="D839" s="15">
        <v>67.599999999999994</v>
      </c>
      <c r="E839" s="15">
        <v>41.63</v>
      </c>
      <c r="F839" s="15">
        <f>ROUND(IF(((COUNT($E:$E)-RANK(D839,D$2:D$1116)+1)/COUNT($E:$E))*100=0,100,((COUNT($E:$E)-RANK(D839,D$2:D$1116)+1)/COUNT($E:$E))*100),2)</f>
        <v>75.78</v>
      </c>
      <c r="G839" s="15">
        <f>ROUND(IF(((COUNT($E:$E)-RANK(E839,E$2:E$1116)+1)/COUNT($E:$E))*100=0,100,((COUNT($E:$E)-RANK(E839,E$2:E$1116)+1)/COUNT($E:$E))*100),2)</f>
        <v>51.75</v>
      </c>
      <c r="H839" s="13">
        <f>G839-F839</f>
        <v>-24.03</v>
      </c>
    </row>
    <row r="840" spans="1:8" ht="16.5" x14ac:dyDescent="0.25">
      <c r="A840" s="19" t="s">
        <v>434</v>
      </c>
      <c r="B840" s="19" t="s">
        <v>1377</v>
      </c>
      <c r="C840" s="19" t="s">
        <v>1378</v>
      </c>
      <c r="D840" s="15">
        <v>47.15</v>
      </c>
      <c r="E840" s="15">
        <v>32.64</v>
      </c>
      <c r="F840" s="15">
        <f>ROUND(IF(((COUNT($E:$E)-RANK(D840,D$2:D$1116)+1)/COUNT($E:$E))*100=0,100,((COUNT($E:$E)-RANK(D840,D$2:D$1116)+1)/COUNT($E:$E))*100),2)</f>
        <v>36.770000000000003</v>
      </c>
      <c r="G840" s="15">
        <f>ROUND(IF(((COUNT($E:$E)-RANK(E840,E$2:E$1116)+1)/COUNT($E:$E))*100=0,100,((COUNT($E:$E)-RANK(E840,E$2:E$1116)+1)/COUNT($E:$E))*100),2)</f>
        <v>12.56</v>
      </c>
      <c r="H840" s="13">
        <f>G840-F840</f>
        <v>-24.21</v>
      </c>
    </row>
    <row r="841" spans="1:8" ht="16.5" x14ac:dyDescent="0.25">
      <c r="A841" s="19" t="s">
        <v>932</v>
      </c>
      <c r="B841" s="19" t="s">
        <v>279</v>
      </c>
      <c r="C841" s="19" t="s">
        <v>1379</v>
      </c>
      <c r="D841" s="15">
        <v>77.64</v>
      </c>
      <c r="E841" s="15">
        <v>44.66</v>
      </c>
      <c r="F841" s="15">
        <f>ROUND(IF(((COUNT($E:$E)-RANK(D841,D$2:D$1116)+1)/COUNT($E:$E))*100=0,100,((COUNT($E:$E)-RANK(D841,D$2:D$1116)+1)/COUNT($E:$E))*100),2)</f>
        <v>91.93</v>
      </c>
      <c r="G841" s="15">
        <f>ROUND(IF(((COUNT($E:$E)-RANK(E841,E$2:E$1116)+1)/COUNT($E:$E))*100=0,100,((COUNT($E:$E)-RANK(E841,E$2:E$1116)+1)/COUNT($E:$E))*100),2)</f>
        <v>67.44</v>
      </c>
      <c r="H841" s="13">
        <f>G841-F841</f>
        <v>-24.490000000000009</v>
      </c>
    </row>
    <row r="842" spans="1:8" ht="16.5" x14ac:dyDescent="0.25">
      <c r="A842" s="19" t="s">
        <v>234</v>
      </c>
      <c r="B842" s="19" t="s">
        <v>1006</v>
      </c>
      <c r="C842" s="19" t="s">
        <v>1380</v>
      </c>
      <c r="D842" s="15">
        <v>48</v>
      </c>
      <c r="E842" s="15">
        <v>33.39</v>
      </c>
      <c r="F842" s="15">
        <f>ROUND(IF(((COUNT($E:$E)-RANK(D842,D$2:D$1116)+1)/COUNT($E:$E))*100=0,100,((COUNT($E:$E)-RANK(D842,D$2:D$1116)+1)/COUNT($E:$E))*100),2)</f>
        <v>38.74</v>
      </c>
      <c r="G842" s="15">
        <f>ROUND(IF(((COUNT($E:$E)-RANK(E842,E$2:E$1116)+1)/COUNT($E:$E))*100=0,100,((COUNT($E:$E)-RANK(E842,E$2:E$1116)+1)/COUNT($E:$E))*100),2)</f>
        <v>14.17</v>
      </c>
      <c r="H842" s="13">
        <f>G842-F842</f>
        <v>-24.57</v>
      </c>
    </row>
    <row r="843" spans="1:8" ht="16.5" x14ac:dyDescent="0.25">
      <c r="A843" s="19" t="s">
        <v>449</v>
      </c>
      <c r="B843" s="19" t="s">
        <v>1381</v>
      </c>
      <c r="C843" s="19" t="s">
        <v>1382</v>
      </c>
      <c r="D843" s="15">
        <v>59.13</v>
      </c>
      <c r="E843" s="15">
        <v>38.4</v>
      </c>
      <c r="F843" s="15">
        <f>ROUND(IF(((COUNT($E:$E)-RANK(D843,D$2:D$1116)+1)/COUNT($E:$E))*100=0,100,((COUNT($E:$E)-RANK(D843,D$2:D$1116)+1)/COUNT($E:$E))*100),2)</f>
        <v>60.63</v>
      </c>
      <c r="G843" s="15">
        <f>ROUND(IF(((COUNT($E:$E)-RANK(E843,E$2:E$1116)+1)/COUNT($E:$E))*100=0,100,((COUNT($E:$E)-RANK(E843,E$2:E$1116)+1)/COUNT($E:$E))*100),2)</f>
        <v>36.049999999999997</v>
      </c>
      <c r="H843" s="13">
        <f>G843-F843</f>
        <v>-24.580000000000005</v>
      </c>
    </row>
    <row r="844" spans="1:8" ht="16.5" x14ac:dyDescent="0.25">
      <c r="A844" s="19" t="s">
        <v>188</v>
      </c>
      <c r="B844" s="19" t="s">
        <v>1383</v>
      </c>
      <c r="C844" s="19" t="s">
        <v>1384</v>
      </c>
      <c r="D844" s="15">
        <v>65</v>
      </c>
      <c r="E844" s="15">
        <v>40.32</v>
      </c>
      <c r="F844" s="15">
        <f>ROUND(IF(((COUNT($E:$E)-RANK(D844,D$2:D$1116)+1)/COUNT($E:$E))*100=0,100,((COUNT($E:$E)-RANK(D844,D$2:D$1116)+1)/COUNT($E:$E))*100),2)</f>
        <v>70.22</v>
      </c>
      <c r="G844" s="15">
        <f>ROUND(IF(((COUNT($E:$E)-RANK(E844,E$2:E$1116)+1)/COUNT($E:$E))*100=0,100,((COUNT($E:$E)-RANK(E844,E$2:E$1116)+1)/COUNT($E:$E))*100),2)</f>
        <v>45.38</v>
      </c>
      <c r="H844" s="13">
        <f>G844-F844</f>
        <v>-24.839999999999996</v>
      </c>
    </row>
    <row r="845" spans="1:8" ht="16.5" x14ac:dyDescent="0.25">
      <c r="A845" s="19" t="s">
        <v>289</v>
      </c>
      <c r="B845" s="19" t="s">
        <v>1385</v>
      </c>
      <c r="C845" s="19" t="s">
        <v>1386</v>
      </c>
      <c r="D845" s="15">
        <v>49.18</v>
      </c>
      <c r="E845" s="15">
        <v>33.869999999999997</v>
      </c>
      <c r="F845" s="15">
        <f>ROUND(IF(((COUNT($E:$E)-RANK(D845,D$2:D$1116)+1)/COUNT($E:$E))*100=0,100,((COUNT($E:$E)-RANK(D845,D$2:D$1116)+1)/COUNT($E:$E))*100),2)</f>
        <v>40.72</v>
      </c>
      <c r="G845" s="15">
        <f>ROUND(IF(((COUNT($E:$E)-RANK(E845,E$2:E$1116)+1)/COUNT($E:$E))*100=0,100,((COUNT($E:$E)-RANK(E845,E$2:E$1116)+1)/COUNT($E:$E))*100),2)</f>
        <v>15.7</v>
      </c>
      <c r="H845" s="13">
        <f>G845-F845</f>
        <v>-25.02</v>
      </c>
    </row>
    <row r="846" spans="1:8" ht="16.5" x14ac:dyDescent="0.25">
      <c r="A846" s="19" t="s">
        <v>610</v>
      </c>
      <c r="B846" s="19" t="s">
        <v>1387</v>
      </c>
      <c r="C846" s="19" t="s">
        <v>1388</v>
      </c>
      <c r="D846" s="15">
        <v>77.010000000000005</v>
      </c>
      <c r="E846" s="15">
        <v>43.98</v>
      </c>
      <c r="F846" s="15">
        <f>ROUND(IF(((COUNT($E:$E)-RANK(D846,D$2:D$1116)+1)/COUNT($E:$E))*100=0,100,((COUNT($E:$E)-RANK(D846,D$2:D$1116)+1)/COUNT($E:$E))*100),2)</f>
        <v>90.76</v>
      </c>
      <c r="G846" s="15">
        <f>ROUND(IF(((COUNT($E:$E)-RANK(E846,E$2:E$1116)+1)/COUNT($E:$E))*100=0,100,((COUNT($E:$E)-RANK(E846,E$2:E$1116)+1)/COUNT($E:$E))*100),2)</f>
        <v>65.739999999999995</v>
      </c>
      <c r="H846" s="13">
        <f>G846-F846</f>
        <v>-25.02000000000001</v>
      </c>
    </row>
    <row r="847" spans="1:8" ht="16.5" x14ac:dyDescent="0.25">
      <c r="A847" s="19" t="s">
        <v>610</v>
      </c>
      <c r="B847" s="19" t="s">
        <v>1389</v>
      </c>
      <c r="C847" s="19" t="s">
        <v>1390</v>
      </c>
      <c r="D847" s="15">
        <v>77.03</v>
      </c>
      <c r="E847" s="15">
        <v>43.98</v>
      </c>
      <c r="F847" s="15">
        <f>ROUND(IF(((COUNT($E:$E)-RANK(D847,D$2:D$1116)+1)/COUNT($E:$E))*100=0,100,((COUNT($E:$E)-RANK(D847,D$2:D$1116)+1)/COUNT($E:$E))*100),2)</f>
        <v>90.85</v>
      </c>
      <c r="G847" s="15">
        <f>ROUND(IF(((COUNT($E:$E)-RANK(E847,E$2:E$1116)+1)/COUNT($E:$E))*100=0,100,((COUNT($E:$E)-RANK(E847,E$2:E$1116)+1)/COUNT($E:$E))*100),2)</f>
        <v>65.739999999999995</v>
      </c>
      <c r="H847" s="13">
        <f>G847-F847</f>
        <v>-25.11</v>
      </c>
    </row>
    <row r="848" spans="1:8" ht="16.5" x14ac:dyDescent="0.25">
      <c r="A848" s="19" t="s">
        <v>547</v>
      </c>
      <c r="B848" s="19" t="s">
        <v>499</v>
      </c>
      <c r="C848" s="19" t="s">
        <v>1391</v>
      </c>
      <c r="D848" s="15">
        <v>69.680000000000007</v>
      </c>
      <c r="E848" s="15">
        <v>41.79</v>
      </c>
      <c r="F848" s="15">
        <f>ROUND(IF(((COUNT($E:$E)-RANK(D848,D$2:D$1116)+1)/COUNT($E:$E))*100=0,100,((COUNT($E:$E)-RANK(D848,D$2:D$1116)+1)/COUNT($E:$E))*100),2)</f>
        <v>78.650000000000006</v>
      </c>
      <c r="G848" s="15">
        <f>ROUND(IF(((COUNT($E:$E)-RANK(E848,E$2:E$1116)+1)/COUNT($E:$E))*100=0,100,((COUNT($E:$E)-RANK(E848,E$2:E$1116)+1)/COUNT($E:$E))*100),2)</f>
        <v>53.36</v>
      </c>
      <c r="H848" s="13">
        <f>G848-F848</f>
        <v>-25.290000000000006</v>
      </c>
    </row>
    <row r="849" spans="1:8" ht="16.5" x14ac:dyDescent="0.25">
      <c r="A849" s="19" t="s">
        <v>234</v>
      </c>
      <c r="B849" s="19" t="s">
        <v>596</v>
      </c>
      <c r="C849" s="19" t="s">
        <v>1392</v>
      </c>
      <c r="D849" s="15">
        <v>48.53</v>
      </c>
      <c r="E849" s="15">
        <v>33.39</v>
      </c>
      <c r="F849" s="15">
        <f>ROUND(IF(((COUNT($E:$E)-RANK(D849,D$2:D$1116)+1)/COUNT($E:$E))*100=0,100,((COUNT($E:$E)-RANK(D849,D$2:D$1116)+1)/COUNT($E:$E))*100),2)</f>
        <v>39.64</v>
      </c>
      <c r="G849" s="15">
        <f>ROUND(IF(((COUNT($E:$E)-RANK(E849,E$2:E$1116)+1)/COUNT($E:$E))*100=0,100,((COUNT($E:$E)-RANK(E849,E$2:E$1116)+1)/COUNT($E:$E))*100),2)</f>
        <v>14.17</v>
      </c>
      <c r="H849" s="13">
        <f>G849-F849</f>
        <v>-25.47</v>
      </c>
    </row>
    <row r="850" spans="1:8" ht="16.5" x14ac:dyDescent="0.25">
      <c r="A850" s="19" t="s">
        <v>434</v>
      </c>
      <c r="B850" s="19" t="s">
        <v>1182</v>
      </c>
      <c r="C850" s="19" t="s">
        <v>1393</v>
      </c>
      <c r="D850" s="15">
        <v>44.38</v>
      </c>
      <c r="E850" s="15">
        <v>31</v>
      </c>
      <c r="F850" s="15">
        <f>ROUND(IF(((COUNT($E:$E)-RANK(D850,D$2:D$1116)+1)/COUNT($E:$E))*100=0,100,((COUNT($E:$E)-RANK(D850,D$2:D$1116)+1)/COUNT($E:$E))*100),2)</f>
        <v>32.47</v>
      </c>
      <c r="G850" s="15">
        <f>ROUND(IF(((COUNT($E:$E)-RANK(E850,E$2:E$1116)+1)/COUNT($E:$E))*100=0,100,((COUNT($E:$E)-RANK(E850,E$2:E$1116)+1)/COUNT($E:$E))*100),2)</f>
        <v>7</v>
      </c>
      <c r="H850" s="13">
        <f>G850-F850</f>
        <v>-25.47</v>
      </c>
    </row>
    <row r="851" spans="1:8" ht="16.5" x14ac:dyDescent="0.25">
      <c r="A851" s="19" t="s">
        <v>1312</v>
      </c>
      <c r="B851" s="19" t="s">
        <v>885</v>
      </c>
      <c r="C851" s="19" t="s">
        <v>1394</v>
      </c>
      <c r="D851" s="15">
        <v>58.17</v>
      </c>
      <c r="E851" s="15">
        <v>38.25</v>
      </c>
      <c r="F851" s="15">
        <f>ROUND(IF(((COUNT($E:$E)-RANK(D851,D$2:D$1116)+1)/COUNT($E:$E))*100=0,100,((COUNT($E:$E)-RANK(D851,D$2:D$1116)+1)/COUNT($E:$E))*100),2)</f>
        <v>59.55</v>
      </c>
      <c r="G851" s="15">
        <f>ROUND(IF(((COUNT($E:$E)-RANK(E851,E$2:E$1116)+1)/COUNT($E:$E))*100=0,100,((COUNT($E:$E)-RANK(E851,E$2:E$1116)+1)/COUNT($E:$E))*100),2)</f>
        <v>33.99</v>
      </c>
      <c r="H851" s="13">
        <f>G851-F851</f>
        <v>-25.559999999999995</v>
      </c>
    </row>
    <row r="852" spans="1:8" ht="16.5" x14ac:dyDescent="0.25">
      <c r="A852" s="19" t="s">
        <v>731</v>
      </c>
      <c r="B852" s="19" t="s">
        <v>366</v>
      </c>
      <c r="C852" s="19" t="s">
        <v>1395</v>
      </c>
      <c r="D852" s="15">
        <v>81.91</v>
      </c>
      <c r="E852" s="15">
        <v>45.49</v>
      </c>
      <c r="F852" s="15">
        <f>ROUND(IF(((COUNT($E:$E)-RANK(D852,D$2:D$1116)+1)/COUNT($E:$E))*100=0,100,((COUNT($E:$E)-RANK(D852,D$2:D$1116)+1)/COUNT($E:$E))*100),2)</f>
        <v>96.77</v>
      </c>
      <c r="G852" s="15">
        <f>ROUND(IF(((COUNT($E:$E)-RANK(E852,E$2:E$1116)+1)/COUNT($E:$E))*100=0,100,((COUNT($E:$E)-RANK(E852,E$2:E$1116)+1)/COUNT($E:$E))*100),2)</f>
        <v>71.12</v>
      </c>
      <c r="H852" s="13">
        <f>G852-F852</f>
        <v>-25.649999999999991</v>
      </c>
    </row>
    <row r="853" spans="1:8" ht="16.5" x14ac:dyDescent="0.25">
      <c r="A853" s="19" t="s">
        <v>445</v>
      </c>
      <c r="B853" s="19" t="s">
        <v>922</v>
      </c>
      <c r="C853" s="19" t="s">
        <v>1396</v>
      </c>
      <c r="D853" s="15">
        <v>84.56</v>
      </c>
      <c r="E853" s="15">
        <v>45.61</v>
      </c>
      <c r="F853" s="15">
        <f>ROUND(IF(((COUNT($E:$E)-RANK(D853,D$2:D$1116)+1)/COUNT($E:$E))*100=0,100,((COUNT($E:$E)-RANK(D853,D$2:D$1116)+1)/COUNT($E:$E))*100),2)</f>
        <v>98.48</v>
      </c>
      <c r="G853" s="15">
        <f>ROUND(IF(((COUNT($E:$E)-RANK(E853,E$2:E$1116)+1)/COUNT($E:$E))*100=0,100,((COUNT($E:$E)-RANK(E853,E$2:E$1116)+1)/COUNT($E:$E))*100),2)</f>
        <v>72.650000000000006</v>
      </c>
      <c r="H853" s="13">
        <f>G853-F853</f>
        <v>-25.83</v>
      </c>
    </row>
    <row r="854" spans="1:8" ht="16.5" x14ac:dyDescent="0.25">
      <c r="A854" s="19" t="s">
        <v>932</v>
      </c>
      <c r="B854" s="19" t="s">
        <v>366</v>
      </c>
      <c r="C854" s="19" t="s">
        <v>1397</v>
      </c>
      <c r="D854" s="15">
        <v>77.430000000000007</v>
      </c>
      <c r="E854" s="15">
        <v>43.98</v>
      </c>
      <c r="F854" s="15">
        <f>ROUND(IF(((COUNT($E:$E)-RANK(D854,D$2:D$1116)+1)/COUNT($E:$E))*100=0,100,((COUNT($E:$E)-RANK(D854,D$2:D$1116)+1)/COUNT($E:$E))*100),2)</f>
        <v>91.66</v>
      </c>
      <c r="G854" s="15">
        <f>ROUND(IF(((COUNT($E:$E)-RANK(E854,E$2:E$1116)+1)/COUNT($E:$E))*100=0,100,((COUNT($E:$E)-RANK(E854,E$2:E$1116)+1)/COUNT($E:$E))*100),2)</f>
        <v>65.739999999999995</v>
      </c>
      <c r="H854" s="13">
        <f>G854-F854</f>
        <v>-25.92</v>
      </c>
    </row>
    <row r="855" spans="1:8" ht="16.5" x14ac:dyDescent="0.25">
      <c r="A855" s="19" t="s">
        <v>654</v>
      </c>
      <c r="B855" s="19" t="s">
        <v>864</v>
      </c>
      <c r="C855" s="19" t="s">
        <v>1398</v>
      </c>
      <c r="D855" s="15">
        <v>80.540000000000006</v>
      </c>
      <c r="E855" s="15">
        <v>45.04</v>
      </c>
      <c r="F855" s="15">
        <f>ROUND(IF(((COUNT($E:$E)-RANK(D855,D$2:D$1116)+1)/COUNT($E:$E))*100=0,100,((COUNT($E:$E)-RANK(D855,D$2:D$1116)+1)/COUNT($E:$E))*100),2)</f>
        <v>95.25</v>
      </c>
      <c r="G855" s="15">
        <f>ROUND(IF(((COUNT($E:$E)-RANK(E855,E$2:E$1116)+1)/COUNT($E:$E))*100=0,100,((COUNT($E:$E)-RANK(E855,E$2:E$1116)+1)/COUNT($E:$E))*100),2)</f>
        <v>69.150000000000006</v>
      </c>
      <c r="H855" s="13">
        <f>G855-F855</f>
        <v>-26.099999999999994</v>
      </c>
    </row>
    <row r="856" spans="1:8" ht="16.5" x14ac:dyDescent="0.25">
      <c r="A856" s="19" t="s">
        <v>960</v>
      </c>
      <c r="B856" s="19" t="s">
        <v>300</v>
      </c>
      <c r="C856" s="19" t="s">
        <v>1399</v>
      </c>
      <c r="D856" s="15">
        <v>43.8</v>
      </c>
      <c r="E856" s="15">
        <v>30.85</v>
      </c>
      <c r="F856" s="15">
        <f>ROUND(IF(((COUNT($E:$E)-RANK(D856,D$2:D$1116)+1)/COUNT($E:$E))*100=0,100,((COUNT($E:$E)-RANK(D856,D$2:D$1116)+1)/COUNT($E:$E))*100),2)</f>
        <v>31.39</v>
      </c>
      <c r="G856" s="15">
        <f>ROUND(IF(((COUNT($E:$E)-RANK(E856,E$2:E$1116)+1)/COUNT($E:$E))*100=0,100,((COUNT($E:$E)-RANK(E856,E$2:E$1116)+1)/COUNT($E:$E))*100),2)</f>
        <v>5.29</v>
      </c>
      <c r="H856" s="13">
        <f>G856-F856</f>
        <v>-26.1</v>
      </c>
    </row>
    <row r="857" spans="1:8" ht="16.5" x14ac:dyDescent="0.25">
      <c r="A857" s="19" t="s">
        <v>960</v>
      </c>
      <c r="B857" s="19" t="s">
        <v>1400</v>
      </c>
      <c r="C857" s="19" t="s">
        <v>1401</v>
      </c>
      <c r="D857" s="15">
        <v>47.37</v>
      </c>
      <c r="E857" s="15">
        <v>32.299999999999997</v>
      </c>
      <c r="F857" s="15">
        <f>ROUND(IF(((COUNT($E:$E)-RANK(D857,D$2:D$1116)+1)/COUNT($E:$E))*100=0,100,((COUNT($E:$E)-RANK(D857,D$2:D$1116)+1)/COUNT($E:$E))*100),2)</f>
        <v>37.31</v>
      </c>
      <c r="G857" s="15">
        <f>ROUND(IF(((COUNT($E:$E)-RANK(E857,E$2:E$1116)+1)/COUNT($E:$E))*100=0,100,((COUNT($E:$E)-RANK(E857,E$2:E$1116)+1)/COUNT($E:$E))*100),2)</f>
        <v>11.03</v>
      </c>
      <c r="H857" s="13">
        <f>G857-F857</f>
        <v>-26.28</v>
      </c>
    </row>
    <row r="858" spans="1:8" ht="16.5" x14ac:dyDescent="0.25">
      <c r="A858" s="19" t="s">
        <v>806</v>
      </c>
      <c r="B858" s="19" t="s">
        <v>1402</v>
      </c>
      <c r="C858" s="19" t="s">
        <v>1403</v>
      </c>
      <c r="D858" s="15">
        <v>51.59</v>
      </c>
      <c r="E858" s="15">
        <v>34.520000000000003</v>
      </c>
      <c r="F858" s="15">
        <f>ROUND(IF(((COUNT($E:$E)-RANK(D858,D$2:D$1116)+1)/COUNT($E:$E))*100=0,100,((COUNT($E:$E)-RANK(D858,D$2:D$1116)+1)/COUNT($E:$E))*100),2)</f>
        <v>45.74</v>
      </c>
      <c r="G858" s="15">
        <f>ROUND(IF(((COUNT($E:$E)-RANK(E858,E$2:E$1116)+1)/COUNT($E:$E))*100=0,100,((COUNT($E:$E)-RANK(E858,E$2:E$1116)+1)/COUNT($E:$E))*100),2)</f>
        <v>19.37</v>
      </c>
      <c r="H858" s="13">
        <f>G858-F858</f>
        <v>-26.37</v>
      </c>
    </row>
    <row r="859" spans="1:8" ht="16.5" x14ac:dyDescent="0.25">
      <c r="A859" s="19" t="s">
        <v>130</v>
      </c>
      <c r="B859" s="19" t="s">
        <v>713</v>
      </c>
      <c r="C859" s="19" t="s">
        <v>1404</v>
      </c>
      <c r="D859" s="15">
        <v>45.84</v>
      </c>
      <c r="E859" s="15">
        <v>31.59</v>
      </c>
      <c r="F859" s="15">
        <f>ROUND(IF(((COUNT($E:$E)-RANK(D859,D$2:D$1116)+1)/COUNT($E:$E))*100=0,100,((COUNT($E:$E)-RANK(D859,D$2:D$1116)+1)/COUNT($E:$E))*100),2)</f>
        <v>34.89</v>
      </c>
      <c r="G859" s="15">
        <f>ROUND(IF(((COUNT($E:$E)-RANK(E859,E$2:E$1116)+1)/COUNT($E:$E))*100=0,100,((COUNT($E:$E)-RANK(E859,E$2:E$1116)+1)/COUNT($E:$E))*100),2)</f>
        <v>8.52</v>
      </c>
      <c r="H859" s="13">
        <f>G859-F859</f>
        <v>-26.37</v>
      </c>
    </row>
    <row r="860" spans="1:8" ht="16.5" x14ac:dyDescent="0.25">
      <c r="A860" s="19" t="s">
        <v>1315</v>
      </c>
      <c r="B860" s="19" t="s">
        <v>924</v>
      </c>
      <c r="C860" s="19" t="s">
        <v>1405</v>
      </c>
      <c r="D860" s="15">
        <v>56.61</v>
      </c>
      <c r="E860" s="15">
        <v>36.96</v>
      </c>
      <c r="F860" s="15">
        <f>ROUND(IF(((COUNT($E:$E)-RANK(D860,D$2:D$1116)+1)/COUNT($E:$E))*100=0,100,((COUNT($E:$E)-RANK(D860,D$2:D$1116)+1)/COUNT($E:$E))*100),2)</f>
        <v>56.05</v>
      </c>
      <c r="G860" s="15">
        <f>ROUND(IF(((COUNT($E:$E)-RANK(E860,E$2:E$1116)+1)/COUNT($E:$E))*100=0,100,((COUNT($E:$E)-RANK(E860,E$2:E$1116)+1)/COUNT($E:$E))*100),2)</f>
        <v>29.6</v>
      </c>
      <c r="H860" s="13">
        <f>G860-F860</f>
        <v>-26.449999999999996</v>
      </c>
    </row>
    <row r="861" spans="1:8" ht="16.5" x14ac:dyDescent="0.25">
      <c r="A861" s="19" t="s">
        <v>654</v>
      </c>
      <c r="B861" s="19" t="s">
        <v>596</v>
      </c>
      <c r="C861" s="19" t="s">
        <v>1406</v>
      </c>
      <c r="D861" s="15">
        <v>80.87</v>
      </c>
      <c r="E861" s="15">
        <v>45.04</v>
      </c>
      <c r="F861" s="15">
        <f>ROUND(IF(((COUNT($E:$E)-RANK(D861,D$2:D$1116)+1)/COUNT($E:$E))*100=0,100,((COUNT($E:$E)-RANK(D861,D$2:D$1116)+1)/COUNT($E:$E))*100),2)</f>
        <v>95.7</v>
      </c>
      <c r="G861" s="15">
        <f>ROUND(IF(((COUNT($E:$E)-RANK(E861,E$2:E$1116)+1)/COUNT($E:$E))*100=0,100,((COUNT($E:$E)-RANK(E861,E$2:E$1116)+1)/COUNT($E:$E))*100),2)</f>
        <v>69.150000000000006</v>
      </c>
      <c r="H861" s="13">
        <f>G861-F861</f>
        <v>-26.549999999999997</v>
      </c>
    </row>
    <row r="862" spans="1:8" ht="16.5" x14ac:dyDescent="0.25">
      <c r="A862" s="19" t="s">
        <v>561</v>
      </c>
      <c r="B862" s="19" t="s">
        <v>1155</v>
      </c>
      <c r="C862" s="19" t="s">
        <v>1407</v>
      </c>
      <c r="D862" s="15">
        <v>74.88</v>
      </c>
      <c r="E862" s="15">
        <v>43.06</v>
      </c>
      <c r="F862" s="15">
        <f>ROUND(IF(((COUNT($E:$E)-RANK(D862,D$2:D$1116)+1)/COUNT($E:$E))*100=0,100,((COUNT($E:$E)-RANK(D862,D$2:D$1116)+1)/COUNT($E:$E))*100),2)</f>
        <v>86.64</v>
      </c>
      <c r="G862" s="15">
        <f>ROUND(IF(((COUNT($E:$E)-RANK(E862,E$2:E$1116)+1)/COUNT($E:$E))*100=0,100,((COUNT($E:$E)-RANK(E862,E$2:E$1116)+1)/COUNT($E:$E))*100),2)</f>
        <v>60.09</v>
      </c>
      <c r="H862" s="13">
        <f>G862-F862</f>
        <v>-26.549999999999997</v>
      </c>
    </row>
    <row r="863" spans="1:8" ht="16.5" x14ac:dyDescent="0.25">
      <c r="A863" s="19" t="s">
        <v>610</v>
      </c>
      <c r="B863" s="19" t="s">
        <v>819</v>
      </c>
      <c r="C863" s="19" t="s">
        <v>1408</v>
      </c>
      <c r="D863" s="15">
        <v>77.94</v>
      </c>
      <c r="E863" s="15">
        <v>43.98</v>
      </c>
      <c r="F863" s="15">
        <f>ROUND(IF(((COUNT($E:$E)-RANK(D863,D$2:D$1116)+1)/COUNT($E:$E))*100=0,100,((COUNT($E:$E)-RANK(D863,D$2:D$1116)+1)/COUNT($E:$E))*100),2)</f>
        <v>92.29</v>
      </c>
      <c r="G863" s="15">
        <f>ROUND(IF(((COUNT($E:$E)-RANK(E863,E$2:E$1116)+1)/COUNT($E:$E))*100=0,100,((COUNT($E:$E)-RANK(E863,E$2:E$1116)+1)/COUNT($E:$E))*100),2)</f>
        <v>65.739999999999995</v>
      </c>
      <c r="H863" s="13">
        <f>G863-F863</f>
        <v>-26.550000000000011</v>
      </c>
    </row>
    <row r="864" spans="1:8" ht="16.5" x14ac:dyDescent="0.25">
      <c r="A864" s="19" t="s">
        <v>130</v>
      </c>
      <c r="B864" s="19" t="s">
        <v>940</v>
      </c>
      <c r="C864" s="19" t="s">
        <v>1409</v>
      </c>
      <c r="D864" s="15">
        <v>40.74</v>
      </c>
      <c r="E864" s="15">
        <v>27</v>
      </c>
      <c r="F864" s="15">
        <f>ROUND(IF(((COUNT($E:$E)-RANK(D864,D$2:D$1116)+1)/COUNT($E:$E))*100=0,100,((COUNT($E:$E)-RANK(D864,D$2:D$1116)+1)/COUNT($E:$E))*100),2)</f>
        <v>27.44</v>
      </c>
      <c r="G864" s="15">
        <f>ROUND(IF(((COUNT($E:$E)-RANK(E864,E$2:E$1116)+1)/COUNT($E:$E))*100=0,100,((COUNT($E:$E)-RANK(E864,E$2:E$1116)+1)/COUNT($E:$E))*100),2)</f>
        <v>0.81</v>
      </c>
      <c r="H864" s="13">
        <f>G864-F864</f>
        <v>-26.630000000000003</v>
      </c>
    </row>
    <row r="865" spans="1:8" ht="16.5" x14ac:dyDescent="0.25">
      <c r="A865" s="19" t="s">
        <v>1038</v>
      </c>
      <c r="B865" s="19" t="s">
        <v>1410</v>
      </c>
      <c r="C865" s="19" t="s">
        <v>1411</v>
      </c>
      <c r="D865" s="15">
        <v>51.98</v>
      </c>
      <c r="E865" s="15">
        <v>34.61</v>
      </c>
      <c r="F865" s="15">
        <f>ROUND(IF(((COUNT($E:$E)-RANK(D865,D$2:D$1116)+1)/COUNT($E:$E))*100=0,100,((COUNT($E:$E)-RANK(D865,D$2:D$1116)+1)/COUNT($E:$E))*100),2)</f>
        <v>46.82</v>
      </c>
      <c r="G865" s="15">
        <f>ROUND(IF(((COUNT($E:$E)-RANK(E865,E$2:E$1116)+1)/COUNT($E:$E))*100=0,100,((COUNT($E:$E)-RANK(E865,E$2:E$1116)+1)/COUNT($E:$E))*100),2)</f>
        <v>20.09</v>
      </c>
      <c r="H865" s="13">
        <f>G865-F865</f>
        <v>-26.73</v>
      </c>
    </row>
    <row r="866" spans="1:8" ht="16.5" x14ac:dyDescent="0.25">
      <c r="A866" s="19" t="s">
        <v>654</v>
      </c>
      <c r="B866" s="19" t="s">
        <v>1412</v>
      </c>
      <c r="C866" s="19" t="s">
        <v>1413</v>
      </c>
      <c r="D866" s="15">
        <v>81.069999999999993</v>
      </c>
      <c r="E866" s="15">
        <v>45.04</v>
      </c>
      <c r="F866" s="15">
        <f>ROUND(IF(((COUNT($E:$E)-RANK(D866,D$2:D$1116)+1)/COUNT($E:$E))*100=0,100,((COUNT($E:$E)-RANK(D866,D$2:D$1116)+1)/COUNT($E:$E))*100),2)</f>
        <v>96.05</v>
      </c>
      <c r="G866" s="15">
        <f>ROUND(IF(((COUNT($E:$E)-RANK(E866,E$2:E$1116)+1)/COUNT($E:$E))*100=0,100,((COUNT($E:$E)-RANK(E866,E$2:E$1116)+1)/COUNT($E:$E))*100),2)</f>
        <v>69.150000000000006</v>
      </c>
      <c r="H866" s="13">
        <f>G866-F866</f>
        <v>-26.899999999999991</v>
      </c>
    </row>
    <row r="867" spans="1:8" ht="16.5" x14ac:dyDescent="0.25">
      <c r="A867" s="19" t="s">
        <v>610</v>
      </c>
      <c r="B867" s="19" t="s">
        <v>625</v>
      </c>
      <c r="C867" s="19" t="s">
        <v>1414</v>
      </c>
      <c r="D867" s="15">
        <v>78.290000000000006</v>
      </c>
      <c r="E867" s="15">
        <v>43.98</v>
      </c>
      <c r="F867" s="15">
        <f>ROUND(IF(((COUNT($E:$E)-RANK(D867,D$2:D$1116)+1)/COUNT($E:$E))*100=0,100,((COUNT($E:$E)-RANK(D867,D$2:D$1116)+1)/COUNT($E:$E))*100),2)</f>
        <v>92.65</v>
      </c>
      <c r="G867" s="15">
        <f>ROUND(IF(((COUNT($E:$E)-RANK(E867,E$2:E$1116)+1)/COUNT($E:$E))*100=0,100,((COUNT($E:$E)-RANK(E867,E$2:E$1116)+1)/COUNT($E:$E))*100),2)</f>
        <v>65.739999999999995</v>
      </c>
      <c r="H867" s="13">
        <f>G867-F867</f>
        <v>-26.910000000000011</v>
      </c>
    </row>
    <row r="868" spans="1:8" ht="16.5" x14ac:dyDescent="0.25">
      <c r="A868" s="19" t="s">
        <v>151</v>
      </c>
      <c r="B868" s="19" t="s">
        <v>1415</v>
      </c>
      <c r="C868" s="19" t="s">
        <v>1416</v>
      </c>
      <c r="D868" s="15">
        <v>55.08</v>
      </c>
      <c r="E868" s="15">
        <v>36.04</v>
      </c>
      <c r="F868" s="15">
        <f>ROUND(IF(((COUNT($E:$E)-RANK(D868,D$2:D$1116)+1)/COUNT($E:$E))*100=0,100,((COUNT($E:$E)-RANK(D868,D$2:D$1116)+1)/COUNT($E:$E))*100),2)</f>
        <v>53.36</v>
      </c>
      <c r="G868" s="15">
        <f>ROUND(IF(((COUNT($E:$E)-RANK(E868,E$2:E$1116)+1)/COUNT($E:$E))*100=0,100,((COUNT($E:$E)-RANK(E868,E$2:E$1116)+1)/COUNT($E:$E))*100),2)</f>
        <v>26.37</v>
      </c>
      <c r="H868" s="13">
        <f>G868-F868</f>
        <v>-26.99</v>
      </c>
    </row>
    <row r="869" spans="1:8" ht="16.5" x14ac:dyDescent="0.25">
      <c r="A869" s="19" t="s">
        <v>780</v>
      </c>
      <c r="B869" s="19" t="s">
        <v>1417</v>
      </c>
      <c r="C869" s="19" t="s">
        <v>1418</v>
      </c>
      <c r="D869" s="15">
        <v>65.67</v>
      </c>
      <c r="E869" s="15">
        <v>40.26</v>
      </c>
      <c r="F869" s="15">
        <f>ROUND(IF(((COUNT($E:$E)-RANK(D869,D$2:D$1116)+1)/COUNT($E:$E))*100=0,100,((COUNT($E:$E)-RANK(D869,D$2:D$1116)+1)/COUNT($E:$E))*100),2)</f>
        <v>72.11</v>
      </c>
      <c r="G869" s="15">
        <f>ROUND(IF(((COUNT($E:$E)-RANK(E869,E$2:E$1116)+1)/COUNT($E:$E))*100=0,100,((COUNT($E:$E)-RANK(E869,E$2:E$1116)+1)/COUNT($E:$E))*100),2)</f>
        <v>45.02</v>
      </c>
      <c r="H869" s="13">
        <f>G869-F869</f>
        <v>-27.089999999999996</v>
      </c>
    </row>
    <row r="870" spans="1:8" ht="16.5" x14ac:dyDescent="0.25">
      <c r="A870" s="19" t="s">
        <v>449</v>
      </c>
      <c r="B870" s="19" t="s">
        <v>1419</v>
      </c>
      <c r="C870" s="19" t="s">
        <v>1420</v>
      </c>
      <c r="D870" s="15">
        <v>60.96</v>
      </c>
      <c r="E870" s="15">
        <v>38.4</v>
      </c>
      <c r="F870" s="15">
        <f>ROUND(IF(((COUNT($E:$E)-RANK(D870,D$2:D$1116)+1)/COUNT($E:$E))*100=0,100,((COUNT($E:$E)-RANK(D870,D$2:D$1116)+1)/COUNT($E:$E))*100),2)</f>
        <v>63.14</v>
      </c>
      <c r="G870" s="15">
        <f>ROUND(IF(((COUNT($E:$E)-RANK(E870,E$2:E$1116)+1)/COUNT($E:$E))*100=0,100,((COUNT($E:$E)-RANK(E870,E$2:E$1116)+1)/COUNT($E:$E))*100),2)</f>
        <v>36.049999999999997</v>
      </c>
      <c r="H870" s="13">
        <f>G870-F870</f>
        <v>-27.090000000000003</v>
      </c>
    </row>
    <row r="871" spans="1:8" ht="16.5" x14ac:dyDescent="0.25">
      <c r="A871" s="19" t="s">
        <v>610</v>
      </c>
      <c r="B871" s="19" t="s">
        <v>864</v>
      </c>
      <c r="C871" s="19" t="s">
        <v>1421</v>
      </c>
      <c r="D871" s="15">
        <v>78.48</v>
      </c>
      <c r="E871" s="15">
        <v>43.98</v>
      </c>
      <c r="F871" s="15">
        <f>ROUND(IF(((COUNT($E:$E)-RANK(D871,D$2:D$1116)+1)/COUNT($E:$E))*100=0,100,((COUNT($E:$E)-RANK(D871,D$2:D$1116)+1)/COUNT($E:$E))*100),2)</f>
        <v>92.91</v>
      </c>
      <c r="G871" s="15">
        <f>ROUND(IF(((COUNT($E:$E)-RANK(E871,E$2:E$1116)+1)/COUNT($E:$E))*100=0,100,((COUNT($E:$E)-RANK(E871,E$2:E$1116)+1)/COUNT($E:$E))*100),2)</f>
        <v>65.739999999999995</v>
      </c>
      <c r="H871" s="13">
        <f>G871-F871</f>
        <v>-27.17</v>
      </c>
    </row>
    <row r="872" spans="1:8" ht="16.5" x14ac:dyDescent="0.25">
      <c r="A872" s="19" t="s">
        <v>561</v>
      </c>
      <c r="B872" s="19" t="s">
        <v>1422</v>
      </c>
      <c r="C872" s="19" t="s">
        <v>1423</v>
      </c>
      <c r="D872" s="15">
        <v>75.150000000000006</v>
      </c>
      <c r="E872" s="15">
        <v>43.06</v>
      </c>
      <c r="F872" s="15">
        <f>ROUND(IF(((COUNT($E:$E)-RANK(D872,D$2:D$1116)+1)/COUNT($E:$E))*100=0,100,((COUNT($E:$E)-RANK(D872,D$2:D$1116)+1)/COUNT($E:$E))*100),2)</f>
        <v>87.26</v>
      </c>
      <c r="G872" s="15">
        <f>ROUND(IF(((COUNT($E:$E)-RANK(E872,E$2:E$1116)+1)/COUNT($E:$E))*100=0,100,((COUNT($E:$E)-RANK(E872,E$2:E$1116)+1)/COUNT($E:$E))*100),2)</f>
        <v>60.09</v>
      </c>
      <c r="H872" s="13">
        <f>G872-F872</f>
        <v>-27.17</v>
      </c>
    </row>
    <row r="873" spans="1:8" ht="16.5" x14ac:dyDescent="0.25">
      <c r="A873" s="19" t="s">
        <v>188</v>
      </c>
      <c r="B873" s="19" t="s">
        <v>765</v>
      </c>
      <c r="C873" s="19" t="s">
        <v>1424</v>
      </c>
      <c r="D873" s="15">
        <v>47.13</v>
      </c>
      <c r="E873" s="15">
        <v>31.86</v>
      </c>
      <c r="F873" s="15">
        <f>ROUND(IF(((COUNT($E:$E)-RANK(D873,D$2:D$1116)+1)/COUNT($E:$E))*100=0,100,((COUNT($E:$E)-RANK(D873,D$2:D$1116)+1)/COUNT($E:$E))*100),2)</f>
        <v>36.590000000000003</v>
      </c>
      <c r="G873" s="15">
        <f>ROUND(IF(((COUNT($E:$E)-RANK(E873,E$2:E$1116)+1)/COUNT($E:$E))*100=0,100,((COUNT($E:$E)-RANK(E873,E$2:E$1116)+1)/COUNT($E:$E))*100),2)</f>
        <v>9.42</v>
      </c>
      <c r="H873" s="13">
        <f>G873-F873</f>
        <v>-27.17</v>
      </c>
    </row>
    <row r="874" spans="1:8" ht="16.5" x14ac:dyDescent="0.25">
      <c r="A874" s="19" t="s">
        <v>434</v>
      </c>
      <c r="B874" s="19" t="s">
        <v>1306</v>
      </c>
      <c r="C874" s="19" t="s">
        <v>1425</v>
      </c>
      <c r="D874" s="15">
        <v>45.35</v>
      </c>
      <c r="E874" s="15">
        <v>31</v>
      </c>
      <c r="F874" s="15">
        <f>ROUND(IF(((COUNT($E:$E)-RANK(D874,D$2:D$1116)+1)/COUNT($E:$E))*100=0,100,((COUNT($E:$E)-RANK(D874,D$2:D$1116)+1)/COUNT($E:$E))*100),2)</f>
        <v>34.17</v>
      </c>
      <c r="G874" s="15">
        <f>ROUND(IF(((COUNT($E:$E)-RANK(E874,E$2:E$1116)+1)/COUNT($E:$E))*100=0,100,((COUNT($E:$E)-RANK(E874,E$2:E$1116)+1)/COUNT($E:$E))*100),2)</f>
        <v>7</v>
      </c>
      <c r="H874" s="13">
        <f>G874-F874</f>
        <v>-27.17</v>
      </c>
    </row>
    <row r="875" spans="1:8" ht="16.5" x14ac:dyDescent="0.25">
      <c r="A875" s="19" t="s">
        <v>192</v>
      </c>
      <c r="B875" s="19" t="s">
        <v>401</v>
      </c>
      <c r="C875" s="19" t="s">
        <v>1426</v>
      </c>
      <c r="D875" s="15">
        <v>73.23</v>
      </c>
      <c r="E875" s="15">
        <v>42.38</v>
      </c>
      <c r="F875" s="15">
        <f>ROUND(IF(((COUNT($E:$E)-RANK(D875,D$2:D$1116)+1)/COUNT($E:$E))*100=0,100,((COUNT($E:$E)-RANK(D875,D$2:D$1116)+1)/COUNT($E:$E))*100),2)</f>
        <v>83.77</v>
      </c>
      <c r="G875" s="15">
        <f>ROUND(IF(((COUNT($E:$E)-RANK(E875,E$2:E$1116)+1)/COUNT($E:$E))*100=0,100,((COUNT($E:$E)-RANK(E875,E$2:E$1116)+1)/COUNT($E:$E))*100),2)</f>
        <v>56.32</v>
      </c>
      <c r="H875" s="13">
        <f>G875-F875</f>
        <v>-27.449999999999996</v>
      </c>
    </row>
    <row r="876" spans="1:8" ht="16.5" x14ac:dyDescent="0.25">
      <c r="A876" s="19" t="s">
        <v>610</v>
      </c>
      <c r="B876" s="19" t="s">
        <v>1427</v>
      </c>
      <c r="C876" s="19" t="s">
        <v>1428</v>
      </c>
      <c r="D876" s="15">
        <v>78.680000000000007</v>
      </c>
      <c r="E876" s="15">
        <v>43.98</v>
      </c>
      <c r="F876" s="15">
        <f>ROUND(IF(((COUNT($E:$E)-RANK(D876,D$2:D$1116)+1)/COUNT($E:$E))*100=0,100,((COUNT($E:$E)-RANK(D876,D$2:D$1116)+1)/COUNT($E:$E))*100),2)</f>
        <v>93.27</v>
      </c>
      <c r="G876" s="15">
        <f>ROUND(IF(((COUNT($E:$E)-RANK(E876,E$2:E$1116)+1)/COUNT($E:$E))*100=0,100,((COUNT($E:$E)-RANK(E876,E$2:E$1116)+1)/COUNT($E:$E))*100),2)</f>
        <v>65.739999999999995</v>
      </c>
      <c r="H876" s="13">
        <f>G876-F876</f>
        <v>-27.53</v>
      </c>
    </row>
    <row r="877" spans="1:8" ht="16.5" x14ac:dyDescent="0.25">
      <c r="A877" s="19" t="s">
        <v>654</v>
      </c>
      <c r="B877" s="19" t="s">
        <v>924</v>
      </c>
      <c r="C877" s="19" t="s">
        <v>1429</v>
      </c>
      <c r="D877" s="15">
        <v>82.06</v>
      </c>
      <c r="E877" s="15">
        <v>45.04</v>
      </c>
      <c r="F877" s="15">
        <f>ROUND(IF(((COUNT($E:$E)-RANK(D877,D$2:D$1116)+1)/COUNT($E:$E))*100=0,100,((COUNT($E:$E)-RANK(D877,D$2:D$1116)+1)/COUNT($E:$E))*100),2)</f>
        <v>96.95</v>
      </c>
      <c r="G877" s="15">
        <f>ROUND(IF(((COUNT($E:$E)-RANK(E877,E$2:E$1116)+1)/COUNT($E:$E))*100=0,100,((COUNT($E:$E)-RANK(E877,E$2:E$1116)+1)/COUNT($E:$E))*100),2)</f>
        <v>69.150000000000006</v>
      </c>
      <c r="H877" s="13">
        <f>G877-F877</f>
        <v>-27.799999999999997</v>
      </c>
    </row>
    <row r="878" spans="1:8" ht="16.5" x14ac:dyDescent="0.25">
      <c r="A878" s="19" t="s">
        <v>654</v>
      </c>
      <c r="B878" s="19" t="s">
        <v>625</v>
      </c>
      <c r="C878" s="19" t="s">
        <v>1430</v>
      </c>
      <c r="D878" s="15">
        <v>82.3</v>
      </c>
      <c r="E878" s="15">
        <v>45.04</v>
      </c>
      <c r="F878" s="15">
        <f>ROUND(IF(((COUNT($E:$E)-RANK(D878,D$2:D$1116)+1)/COUNT($E:$E))*100=0,100,((COUNT($E:$E)-RANK(D878,D$2:D$1116)+1)/COUNT($E:$E))*100),2)</f>
        <v>97.04</v>
      </c>
      <c r="G878" s="15">
        <f>ROUND(IF(((COUNT($E:$E)-RANK(E878,E$2:E$1116)+1)/COUNT($E:$E))*100=0,100,((COUNT($E:$E)-RANK(E878,E$2:E$1116)+1)/COUNT($E:$E))*100),2)</f>
        <v>69.150000000000006</v>
      </c>
      <c r="H878" s="13">
        <f>G878-F878</f>
        <v>-27.89</v>
      </c>
    </row>
    <row r="879" spans="1:8" ht="16.5" x14ac:dyDescent="0.25">
      <c r="A879" s="19" t="s">
        <v>192</v>
      </c>
      <c r="B879" s="19" t="s">
        <v>940</v>
      </c>
      <c r="C879" s="19" t="s">
        <v>1431</v>
      </c>
      <c r="D879" s="15">
        <v>63.29</v>
      </c>
      <c r="E879" s="15">
        <v>38.97</v>
      </c>
      <c r="F879" s="15">
        <f>ROUND(IF(((COUNT($E:$E)-RANK(D879,D$2:D$1116)+1)/COUNT($E:$E))*100=0,100,((COUNT($E:$E)-RANK(D879,D$2:D$1116)+1)/COUNT($E:$E))*100),2)</f>
        <v>67</v>
      </c>
      <c r="G879" s="15">
        <f>ROUND(IF(((COUNT($E:$E)-RANK(E879,E$2:E$1116)+1)/COUNT($E:$E))*100=0,100,((COUNT($E:$E)-RANK(E879,E$2:E$1116)+1)/COUNT($E:$E))*100),2)</f>
        <v>39.1</v>
      </c>
      <c r="H879" s="13">
        <f>G879-F879</f>
        <v>-27.9</v>
      </c>
    </row>
    <row r="880" spans="1:8" ht="16.5" x14ac:dyDescent="0.25">
      <c r="A880" s="19" t="s">
        <v>561</v>
      </c>
      <c r="B880" s="19" t="s">
        <v>1309</v>
      </c>
      <c r="C880" s="19" t="s">
        <v>1432</v>
      </c>
      <c r="D880" s="15">
        <v>75.45</v>
      </c>
      <c r="E880" s="15">
        <v>43.06</v>
      </c>
      <c r="F880" s="15">
        <f>ROUND(IF(((COUNT($E:$E)-RANK(D880,D$2:D$1116)+1)/COUNT($E:$E))*100=0,100,((COUNT($E:$E)-RANK(D880,D$2:D$1116)+1)/COUNT($E:$E))*100),2)</f>
        <v>88.07</v>
      </c>
      <c r="G880" s="15">
        <f>ROUND(IF(((COUNT($E:$E)-RANK(E880,E$2:E$1116)+1)/COUNT($E:$E))*100=0,100,((COUNT($E:$E)-RANK(E880,E$2:E$1116)+1)/COUNT($E:$E))*100),2)</f>
        <v>60.09</v>
      </c>
      <c r="H880" s="13">
        <f>G880-F880</f>
        <v>-27.97999999999999</v>
      </c>
    </row>
    <row r="881" spans="1:8" ht="16.5" x14ac:dyDescent="0.25">
      <c r="A881" s="19" t="s">
        <v>561</v>
      </c>
      <c r="B881" s="19" t="s">
        <v>1433</v>
      </c>
      <c r="C881" s="19" t="s">
        <v>1434</v>
      </c>
      <c r="D881" s="15">
        <v>75.45</v>
      </c>
      <c r="E881" s="15">
        <v>43.06</v>
      </c>
      <c r="F881" s="15">
        <f>ROUND(IF(((COUNT($E:$E)-RANK(D881,D$2:D$1116)+1)/COUNT($E:$E))*100=0,100,((COUNT($E:$E)-RANK(D881,D$2:D$1116)+1)/COUNT($E:$E))*100),2)</f>
        <v>88.07</v>
      </c>
      <c r="G881" s="15">
        <f>ROUND(IF(((COUNT($E:$E)-RANK(E881,E$2:E$1116)+1)/COUNT($E:$E))*100=0,100,((COUNT($E:$E)-RANK(E881,E$2:E$1116)+1)/COUNT($E:$E))*100),2)</f>
        <v>60.09</v>
      </c>
      <c r="H881" s="13">
        <f>G881-F881</f>
        <v>-27.97999999999999</v>
      </c>
    </row>
    <row r="882" spans="1:8" ht="16.5" x14ac:dyDescent="0.25">
      <c r="A882" s="19" t="s">
        <v>130</v>
      </c>
      <c r="B882" s="19" t="s">
        <v>957</v>
      </c>
      <c r="C882" s="19" t="s">
        <v>1435</v>
      </c>
      <c r="D882" s="15">
        <v>51.13</v>
      </c>
      <c r="E882" s="15">
        <v>33.9</v>
      </c>
      <c r="F882" s="15">
        <f>ROUND(IF(((COUNT($E:$E)-RANK(D882,D$2:D$1116)+1)/COUNT($E:$E))*100=0,100,((COUNT($E:$E)-RANK(D882,D$2:D$1116)+1)/COUNT($E:$E))*100),2)</f>
        <v>44.39</v>
      </c>
      <c r="G882" s="15">
        <f>ROUND(IF(((COUNT($E:$E)-RANK(E882,E$2:E$1116)+1)/COUNT($E:$E))*100=0,100,((COUNT($E:$E)-RANK(E882,E$2:E$1116)+1)/COUNT($E:$E))*100),2)</f>
        <v>16.32</v>
      </c>
      <c r="H882" s="13">
        <f>G882-F882</f>
        <v>-28.07</v>
      </c>
    </row>
    <row r="883" spans="1:8" ht="16.5" x14ac:dyDescent="0.25">
      <c r="A883" s="19" t="s">
        <v>222</v>
      </c>
      <c r="B883" s="19" t="s">
        <v>335</v>
      </c>
      <c r="C883" s="19" t="s">
        <v>1436</v>
      </c>
      <c r="D883" s="15">
        <v>58.55</v>
      </c>
      <c r="E883" s="15">
        <v>37.69</v>
      </c>
      <c r="F883" s="15">
        <f>ROUND(IF(((COUNT($E:$E)-RANK(D883,D$2:D$1116)+1)/COUNT($E:$E))*100=0,100,((COUNT($E:$E)-RANK(D883,D$2:D$1116)+1)/COUNT($E:$E))*100),2)</f>
        <v>59.91</v>
      </c>
      <c r="G883" s="15">
        <f>ROUND(IF(((COUNT($E:$E)-RANK(E883,E$2:E$1116)+1)/COUNT($E:$E))*100=0,100,((COUNT($E:$E)-RANK(E883,E$2:E$1116)+1)/COUNT($E:$E))*100),2)</f>
        <v>31.75</v>
      </c>
      <c r="H883" s="13">
        <f>G883-F883</f>
        <v>-28.159999999999997</v>
      </c>
    </row>
    <row r="884" spans="1:8" ht="16.5" x14ac:dyDescent="0.25">
      <c r="A884" s="19" t="s">
        <v>234</v>
      </c>
      <c r="B884" s="19" t="s">
        <v>1437</v>
      </c>
      <c r="C884" s="19" t="s">
        <v>1438</v>
      </c>
      <c r="D884" s="15">
        <v>47.06</v>
      </c>
      <c r="E884" s="15">
        <v>31.52</v>
      </c>
      <c r="F884" s="15">
        <f>ROUND(IF(((COUNT($E:$E)-RANK(D884,D$2:D$1116)+1)/COUNT($E:$E))*100=0,100,((COUNT($E:$E)-RANK(D884,D$2:D$1116)+1)/COUNT($E:$E))*100),2)</f>
        <v>36.5</v>
      </c>
      <c r="G884" s="15">
        <f>ROUND(IF(((COUNT($E:$E)-RANK(E884,E$2:E$1116)+1)/COUNT($E:$E))*100=0,100,((COUNT($E:$E)-RANK(E884,E$2:E$1116)+1)/COUNT($E:$E))*100),2)</f>
        <v>8.34</v>
      </c>
      <c r="H884" s="13">
        <f>G884-F884</f>
        <v>-28.16</v>
      </c>
    </row>
    <row r="885" spans="1:8" ht="16.5" x14ac:dyDescent="0.25">
      <c r="A885" s="19" t="s">
        <v>610</v>
      </c>
      <c r="B885" s="19" t="s">
        <v>401</v>
      </c>
      <c r="C885" s="19" t="s">
        <v>1439</v>
      </c>
      <c r="D885" s="15">
        <v>79.22</v>
      </c>
      <c r="E885" s="15">
        <v>43.98</v>
      </c>
      <c r="F885" s="15">
        <f>ROUND(IF(((COUNT($E:$E)-RANK(D885,D$2:D$1116)+1)/COUNT($E:$E))*100=0,100,((COUNT($E:$E)-RANK(D885,D$2:D$1116)+1)/COUNT($E:$E))*100),2)</f>
        <v>93.99</v>
      </c>
      <c r="G885" s="15">
        <f>ROUND(IF(((COUNT($E:$E)-RANK(E885,E$2:E$1116)+1)/COUNT($E:$E))*100=0,100,((COUNT($E:$E)-RANK(E885,E$2:E$1116)+1)/COUNT($E:$E))*100),2)</f>
        <v>65.739999999999995</v>
      </c>
      <c r="H885" s="13">
        <f>G885-F885</f>
        <v>-28.25</v>
      </c>
    </row>
    <row r="886" spans="1:8" ht="16.5" x14ac:dyDescent="0.25">
      <c r="A886" s="19" t="s">
        <v>561</v>
      </c>
      <c r="B886" s="19" t="s">
        <v>1440</v>
      </c>
      <c r="C886" s="19" t="s">
        <v>1441</v>
      </c>
      <c r="D886" s="15">
        <v>75.63</v>
      </c>
      <c r="E886" s="15">
        <v>43.06</v>
      </c>
      <c r="F886" s="15">
        <f>ROUND(IF(((COUNT($E:$E)-RANK(D886,D$2:D$1116)+1)/COUNT($E:$E))*100=0,100,((COUNT($E:$E)-RANK(D886,D$2:D$1116)+1)/COUNT($E:$E))*100),2)</f>
        <v>88.34</v>
      </c>
      <c r="G886" s="15">
        <f>ROUND(IF(((COUNT($E:$E)-RANK(E886,E$2:E$1116)+1)/COUNT($E:$E))*100=0,100,((COUNT($E:$E)-RANK(E886,E$2:E$1116)+1)/COUNT($E:$E))*100),2)</f>
        <v>60.09</v>
      </c>
      <c r="H886" s="13">
        <f>G886-F886</f>
        <v>-28.25</v>
      </c>
    </row>
    <row r="887" spans="1:8" ht="16.5" x14ac:dyDescent="0.25">
      <c r="A887" s="19" t="s">
        <v>173</v>
      </c>
      <c r="B887" s="19" t="s">
        <v>1442</v>
      </c>
      <c r="C887" s="19" t="s">
        <v>1443</v>
      </c>
      <c r="D887" s="15">
        <v>64.569999999999993</v>
      </c>
      <c r="E887" s="15">
        <v>39.6</v>
      </c>
      <c r="F887" s="15">
        <f>ROUND(IF(((COUNT($E:$E)-RANK(D887,D$2:D$1116)+1)/COUNT($E:$E))*100=0,100,((COUNT($E:$E)-RANK(D887,D$2:D$1116)+1)/COUNT($E:$E))*100),2)</f>
        <v>68.790000000000006</v>
      </c>
      <c r="G887" s="15">
        <f>ROUND(IF(((COUNT($E:$E)-RANK(E887,E$2:E$1116)+1)/COUNT($E:$E))*100=0,100,((COUNT($E:$E)-RANK(E887,E$2:E$1116)+1)/COUNT($E:$E))*100),2)</f>
        <v>40.450000000000003</v>
      </c>
      <c r="H887" s="13">
        <f>G887-F887</f>
        <v>-28.340000000000003</v>
      </c>
    </row>
    <row r="888" spans="1:8" ht="16.5" x14ac:dyDescent="0.25">
      <c r="A888" s="19" t="s">
        <v>780</v>
      </c>
      <c r="B888" s="19" t="s">
        <v>795</v>
      </c>
      <c r="C888" s="19" t="s">
        <v>1444</v>
      </c>
      <c r="D888" s="15">
        <v>66.400000000000006</v>
      </c>
      <c r="E888" s="15">
        <v>40.26</v>
      </c>
      <c r="F888" s="15">
        <f>ROUND(IF(((COUNT($E:$E)-RANK(D888,D$2:D$1116)+1)/COUNT($E:$E))*100=0,100,((COUNT($E:$E)-RANK(D888,D$2:D$1116)+1)/COUNT($E:$E))*100),2)</f>
        <v>73.540000000000006</v>
      </c>
      <c r="G888" s="15">
        <f>ROUND(IF(((COUNT($E:$E)-RANK(E888,E$2:E$1116)+1)/COUNT($E:$E))*100=0,100,((COUNT($E:$E)-RANK(E888,E$2:E$1116)+1)/COUNT($E:$E))*100),2)</f>
        <v>45.02</v>
      </c>
      <c r="H888" s="13">
        <f>G888-F888</f>
        <v>-28.520000000000003</v>
      </c>
    </row>
    <row r="889" spans="1:8" ht="16.5" x14ac:dyDescent="0.25">
      <c r="A889" s="19" t="s">
        <v>610</v>
      </c>
      <c r="B889" s="19" t="s">
        <v>924</v>
      </c>
      <c r="C889" s="19" t="s">
        <v>1445</v>
      </c>
      <c r="D889" s="15">
        <v>79.38</v>
      </c>
      <c r="E889" s="15">
        <v>43.98</v>
      </c>
      <c r="F889" s="15">
        <f>ROUND(IF(((COUNT($E:$E)-RANK(D889,D$2:D$1116)+1)/COUNT($E:$E))*100=0,100,((COUNT($E:$E)-RANK(D889,D$2:D$1116)+1)/COUNT($E:$E))*100),2)</f>
        <v>94.26</v>
      </c>
      <c r="G889" s="15">
        <f>ROUND(IF(((COUNT($E:$E)-RANK(E889,E$2:E$1116)+1)/COUNT($E:$E))*100=0,100,((COUNT($E:$E)-RANK(E889,E$2:E$1116)+1)/COUNT($E:$E))*100),2)</f>
        <v>65.739999999999995</v>
      </c>
      <c r="H889" s="13">
        <f>G889-F889</f>
        <v>-28.52000000000001</v>
      </c>
    </row>
    <row r="890" spans="1:8" ht="16.5" x14ac:dyDescent="0.25">
      <c r="A890" s="19" t="s">
        <v>654</v>
      </c>
      <c r="B890" s="19" t="s">
        <v>571</v>
      </c>
      <c r="C890" s="19" t="s">
        <v>1446</v>
      </c>
      <c r="D890" s="15">
        <v>83.32</v>
      </c>
      <c r="E890" s="15">
        <v>45.04</v>
      </c>
      <c r="F890" s="15">
        <f>ROUND(IF(((COUNT($E:$E)-RANK(D890,D$2:D$1116)+1)/COUNT($E:$E))*100=0,100,((COUNT($E:$E)-RANK(D890,D$2:D$1116)+1)/COUNT($E:$E))*100),2)</f>
        <v>97.85</v>
      </c>
      <c r="G890" s="15">
        <f>ROUND(IF(((COUNT($E:$E)-RANK(E890,E$2:E$1116)+1)/COUNT($E:$E))*100=0,100,((COUNT($E:$E)-RANK(E890,E$2:E$1116)+1)/COUNT($E:$E))*100),2)</f>
        <v>69.150000000000006</v>
      </c>
      <c r="H890" s="13">
        <f>G890-F890</f>
        <v>-28.699999999999989</v>
      </c>
    </row>
    <row r="891" spans="1:8" ht="16.5" x14ac:dyDescent="0.25">
      <c r="A891" s="19" t="s">
        <v>1022</v>
      </c>
      <c r="B891" s="19" t="s">
        <v>1447</v>
      </c>
      <c r="C891" s="19" t="s">
        <v>1448</v>
      </c>
      <c r="D891" s="15">
        <v>45.76</v>
      </c>
      <c r="E891" s="15">
        <v>30.95</v>
      </c>
      <c r="F891" s="15">
        <f>ROUND(IF(((COUNT($E:$E)-RANK(D891,D$2:D$1116)+1)/COUNT($E:$E))*100=0,100,((COUNT($E:$E)-RANK(D891,D$2:D$1116)+1)/COUNT($E:$E))*100),2)</f>
        <v>34.53</v>
      </c>
      <c r="G891" s="15">
        <f>ROUND(IF(((COUNT($E:$E)-RANK(E891,E$2:E$1116)+1)/COUNT($E:$E))*100=0,100,((COUNT($E:$E)-RANK(E891,E$2:E$1116)+1)/COUNT($E:$E))*100),2)</f>
        <v>5.74</v>
      </c>
      <c r="H891" s="13">
        <f>G891-F891</f>
        <v>-28.79</v>
      </c>
    </row>
    <row r="892" spans="1:8" ht="16.5" x14ac:dyDescent="0.25">
      <c r="A892" s="19" t="s">
        <v>434</v>
      </c>
      <c r="B892" s="19" t="s">
        <v>1164</v>
      </c>
      <c r="C892" s="19" t="s">
        <v>1449</v>
      </c>
      <c r="D892" s="15">
        <v>50.92</v>
      </c>
      <c r="E892" s="15">
        <v>33.67</v>
      </c>
      <c r="F892" s="15">
        <f>ROUND(IF(((COUNT($E:$E)-RANK(D892,D$2:D$1116)+1)/COUNT($E:$E))*100=0,100,((COUNT($E:$E)-RANK(D892,D$2:D$1116)+1)/COUNT($E:$E))*100),2)</f>
        <v>43.95</v>
      </c>
      <c r="G892" s="15">
        <f>ROUND(IF(((COUNT($E:$E)-RANK(E892,E$2:E$1116)+1)/COUNT($E:$E))*100=0,100,((COUNT($E:$E)-RANK(E892,E$2:E$1116)+1)/COUNT($E:$E))*100),2)</f>
        <v>15.07</v>
      </c>
      <c r="H892" s="13">
        <f>G892-F892</f>
        <v>-28.880000000000003</v>
      </c>
    </row>
    <row r="893" spans="1:8" ht="16.5" x14ac:dyDescent="0.25">
      <c r="A893" s="19" t="s">
        <v>196</v>
      </c>
      <c r="B893" s="19" t="s">
        <v>713</v>
      </c>
      <c r="C893" s="19" t="s">
        <v>1450</v>
      </c>
      <c r="D893" s="15">
        <v>43.41</v>
      </c>
      <c r="E893" s="15">
        <v>28</v>
      </c>
      <c r="F893" s="15">
        <f>ROUND(IF(((COUNT($E:$E)-RANK(D893,D$2:D$1116)+1)/COUNT($E:$E))*100=0,100,((COUNT($E:$E)-RANK(D893,D$2:D$1116)+1)/COUNT($E:$E))*100),2)</f>
        <v>30.94</v>
      </c>
      <c r="G893" s="15">
        <f>ROUND(IF(((COUNT($E:$E)-RANK(E893,E$2:E$1116)+1)/COUNT($E:$E))*100=0,100,((COUNT($E:$E)-RANK(E893,E$2:E$1116)+1)/COUNT($E:$E))*100),2)</f>
        <v>2.06</v>
      </c>
      <c r="H893" s="13">
        <f>G893-F893</f>
        <v>-28.880000000000003</v>
      </c>
    </row>
    <row r="894" spans="1:8" ht="16.5" x14ac:dyDescent="0.25">
      <c r="A894" s="19" t="s">
        <v>449</v>
      </c>
      <c r="B894" s="19" t="s">
        <v>1451</v>
      </c>
      <c r="C894" s="19" t="s">
        <v>1452</v>
      </c>
      <c r="D894" s="15">
        <v>62.09</v>
      </c>
      <c r="E894" s="15">
        <v>38.4</v>
      </c>
      <c r="F894" s="15">
        <f>ROUND(IF(((COUNT($E:$E)-RANK(D894,D$2:D$1116)+1)/COUNT($E:$E))*100=0,100,((COUNT($E:$E)-RANK(D894,D$2:D$1116)+1)/COUNT($E:$E))*100),2)</f>
        <v>64.930000000000007</v>
      </c>
      <c r="G894" s="15">
        <f>ROUND(IF(((COUNT($E:$E)-RANK(E894,E$2:E$1116)+1)/COUNT($E:$E))*100=0,100,((COUNT($E:$E)-RANK(E894,E$2:E$1116)+1)/COUNT($E:$E))*100),2)</f>
        <v>36.049999999999997</v>
      </c>
      <c r="H894" s="13">
        <f>G894-F894</f>
        <v>-28.88000000000001</v>
      </c>
    </row>
    <row r="895" spans="1:8" ht="16.5" x14ac:dyDescent="0.25">
      <c r="A895" s="19" t="s">
        <v>173</v>
      </c>
      <c r="B895" s="19" t="s">
        <v>1453</v>
      </c>
      <c r="C895" s="19" t="s">
        <v>1454</v>
      </c>
      <c r="D895" s="15">
        <v>55.53</v>
      </c>
      <c r="E895" s="15">
        <v>35.799999999999997</v>
      </c>
      <c r="F895" s="15">
        <f>ROUND(IF(((COUNT($E:$E)-RANK(D895,D$2:D$1116)+1)/COUNT($E:$E))*100=0,100,((COUNT($E:$E)-RANK(D895,D$2:D$1116)+1)/COUNT($E:$E))*100),2)</f>
        <v>54.17</v>
      </c>
      <c r="G895" s="15">
        <f>ROUND(IF(((COUNT($E:$E)-RANK(E895,E$2:E$1116)+1)/COUNT($E:$E))*100=0,100,((COUNT($E:$E)-RANK(E895,E$2:E$1116)+1)/COUNT($E:$E))*100),2)</f>
        <v>25.2</v>
      </c>
      <c r="H895" s="13">
        <f>G895-F895</f>
        <v>-28.970000000000002</v>
      </c>
    </row>
    <row r="896" spans="1:8" ht="16.5" x14ac:dyDescent="0.25">
      <c r="A896" s="19" t="s">
        <v>510</v>
      </c>
      <c r="B896" s="19" t="s">
        <v>1455</v>
      </c>
      <c r="C896" s="19" t="s">
        <v>1456</v>
      </c>
      <c r="D896" s="15">
        <v>70.39</v>
      </c>
      <c r="E896" s="15">
        <v>41.26</v>
      </c>
      <c r="F896" s="15">
        <f>ROUND(IF(((COUNT($E:$E)-RANK(D896,D$2:D$1116)+1)/COUNT($E:$E))*100=0,100,((COUNT($E:$E)-RANK(D896,D$2:D$1116)+1)/COUNT($E:$E))*100),2)</f>
        <v>79.37</v>
      </c>
      <c r="G896" s="15">
        <f>ROUND(IF(((COUNT($E:$E)-RANK(E896,E$2:E$1116)+1)/COUNT($E:$E))*100=0,100,((COUNT($E:$E)-RANK(E896,E$2:E$1116)+1)/COUNT($E:$E))*100),2)</f>
        <v>50.4</v>
      </c>
      <c r="H896" s="13">
        <f>G896-F896</f>
        <v>-28.970000000000006</v>
      </c>
    </row>
    <row r="897" spans="1:8" ht="16.5" x14ac:dyDescent="0.25">
      <c r="A897" s="19" t="s">
        <v>222</v>
      </c>
      <c r="B897" s="19" t="s">
        <v>940</v>
      </c>
      <c r="C897" s="19" t="s">
        <v>1457</v>
      </c>
      <c r="D897" s="15">
        <v>59.42</v>
      </c>
      <c r="E897" s="15">
        <v>37.69</v>
      </c>
      <c r="F897" s="15">
        <f>ROUND(IF(((COUNT($E:$E)-RANK(D897,D$2:D$1116)+1)/COUNT($E:$E))*100=0,100,((COUNT($E:$E)-RANK(D897,D$2:D$1116)+1)/COUNT($E:$E))*100),2)</f>
        <v>60.99</v>
      </c>
      <c r="G897" s="15">
        <f>ROUND(IF(((COUNT($E:$E)-RANK(E897,E$2:E$1116)+1)/COUNT($E:$E))*100=0,100,((COUNT($E:$E)-RANK(E897,E$2:E$1116)+1)/COUNT($E:$E))*100),2)</f>
        <v>31.75</v>
      </c>
      <c r="H897" s="13">
        <f>G897-F897</f>
        <v>-29.240000000000002</v>
      </c>
    </row>
    <row r="898" spans="1:8" ht="16.5" x14ac:dyDescent="0.25">
      <c r="A898" s="19" t="s">
        <v>1315</v>
      </c>
      <c r="B898" s="19" t="s">
        <v>1458</v>
      </c>
      <c r="C898" s="19" t="s">
        <v>1459</v>
      </c>
      <c r="D898" s="15">
        <v>54.1</v>
      </c>
      <c r="E898" s="15">
        <v>35.19</v>
      </c>
      <c r="F898" s="15">
        <f>ROUND(IF(((COUNT($E:$E)-RANK(D898,D$2:D$1116)+1)/COUNT($E:$E))*100=0,100,((COUNT($E:$E)-RANK(D898,D$2:D$1116)+1)/COUNT($E:$E))*100),2)</f>
        <v>51.21</v>
      </c>
      <c r="G898" s="15">
        <f>ROUND(IF(((COUNT($E:$E)-RANK(E898,E$2:E$1116)+1)/COUNT($E:$E))*100=0,100,((COUNT($E:$E)-RANK(E898,E$2:E$1116)+1)/COUNT($E:$E))*100),2)</f>
        <v>21.88</v>
      </c>
      <c r="H898" s="13">
        <f>G898-F898</f>
        <v>-29.330000000000002</v>
      </c>
    </row>
    <row r="899" spans="1:8" ht="16.5" x14ac:dyDescent="0.25">
      <c r="A899" s="19" t="s">
        <v>173</v>
      </c>
      <c r="B899" s="19" t="s">
        <v>305</v>
      </c>
      <c r="C899" s="19" t="s">
        <v>1460</v>
      </c>
      <c r="D899" s="15">
        <v>54.74</v>
      </c>
      <c r="E899" s="15">
        <v>35.380000000000003</v>
      </c>
      <c r="F899" s="15">
        <f>ROUND(IF(((COUNT($E:$E)-RANK(D899,D$2:D$1116)+1)/COUNT($E:$E))*100=0,100,((COUNT($E:$E)-RANK(D899,D$2:D$1116)+1)/COUNT($E:$E))*100),2)</f>
        <v>52.56</v>
      </c>
      <c r="G899" s="15">
        <f>ROUND(IF(((COUNT($E:$E)-RANK(E899,E$2:E$1116)+1)/COUNT($E:$E))*100=0,100,((COUNT($E:$E)-RANK(E899,E$2:E$1116)+1)/COUNT($E:$E))*100),2)</f>
        <v>23.14</v>
      </c>
      <c r="H899" s="13">
        <f>G899-F899</f>
        <v>-29.42</v>
      </c>
    </row>
    <row r="900" spans="1:8" ht="16.5" x14ac:dyDescent="0.25">
      <c r="A900" s="19" t="s">
        <v>806</v>
      </c>
      <c r="B900" s="19" t="s">
        <v>1461</v>
      </c>
      <c r="C900" s="19" t="s">
        <v>1462</v>
      </c>
      <c r="D900" s="15">
        <v>65.23</v>
      </c>
      <c r="E900" s="15">
        <v>39.659999999999997</v>
      </c>
      <c r="F900" s="15">
        <f>ROUND(IF(((COUNT($E:$E)-RANK(D900,D$2:D$1116)+1)/COUNT($E:$E))*100=0,100,((COUNT($E:$E)-RANK(D900,D$2:D$1116)+1)/COUNT($E:$E))*100),2)</f>
        <v>70.849999999999994</v>
      </c>
      <c r="G900" s="15">
        <f>ROUND(IF(((COUNT($E:$E)-RANK(E900,E$2:E$1116)+1)/COUNT($E:$E))*100=0,100,((COUNT($E:$E)-RANK(E900,E$2:E$1116)+1)/COUNT($E:$E))*100),2)</f>
        <v>41.26</v>
      </c>
      <c r="H900" s="13">
        <f>G900-F900</f>
        <v>-29.589999999999996</v>
      </c>
    </row>
    <row r="901" spans="1:8" ht="16.5" x14ac:dyDescent="0.25">
      <c r="A901" s="19" t="s">
        <v>449</v>
      </c>
      <c r="B901" s="19" t="s">
        <v>1306</v>
      </c>
      <c r="C901" s="19" t="s">
        <v>1463</v>
      </c>
      <c r="D901" s="15">
        <v>62.5</v>
      </c>
      <c r="E901" s="15">
        <v>38.4</v>
      </c>
      <c r="F901" s="15">
        <f>ROUND(IF(((COUNT($E:$E)-RANK(D901,D$2:D$1116)+1)/COUNT($E:$E))*100=0,100,((COUNT($E:$E)-RANK(D901,D$2:D$1116)+1)/COUNT($E:$E))*100),2)</f>
        <v>65.739999999999995</v>
      </c>
      <c r="G901" s="15">
        <f>ROUND(IF(((COUNT($E:$E)-RANK(E901,E$2:E$1116)+1)/COUNT($E:$E))*100=0,100,((COUNT($E:$E)-RANK(E901,E$2:E$1116)+1)/COUNT($E:$E))*100),2)</f>
        <v>36.049999999999997</v>
      </c>
      <c r="H901" s="13">
        <f>G901-F901</f>
        <v>-29.689999999999998</v>
      </c>
    </row>
    <row r="902" spans="1:8" ht="16.5" x14ac:dyDescent="0.25">
      <c r="A902" s="19" t="s">
        <v>1234</v>
      </c>
      <c r="B902" s="19" t="s">
        <v>807</v>
      </c>
      <c r="C902" s="19" t="s">
        <v>1464</v>
      </c>
      <c r="D902" s="15">
        <v>50.77</v>
      </c>
      <c r="E902" s="15">
        <v>33.380000000000003</v>
      </c>
      <c r="F902" s="15">
        <f>ROUND(IF(((COUNT($E:$E)-RANK(D902,D$2:D$1116)+1)/COUNT($E:$E))*100=0,100,((COUNT($E:$E)-RANK(D902,D$2:D$1116)+1)/COUNT($E:$E))*100),2)</f>
        <v>43.59</v>
      </c>
      <c r="G902" s="15">
        <f>ROUND(IF(((COUNT($E:$E)-RANK(E902,E$2:E$1116)+1)/COUNT($E:$E))*100=0,100,((COUNT($E:$E)-RANK(E902,E$2:E$1116)+1)/COUNT($E:$E))*100),2)</f>
        <v>13.9</v>
      </c>
      <c r="H902" s="13">
        <f>G902-F902</f>
        <v>-29.690000000000005</v>
      </c>
    </row>
    <row r="903" spans="1:8" ht="16.5" x14ac:dyDescent="0.25">
      <c r="A903" s="19" t="s">
        <v>434</v>
      </c>
      <c r="B903" s="19" t="s">
        <v>1465</v>
      </c>
      <c r="C903" s="19" t="s">
        <v>1466</v>
      </c>
      <c r="D903" s="15">
        <v>51.35</v>
      </c>
      <c r="E903" s="15">
        <v>33.67</v>
      </c>
      <c r="F903" s="15">
        <f>ROUND(IF(((COUNT($E:$E)-RANK(D903,D$2:D$1116)+1)/COUNT($E:$E))*100=0,100,((COUNT($E:$E)-RANK(D903,D$2:D$1116)+1)/COUNT($E:$E))*100),2)</f>
        <v>45.02</v>
      </c>
      <c r="G903" s="15">
        <f>ROUND(IF(((COUNT($E:$E)-RANK(E903,E$2:E$1116)+1)/COUNT($E:$E))*100=0,100,((COUNT($E:$E)-RANK(E903,E$2:E$1116)+1)/COUNT($E:$E))*100),2)</f>
        <v>15.07</v>
      </c>
      <c r="H903" s="13">
        <f>G903-F903</f>
        <v>-29.950000000000003</v>
      </c>
    </row>
    <row r="904" spans="1:8" ht="16.5" x14ac:dyDescent="0.25">
      <c r="A904" s="19" t="s">
        <v>151</v>
      </c>
      <c r="B904" s="19" t="s">
        <v>741</v>
      </c>
      <c r="C904" s="19" t="s">
        <v>1467</v>
      </c>
      <c r="D904" s="15">
        <v>49.79</v>
      </c>
      <c r="E904" s="15">
        <v>32.61</v>
      </c>
      <c r="F904" s="15">
        <f>ROUND(IF(((COUNT($E:$E)-RANK(D904,D$2:D$1116)+1)/COUNT($E:$E))*100=0,100,((COUNT($E:$E)-RANK(D904,D$2:D$1116)+1)/COUNT($E:$E))*100),2)</f>
        <v>42.24</v>
      </c>
      <c r="G904" s="15">
        <f>ROUND(IF(((COUNT($E:$E)-RANK(E904,E$2:E$1116)+1)/COUNT($E:$E))*100=0,100,((COUNT($E:$E)-RANK(E904,E$2:E$1116)+1)/COUNT($E:$E))*100),2)</f>
        <v>12.2</v>
      </c>
      <c r="H904" s="13">
        <f>G904-F904</f>
        <v>-30.040000000000003</v>
      </c>
    </row>
    <row r="905" spans="1:8" ht="16.5" x14ac:dyDescent="0.25">
      <c r="A905" s="19" t="s">
        <v>261</v>
      </c>
      <c r="B905" s="19" t="s">
        <v>1468</v>
      </c>
      <c r="C905" s="19" t="s">
        <v>1469</v>
      </c>
      <c r="D905" s="15">
        <v>52.9</v>
      </c>
      <c r="E905" s="15">
        <v>34.25</v>
      </c>
      <c r="F905" s="15">
        <f>ROUND(IF(((COUNT($E:$E)-RANK(D905,D$2:D$1116)+1)/COUNT($E:$E))*100=0,100,((COUNT($E:$E)-RANK(D905,D$2:D$1116)+1)/COUNT($E:$E))*100),2)</f>
        <v>48.43</v>
      </c>
      <c r="G905" s="15">
        <f>ROUND(IF(((COUNT($E:$E)-RANK(E905,E$2:E$1116)+1)/COUNT($E:$E))*100=0,100,((COUNT($E:$E)-RANK(E905,E$2:E$1116)+1)/COUNT($E:$E))*100),2)</f>
        <v>18.3</v>
      </c>
      <c r="H905" s="13">
        <f>G905-F905</f>
        <v>-30.13</v>
      </c>
    </row>
    <row r="906" spans="1:8" ht="16.5" x14ac:dyDescent="0.25">
      <c r="A906" s="19" t="s">
        <v>1470</v>
      </c>
      <c r="B906" s="19" t="s">
        <v>1471</v>
      </c>
      <c r="C906" s="19" t="s">
        <v>1472</v>
      </c>
      <c r="D906" s="15">
        <v>45.06</v>
      </c>
      <c r="E906" s="15">
        <v>29.5</v>
      </c>
      <c r="F906" s="15">
        <f>ROUND(IF(((COUNT($E:$E)-RANK(D906,D$2:D$1116)+1)/COUNT($E:$E))*100=0,100,((COUNT($E:$E)-RANK(D906,D$2:D$1116)+1)/COUNT($E:$E))*100),2)</f>
        <v>33.72</v>
      </c>
      <c r="G906" s="15">
        <f>ROUND(IF(((COUNT($E:$E)-RANK(E906,E$2:E$1116)+1)/COUNT($E:$E))*100=0,100,((COUNT($E:$E)-RANK(E906,E$2:E$1116)+1)/COUNT($E:$E))*100),2)</f>
        <v>3.32</v>
      </c>
      <c r="H906" s="13">
        <f>G906-F906</f>
        <v>-30.4</v>
      </c>
    </row>
    <row r="907" spans="1:8" ht="16.5" x14ac:dyDescent="0.25">
      <c r="A907" s="19" t="s">
        <v>151</v>
      </c>
      <c r="B907" s="19" t="s">
        <v>571</v>
      </c>
      <c r="C907" s="19" t="s">
        <v>1473</v>
      </c>
      <c r="D907" s="15">
        <v>57.16</v>
      </c>
      <c r="E907" s="15">
        <v>36.04</v>
      </c>
      <c r="F907" s="15">
        <f>ROUND(IF(((COUNT($E:$E)-RANK(D907,D$2:D$1116)+1)/COUNT($E:$E))*100=0,100,((COUNT($E:$E)-RANK(D907,D$2:D$1116)+1)/COUNT($E:$E))*100),2)</f>
        <v>57.04</v>
      </c>
      <c r="G907" s="15">
        <f>ROUND(IF(((COUNT($E:$E)-RANK(E907,E$2:E$1116)+1)/COUNT($E:$E))*100=0,100,((COUNT($E:$E)-RANK(E907,E$2:E$1116)+1)/COUNT($E:$E))*100),2)</f>
        <v>26.37</v>
      </c>
      <c r="H907" s="13">
        <f>G907-F907</f>
        <v>-30.669999999999998</v>
      </c>
    </row>
    <row r="908" spans="1:8" ht="16.5" x14ac:dyDescent="0.25">
      <c r="A908" s="19" t="s">
        <v>434</v>
      </c>
      <c r="B908" s="19" t="s">
        <v>1474</v>
      </c>
      <c r="C908" s="19" t="s">
        <v>1475</v>
      </c>
      <c r="D908" s="15">
        <v>47.58</v>
      </c>
      <c r="E908" s="15">
        <v>31</v>
      </c>
      <c r="F908" s="15">
        <f>ROUND(IF(((COUNT($E:$E)-RANK(D908,D$2:D$1116)+1)/COUNT($E:$E))*100=0,100,((COUNT($E:$E)-RANK(D908,D$2:D$1116)+1)/COUNT($E:$E))*100),2)</f>
        <v>37.67</v>
      </c>
      <c r="G908" s="15">
        <f>ROUND(IF(((COUNT($E:$E)-RANK(E908,E$2:E$1116)+1)/COUNT($E:$E))*100=0,100,((COUNT($E:$E)-RANK(E908,E$2:E$1116)+1)/COUNT($E:$E))*100),2)</f>
        <v>7</v>
      </c>
      <c r="H908" s="13">
        <f>G908-F908</f>
        <v>-30.67</v>
      </c>
    </row>
    <row r="909" spans="1:8" ht="16.5" x14ac:dyDescent="0.25">
      <c r="A909" s="19" t="s">
        <v>151</v>
      </c>
      <c r="B909" s="19" t="s">
        <v>940</v>
      </c>
      <c r="C909" s="19" t="s">
        <v>1476</v>
      </c>
      <c r="D909" s="15">
        <v>54.27</v>
      </c>
      <c r="E909" s="15">
        <v>34.74</v>
      </c>
      <c r="F909" s="15">
        <f>ROUND(IF(((COUNT($E:$E)-RANK(D909,D$2:D$1116)+1)/COUNT($E:$E))*100=0,100,((COUNT($E:$E)-RANK(D909,D$2:D$1116)+1)/COUNT($E:$E))*100),2)</f>
        <v>51.57</v>
      </c>
      <c r="G909" s="15">
        <f>ROUND(IF(((COUNT($E:$E)-RANK(E909,E$2:E$1116)+1)/COUNT($E:$E))*100=0,100,((COUNT($E:$E)-RANK(E909,E$2:E$1116)+1)/COUNT($E:$E))*100),2)</f>
        <v>20.72</v>
      </c>
      <c r="H909" s="13">
        <f>G909-F909</f>
        <v>-30.85</v>
      </c>
    </row>
    <row r="910" spans="1:8" ht="16.5" x14ac:dyDescent="0.25">
      <c r="A910" s="19" t="s">
        <v>1022</v>
      </c>
      <c r="B910" s="19" t="s">
        <v>1126</v>
      </c>
      <c r="C910" s="19" t="s">
        <v>1477</v>
      </c>
      <c r="D910" s="15">
        <v>57.86</v>
      </c>
      <c r="E910" s="15">
        <v>36.380000000000003</v>
      </c>
      <c r="F910" s="15">
        <f>ROUND(IF(((COUNT($E:$E)-RANK(D910,D$2:D$1116)+1)/COUNT($E:$E))*100=0,100,((COUNT($E:$E)-RANK(D910,D$2:D$1116)+1)/COUNT($E:$E))*100),2)</f>
        <v>58.48</v>
      </c>
      <c r="G910" s="15">
        <f>ROUND(IF(((COUNT($E:$E)-RANK(E910,E$2:E$1116)+1)/COUNT($E:$E))*100=0,100,((COUNT($E:$E)-RANK(E910,E$2:E$1116)+1)/COUNT($E:$E))*100),2)</f>
        <v>27.62</v>
      </c>
      <c r="H910" s="13">
        <f>G910-F910</f>
        <v>-30.859999999999996</v>
      </c>
    </row>
    <row r="911" spans="1:8" ht="16.5" x14ac:dyDescent="0.25">
      <c r="A911" s="19" t="s">
        <v>222</v>
      </c>
      <c r="B911" s="19" t="s">
        <v>1478</v>
      </c>
      <c r="C911" s="19" t="s">
        <v>1479</v>
      </c>
      <c r="D911" s="15">
        <v>60.81</v>
      </c>
      <c r="E911" s="15">
        <v>37.69</v>
      </c>
      <c r="F911" s="15">
        <f>ROUND(IF(((COUNT($E:$E)-RANK(D911,D$2:D$1116)+1)/COUNT($E:$E))*100=0,100,((COUNT($E:$E)-RANK(D911,D$2:D$1116)+1)/COUNT($E:$E))*100),2)</f>
        <v>62.69</v>
      </c>
      <c r="G911" s="15">
        <f>ROUND(IF(((COUNT($E:$E)-RANK(E911,E$2:E$1116)+1)/COUNT($E:$E))*100=0,100,((COUNT($E:$E)-RANK(E911,E$2:E$1116)+1)/COUNT($E:$E))*100),2)</f>
        <v>31.75</v>
      </c>
      <c r="H911" s="13">
        <f>G911-F911</f>
        <v>-30.939999999999998</v>
      </c>
    </row>
    <row r="912" spans="1:8" ht="16.5" x14ac:dyDescent="0.25">
      <c r="A912" s="19" t="s">
        <v>434</v>
      </c>
      <c r="B912" s="19" t="s">
        <v>1451</v>
      </c>
      <c r="C912" s="19" t="s">
        <v>1480</v>
      </c>
      <c r="D912" s="15">
        <v>47.79</v>
      </c>
      <c r="E912" s="15">
        <v>31</v>
      </c>
      <c r="F912" s="15">
        <f>ROUND(IF(((COUNT($E:$E)-RANK(D912,D$2:D$1116)+1)/COUNT($E:$E))*100=0,100,((COUNT($E:$E)-RANK(D912,D$2:D$1116)+1)/COUNT($E:$E))*100),2)</f>
        <v>38.119999999999997</v>
      </c>
      <c r="G912" s="15">
        <f>ROUND(IF(((COUNT($E:$E)-RANK(E912,E$2:E$1116)+1)/COUNT($E:$E))*100=0,100,((COUNT($E:$E)-RANK(E912,E$2:E$1116)+1)/COUNT($E:$E))*100),2)</f>
        <v>7</v>
      </c>
      <c r="H912" s="13">
        <f>G912-F912</f>
        <v>-31.119999999999997</v>
      </c>
    </row>
    <row r="913" spans="1:8" ht="16.5" x14ac:dyDescent="0.25">
      <c r="A913" s="19" t="s">
        <v>508</v>
      </c>
      <c r="B913" s="19" t="s">
        <v>279</v>
      </c>
      <c r="C913" s="19" t="s">
        <v>1481</v>
      </c>
      <c r="D913" s="15">
        <v>74.75</v>
      </c>
      <c r="E913" s="15">
        <v>42.12</v>
      </c>
      <c r="F913" s="15">
        <f>ROUND(IF(((COUNT($E:$E)-RANK(D913,D$2:D$1116)+1)/COUNT($E:$E))*100=0,100,((COUNT($E:$E)-RANK(D913,D$2:D$1116)+1)/COUNT($E:$E))*100),2)</f>
        <v>86.28</v>
      </c>
      <c r="G913" s="15">
        <f>ROUND(IF(((COUNT($E:$E)-RANK(E913,E$2:E$1116)+1)/COUNT($E:$E))*100=0,100,((COUNT($E:$E)-RANK(E913,E$2:E$1116)+1)/COUNT($E:$E))*100),2)</f>
        <v>54.89</v>
      </c>
      <c r="H913" s="13">
        <f>G913-F913</f>
        <v>-31.39</v>
      </c>
    </row>
    <row r="914" spans="1:8" ht="16.5" x14ac:dyDescent="0.25">
      <c r="A914" s="19" t="s">
        <v>449</v>
      </c>
      <c r="B914" s="19" t="s">
        <v>1482</v>
      </c>
      <c r="C914" s="19" t="s">
        <v>1483</v>
      </c>
      <c r="D914" s="15">
        <v>63.45</v>
      </c>
      <c r="E914" s="15">
        <v>38.4</v>
      </c>
      <c r="F914" s="15">
        <f>ROUND(IF(((COUNT($E:$E)-RANK(D914,D$2:D$1116)+1)/COUNT($E:$E))*100=0,100,((COUNT($E:$E)-RANK(D914,D$2:D$1116)+1)/COUNT($E:$E))*100),2)</f>
        <v>67.44</v>
      </c>
      <c r="G914" s="15">
        <f>ROUND(IF(((COUNT($E:$E)-RANK(E914,E$2:E$1116)+1)/COUNT($E:$E))*100=0,100,((COUNT($E:$E)-RANK(E914,E$2:E$1116)+1)/COUNT($E:$E))*100),2)</f>
        <v>36.049999999999997</v>
      </c>
      <c r="H914" s="13">
        <f>G914-F914</f>
        <v>-31.39</v>
      </c>
    </row>
    <row r="915" spans="1:8" ht="16.5" x14ac:dyDescent="0.25">
      <c r="A915" s="19" t="s">
        <v>537</v>
      </c>
      <c r="B915" s="19" t="s">
        <v>1309</v>
      </c>
      <c r="C915" s="19" t="s">
        <v>1484</v>
      </c>
      <c r="D915" s="15">
        <v>63.88</v>
      </c>
      <c r="E915" s="15">
        <v>38.520000000000003</v>
      </c>
      <c r="F915" s="15">
        <f>ROUND(IF(((COUNT($E:$E)-RANK(D915,D$2:D$1116)+1)/COUNT($E:$E))*100=0,100,((COUNT($E:$E)-RANK(D915,D$2:D$1116)+1)/COUNT($E:$E))*100),2)</f>
        <v>68.25</v>
      </c>
      <c r="G915" s="15">
        <f>ROUND(IF(((COUNT($E:$E)-RANK(E915,E$2:E$1116)+1)/COUNT($E:$E))*100=0,100,((COUNT($E:$E)-RANK(E915,E$2:E$1116)+1)/COUNT($E:$E))*100),2)</f>
        <v>36.68</v>
      </c>
      <c r="H915" s="13">
        <f>G915-F915</f>
        <v>-31.57</v>
      </c>
    </row>
    <row r="916" spans="1:8" ht="16.5" x14ac:dyDescent="0.25">
      <c r="A916" s="19" t="s">
        <v>192</v>
      </c>
      <c r="B916" s="19" t="s">
        <v>1298</v>
      </c>
      <c r="C916" s="19" t="s">
        <v>1485</v>
      </c>
      <c r="D916" s="15">
        <v>61.43</v>
      </c>
      <c r="E916" s="15">
        <v>38</v>
      </c>
      <c r="F916" s="15">
        <f>ROUND(IF(((COUNT($E:$E)-RANK(D916,D$2:D$1116)+1)/COUNT($E:$E))*100=0,100,((COUNT($E:$E)-RANK(D916,D$2:D$1116)+1)/COUNT($E:$E))*100),2)</f>
        <v>63.59</v>
      </c>
      <c r="G916" s="15">
        <f>ROUND(IF(((COUNT($E:$E)-RANK(E916,E$2:E$1116)+1)/COUNT($E:$E))*100=0,100,((COUNT($E:$E)-RANK(E916,E$2:E$1116)+1)/COUNT($E:$E))*100),2)</f>
        <v>32.020000000000003</v>
      </c>
      <c r="H916" s="13">
        <f>G916-F916</f>
        <v>-31.57</v>
      </c>
    </row>
    <row r="917" spans="1:8" ht="16.5" x14ac:dyDescent="0.25">
      <c r="A917" s="19" t="s">
        <v>1135</v>
      </c>
      <c r="B917" s="19" t="s">
        <v>1486</v>
      </c>
      <c r="C917" s="19" t="s">
        <v>1487</v>
      </c>
      <c r="D917" s="15">
        <v>57.92</v>
      </c>
      <c r="E917" s="15">
        <v>36.31</v>
      </c>
      <c r="F917" s="15">
        <f>ROUND(IF(((COUNT($E:$E)-RANK(D917,D$2:D$1116)+1)/COUNT($E:$E))*100=0,100,((COUNT($E:$E)-RANK(D917,D$2:D$1116)+1)/COUNT($E:$E))*100),2)</f>
        <v>58.57</v>
      </c>
      <c r="G917" s="15">
        <f>ROUND(IF(((COUNT($E:$E)-RANK(E917,E$2:E$1116)+1)/COUNT($E:$E))*100=0,100,((COUNT($E:$E)-RANK(E917,E$2:E$1116)+1)/COUNT($E:$E))*100),2)</f>
        <v>27</v>
      </c>
      <c r="H917" s="13">
        <f>G917-F917</f>
        <v>-31.57</v>
      </c>
    </row>
    <row r="918" spans="1:8" ht="16.5" x14ac:dyDescent="0.25">
      <c r="A918" s="19" t="s">
        <v>806</v>
      </c>
      <c r="B918" s="19" t="s">
        <v>1488</v>
      </c>
      <c r="C918" s="19" t="s">
        <v>1489</v>
      </c>
      <c r="D918" s="15">
        <v>66.38</v>
      </c>
      <c r="E918" s="15">
        <v>39.659999999999997</v>
      </c>
      <c r="F918" s="15">
        <f>ROUND(IF(((COUNT($E:$E)-RANK(D918,D$2:D$1116)+1)/COUNT($E:$E))*100=0,100,((COUNT($E:$E)-RANK(D918,D$2:D$1116)+1)/COUNT($E:$E))*100),2)</f>
        <v>73.45</v>
      </c>
      <c r="G918" s="15">
        <f>ROUND(IF(((COUNT($E:$E)-RANK(E918,E$2:E$1116)+1)/COUNT($E:$E))*100=0,100,((COUNT($E:$E)-RANK(E918,E$2:E$1116)+1)/COUNT($E:$E))*100),2)</f>
        <v>41.26</v>
      </c>
      <c r="H918" s="13">
        <f>G918-F918</f>
        <v>-32.190000000000005</v>
      </c>
    </row>
    <row r="919" spans="1:8" ht="16.5" x14ac:dyDescent="0.25">
      <c r="A919" s="19" t="s">
        <v>780</v>
      </c>
      <c r="B919" s="19" t="s">
        <v>882</v>
      </c>
      <c r="C919" s="19" t="s">
        <v>1490</v>
      </c>
      <c r="D919" s="15">
        <v>68.680000000000007</v>
      </c>
      <c r="E919" s="15">
        <v>40.26</v>
      </c>
      <c r="F919" s="15">
        <f>ROUND(IF(((COUNT($E:$E)-RANK(D919,D$2:D$1116)+1)/COUNT($E:$E))*100=0,100,((COUNT($E:$E)-RANK(D919,D$2:D$1116)+1)/COUNT($E:$E))*100),2)</f>
        <v>77.22</v>
      </c>
      <c r="G919" s="15">
        <f>ROUND(IF(((COUNT($E:$E)-RANK(E919,E$2:E$1116)+1)/COUNT($E:$E))*100=0,100,((COUNT($E:$E)-RANK(E919,E$2:E$1116)+1)/COUNT($E:$E))*100),2)</f>
        <v>45.02</v>
      </c>
      <c r="H919" s="13">
        <f>G919-F919</f>
        <v>-32.199999999999996</v>
      </c>
    </row>
    <row r="920" spans="1:8" ht="16.5" x14ac:dyDescent="0.25">
      <c r="A920" s="19" t="s">
        <v>731</v>
      </c>
      <c r="B920" s="19" t="s">
        <v>596</v>
      </c>
      <c r="C920" s="19" t="s">
        <v>1491</v>
      </c>
      <c r="D920" s="15">
        <v>75.73</v>
      </c>
      <c r="E920" s="15">
        <v>42.46</v>
      </c>
      <c r="F920" s="15">
        <f>ROUND(IF(((COUNT($E:$E)-RANK(D920,D$2:D$1116)+1)/COUNT($E:$E))*100=0,100,((COUNT($E:$E)-RANK(D920,D$2:D$1116)+1)/COUNT($E:$E))*100),2)</f>
        <v>88.7</v>
      </c>
      <c r="G920" s="15">
        <f>ROUND(IF(((COUNT($E:$E)-RANK(E920,E$2:E$1116)+1)/COUNT($E:$E))*100=0,100,((COUNT($E:$E)-RANK(E920,E$2:E$1116)+1)/COUNT($E:$E))*100),2)</f>
        <v>56.5</v>
      </c>
      <c r="H920" s="13">
        <f>G920-F920</f>
        <v>-32.200000000000003</v>
      </c>
    </row>
    <row r="921" spans="1:8" ht="16.5" x14ac:dyDescent="0.25">
      <c r="A921" s="19" t="s">
        <v>510</v>
      </c>
      <c r="B921" s="19" t="s">
        <v>638</v>
      </c>
      <c r="C921" s="19" t="s">
        <v>1492</v>
      </c>
      <c r="D921" s="15">
        <v>72.27</v>
      </c>
      <c r="E921" s="15">
        <v>41.26</v>
      </c>
      <c r="F921" s="15">
        <f>ROUND(IF(((COUNT($E:$E)-RANK(D921,D$2:D$1116)+1)/COUNT($E:$E))*100=0,100,((COUNT($E:$E)-RANK(D921,D$2:D$1116)+1)/COUNT($E:$E))*100),2)</f>
        <v>82.69</v>
      </c>
      <c r="G921" s="15">
        <f>ROUND(IF(((COUNT($E:$E)-RANK(E921,E$2:E$1116)+1)/COUNT($E:$E))*100=0,100,((COUNT($E:$E)-RANK(E921,E$2:E$1116)+1)/COUNT($E:$E))*100),2)</f>
        <v>50.4</v>
      </c>
      <c r="H921" s="13">
        <f>G921-F921</f>
        <v>-32.29</v>
      </c>
    </row>
    <row r="922" spans="1:8" ht="16.5" x14ac:dyDescent="0.25">
      <c r="A922" s="19" t="s">
        <v>1312</v>
      </c>
      <c r="B922" s="19" t="s">
        <v>1354</v>
      </c>
      <c r="C922" s="19" t="s">
        <v>1493</v>
      </c>
      <c r="D922" s="15">
        <v>62.76</v>
      </c>
      <c r="E922" s="15">
        <v>38.25</v>
      </c>
      <c r="F922" s="15">
        <f>ROUND(IF(((COUNT($E:$E)-RANK(D922,D$2:D$1116)+1)/COUNT($E:$E))*100=0,100,((COUNT($E:$E)-RANK(D922,D$2:D$1116)+1)/COUNT($E:$E))*100),2)</f>
        <v>66.28</v>
      </c>
      <c r="G922" s="15">
        <f>ROUND(IF(((COUNT($E:$E)-RANK(E922,E$2:E$1116)+1)/COUNT($E:$E))*100=0,100,((COUNT($E:$E)-RANK(E922,E$2:E$1116)+1)/COUNT($E:$E))*100),2)</f>
        <v>33.99</v>
      </c>
      <c r="H922" s="13">
        <f>G922-F922</f>
        <v>-32.29</v>
      </c>
    </row>
    <row r="923" spans="1:8" ht="16.5" x14ac:dyDescent="0.25">
      <c r="A923" s="19" t="s">
        <v>449</v>
      </c>
      <c r="B923" s="19" t="s">
        <v>1494</v>
      </c>
      <c r="C923" s="19" t="s">
        <v>1495</v>
      </c>
      <c r="D923" s="15">
        <v>64.069999999999993</v>
      </c>
      <c r="E923" s="15">
        <v>38.4</v>
      </c>
      <c r="F923" s="15">
        <f>ROUND(IF(((COUNT($E:$E)-RANK(D923,D$2:D$1116)+1)/COUNT($E:$E))*100=0,100,((COUNT($E:$E)-RANK(D923,D$2:D$1116)+1)/COUNT($E:$E))*100),2)</f>
        <v>68.34</v>
      </c>
      <c r="G923" s="15">
        <f>ROUND(IF(((COUNT($E:$E)-RANK(E923,E$2:E$1116)+1)/COUNT($E:$E))*100=0,100,((COUNT($E:$E)-RANK(E923,E$2:E$1116)+1)/COUNT($E:$E))*100),2)</f>
        <v>36.049999999999997</v>
      </c>
      <c r="H923" s="13">
        <f>G923-F923</f>
        <v>-32.290000000000006</v>
      </c>
    </row>
    <row r="924" spans="1:8" ht="16.5" x14ac:dyDescent="0.25">
      <c r="A924" s="19" t="s">
        <v>547</v>
      </c>
      <c r="B924" s="19" t="s">
        <v>646</v>
      </c>
      <c r="C924" s="19" t="s">
        <v>1496</v>
      </c>
      <c r="D924" s="15">
        <v>72.11</v>
      </c>
      <c r="E924" s="15">
        <v>40.93</v>
      </c>
      <c r="F924" s="15">
        <f>ROUND(IF(((COUNT($E:$E)-RANK(D924,D$2:D$1116)+1)/COUNT($E:$E))*100=0,100,((COUNT($E:$E)-RANK(D924,D$2:D$1116)+1)/COUNT($E:$E))*100),2)</f>
        <v>82.06</v>
      </c>
      <c r="G924" s="15">
        <f>ROUND(IF(((COUNT($E:$E)-RANK(E924,E$2:E$1116)+1)/COUNT($E:$E))*100=0,100,((COUNT($E:$E)-RANK(E924,E$2:E$1116)+1)/COUNT($E:$E))*100),2)</f>
        <v>49.42</v>
      </c>
      <c r="H924" s="13">
        <f>G924-F924</f>
        <v>-32.64</v>
      </c>
    </row>
    <row r="925" spans="1:8" ht="16.5" x14ac:dyDescent="0.25">
      <c r="A925" s="19" t="s">
        <v>702</v>
      </c>
      <c r="B925" s="19" t="s">
        <v>1497</v>
      </c>
      <c r="C925" s="19" t="s">
        <v>1498</v>
      </c>
      <c r="D925" s="15">
        <v>76.819999999999993</v>
      </c>
      <c r="E925" s="15">
        <v>42.68</v>
      </c>
      <c r="F925" s="15">
        <f>ROUND(IF(((COUNT($E:$E)-RANK(D925,D$2:D$1116)+1)/COUNT($E:$E))*100=0,100,((COUNT($E:$E)-RANK(D925,D$2:D$1116)+1)/COUNT($E:$E))*100),2)</f>
        <v>90.04</v>
      </c>
      <c r="G925" s="15">
        <f>ROUND(IF(((COUNT($E:$E)-RANK(E925,E$2:E$1116)+1)/COUNT($E:$E))*100=0,100,((COUNT($E:$E)-RANK(E925,E$2:E$1116)+1)/COUNT($E:$E))*100),2)</f>
        <v>57.22</v>
      </c>
      <c r="H925" s="13">
        <f>G925-F925</f>
        <v>-32.820000000000007</v>
      </c>
    </row>
    <row r="926" spans="1:8" ht="16.5" x14ac:dyDescent="0.25">
      <c r="A926" s="19" t="s">
        <v>234</v>
      </c>
      <c r="B926" s="19" t="s">
        <v>864</v>
      </c>
      <c r="C926" s="19" t="s">
        <v>1499</v>
      </c>
      <c r="D926" s="15">
        <v>52.19</v>
      </c>
      <c r="E926" s="15">
        <v>33.39</v>
      </c>
      <c r="F926" s="15">
        <f>ROUND(IF(((COUNT($E:$E)-RANK(D926,D$2:D$1116)+1)/COUNT($E:$E))*100=0,100,((COUNT($E:$E)-RANK(D926,D$2:D$1116)+1)/COUNT($E:$E))*100),2)</f>
        <v>47.09</v>
      </c>
      <c r="G926" s="15">
        <f>ROUND(IF(((COUNT($E:$E)-RANK(E926,E$2:E$1116)+1)/COUNT($E:$E))*100=0,100,((COUNT($E:$E)-RANK(E926,E$2:E$1116)+1)/COUNT($E:$E))*100),2)</f>
        <v>14.17</v>
      </c>
      <c r="H926" s="13">
        <f>G926-F926</f>
        <v>-32.92</v>
      </c>
    </row>
    <row r="927" spans="1:8" ht="16.5" x14ac:dyDescent="0.25">
      <c r="A927" s="19" t="s">
        <v>151</v>
      </c>
      <c r="B927" s="19" t="s">
        <v>342</v>
      </c>
      <c r="C927" s="19" t="s">
        <v>1500</v>
      </c>
      <c r="D927" s="15">
        <v>64.86</v>
      </c>
      <c r="E927" s="15">
        <v>38.520000000000003</v>
      </c>
      <c r="F927" s="15">
        <f>ROUND(IF(((COUNT($E:$E)-RANK(D927,D$2:D$1116)+1)/COUNT($E:$E))*100=0,100,((COUNT($E:$E)-RANK(D927,D$2:D$1116)+1)/COUNT($E:$E))*100),2)</f>
        <v>69.69</v>
      </c>
      <c r="G927" s="15">
        <f>ROUND(IF(((COUNT($E:$E)-RANK(E927,E$2:E$1116)+1)/COUNT($E:$E))*100=0,100,((COUNT($E:$E)-RANK(E927,E$2:E$1116)+1)/COUNT($E:$E))*100),2)</f>
        <v>36.68</v>
      </c>
      <c r="H927" s="13">
        <f>G927-F927</f>
        <v>-33.01</v>
      </c>
    </row>
    <row r="928" spans="1:8" ht="16.5" x14ac:dyDescent="0.25">
      <c r="A928" s="19" t="s">
        <v>1501</v>
      </c>
      <c r="B928" s="19" t="s">
        <v>279</v>
      </c>
      <c r="C928" s="19" t="s">
        <v>1502</v>
      </c>
      <c r="D928" s="15">
        <v>47.15</v>
      </c>
      <c r="E928" s="15">
        <v>30.34</v>
      </c>
      <c r="F928" s="15">
        <f>ROUND(IF(((COUNT($E:$E)-RANK(D928,D$2:D$1116)+1)/COUNT($E:$E))*100=0,100,((COUNT($E:$E)-RANK(D928,D$2:D$1116)+1)/COUNT($E:$E))*100),2)</f>
        <v>36.770000000000003</v>
      </c>
      <c r="G928" s="15">
        <f>ROUND(IF(((COUNT($E:$E)-RANK(E928,E$2:E$1116)+1)/COUNT($E:$E))*100=0,100,((COUNT($E:$E)-RANK(E928,E$2:E$1116)+1)/COUNT($E:$E))*100),2)</f>
        <v>3.59</v>
      </c>
      <c r="H928" s="13">
        <f>G928-F928</f>
        <v>-33.180000000000007</v>
      </c>
    </row>
    <row r="929" spans="1:8" ht="16.5" x14ac:dyDescent="0.25">
      <c r="A929" s="19" t="s">
        <v>962</v>
      </c>
      <c r="B929" s="19" t="s">
        <v>499</v>
      </c>
      <c r="C929" s="19" t="s">
        <v>1503</v>
      </c>
      <c r="D929" s="15">
        <v>47.79</v>
      </c>
      <c r="E929" s="15">
        <v>30.83</v>
      </c>
      <c r="F929" s="15">
        <f>ROUND(IF(((COUNT($E:$E)-RANK(D929,D$2:D$1116)+1)/COUNT($E:$E))*100=0,100,((COUNT($E:$E)-RANK(D929,D$2:D$1116)+1)/COUNT($E:$E))*100),2)</f>
        <v>38.119999999999997</v>
      </c>
      <c r="G929" s="15">
        <f>ROUND(IF(((COUNT($E:$E)-RANK(E929,E$2:E$1116)+1)/COUNT($E:$E))*100=0,100,((COUNT($E:$E)-RANK(E929,E$2:E$1116)+1)/COUNT($E:$E))*100),2)</f>
        <v>4.93</v>
      </c>
      <c r="H929" s="13">
        <f>G929-F929</f>
        <v>-33.19</v>
      </c>
    </row>
    <row r="930" spans="1:8" ht="16.5" x14ac:dyDescent="0.25">
      <c r="A930" s="19" t="s">
        <v>130</v>
      </c>
      <c r="B930" s="19" t="s">
        <v>558</v>
      </c>
      <c r="C930" s="19" t="s">
        <v>1504</v>
      </c>
      <c r="D930" s="15">
        <v>47.93</v>
      </c>
      <c r="E930" s="15">
        <v>30.84</v>
      </c>
      <c r="F930" s="15">
        <f>ROUND(IF(((COUNT($E:$E)-RANK(D930,D$2:D$1116)+1)/COUNT($E:$E))*100=0,100,((COUNT($E:$E)-RANK(D930,D$2:D$1116)+1)/COUNT($E:$E))*100),2)</f>
        <v>38.479999999999997</v>
      </c>
      <c r="G930" s="15">
        <f>ROUND(IF(((COUNT($E:$E)-RANK(E930,E$2:E$1116)+1)/COUNT($E:$E))*100=0,100,((COUNT($E:$E)-RANK(E930,E$2:E$1116)+1)/COUNT($E:$E))*100),2)</f>
        <v>5.1100000000000003</v>
      </c>
      <c r="H930" s="13">
        <f>G930-F930</f>
        <v>-33.369999999999997</v>
      </c>
    </row>
    <row r="931" spans="1:8" ht="16.5" x14ac:dyDescent="0.25">
      <c r="A931" s="19" t="s">
        <v>293</v>
      </c>
      <c r="B931" s="19" t="s">
        <v>1304</v>
      </c>
      <c r="C931" s="19" t="s">
        <v>1505</v>
      </c>
      <c r="D931" s="15">
        <v>80.98</v>
      </c>
      <c r="E931" s="15">
        <v>43.64</v>
      </c>
      <c r="F931" s="15">
        <f>ROUND(IF(((COUNT($E:$E)-RANK(D931,D$2:D$1116)+1)/COUNT($E:$E))*100=0,100,((COUNT($E:$E)-RANK(D931,D$2:D$1116)+1)/COUNT($E:$E))*100),2)</f>
        <v>95.96</v>
      </c>
      <c r="G931" s="15">
        <f>ROUND(IF(((COUNT($E:$E)-RANK(E931,E$2:E$1116)+1)/COUNT($E:$E))*100=0,100,((COUNT($E:$E)-RANK(E931,E$2:E$1116)+1)/COUNT($E:$E))*100),2)</f>
        <v>62.33</v>
      </c>
      <c r="H931" s="13">
        <f>G931-F931</f>
        <v>-33.629999999999995</v>
      </c>
    </row>
    <row r="932" spans="1:8" ht="16.5" x14ac:dyDescent="0.25">
      <c r="A932" s="19" t="s">
        <v>561</v>
      </c>
      <c r="B932" s="19" t="s">
        <v>1486</v>
      </c>
      <c r="C932" s="19" t="s">
        <v>1506</v>
      </c>
      <c r="D932" s="15">
        <v>79.06</v>
      </c>
      <c r="E932" s="15">
        <v>43.06</v>
      </c>
      <c r="F932" s="15">
        <f>ROUND(IF(((COUNT($E:$E)-RANK(D932,D$2:D$1116)+1)/COUNT($E:$E))*100=0,100,((COUNT($E:$E)-RANK(D932,D$2:D$1116)+1)/COUNT($E:$E))*100),2)</f>
        <v>93.72</v>
      </c>
      <c r="G932" s="15">
        <f>ROUND(IF(((COUNT($E:$E)-RANK(E932,E$2:E$1116)+1)/COUNT($E:$E))*100=0,100,((COUNT($E:$E)-RANK(E932,E$2:E$1116)+1)/COUNT($E:$E))*100),2)</f>
        <v>60.09</v>
      </c>
      <c r="H932" s="13">
        <f>G932-F932</f>
        <v>-33.629999999999995</v>
      </c>
    </row>
    <row r="933" spans="1:8" ht="16.5" x14ac:dyDescent="0.25">
      <c r="A933" s="19" t="s">
        <v>1315</v>
      </c>
      <c r="B933" s="19" t="s">
        <v>571</v>
      </c>
      <c r="C933" s="19" t="s">
        <v>1507</v>
      </c>
      <c r="D933" s="15">
        <v>61.3</v>
      </c>
      <c r="E933" s="15">
        <v>36.96</v>
      </c>
      <c r="F933" s="15">
        <f>ROUND(IF(((COUNT($E:$E)-RANK(D933,D$2:D$1116)+1)/COUNT($E:$E))*100=0,100,((COUNT($E:$E)-RANK(D933,D$2:D$1116)+1)/COUNT($E:$E))*100),2)</f>
        <v>63.32</v>
      </c>
      <c r="G933" s="15">
        <f>ROUND(IF(((COUNT($E:$E)-RANK(E933,E$2:E$1116)+1)/COUNT($E:$E))*100=0,100,((COUNT($E:$E)-RANK(E933,E$2:E$1116)+1)/COUNT($E:$E))*100),2)</f>
        <v>29.6</v>
      </c>
      <c r="H933" s="13">
        <f>G933-F933</f>
        <v>-33.72</v>
      </c>
    </row>
    <row r="934" spans="1:8" ht="16.5" x14ac:dyDescent="0.25">
      <c r="A934" s="19" t="s">
        <v>510</v>
      </c>
      <c r="B934" s="19" t="s">
        <v>1126</v>
      </c>
      <c r="C934" s="19" t="s">
        <v>1508</v>
      </c>
      <c r="D934" s="15">
        <v>73.59</v>
      </c>
      <c r="E934" s="15">
        <v>41.26</v>
      </c>
      <c r="F934" s="15">
        <f>ROUND(IF(((COUNT($E:$E)-RANK(D934,D$2:D$1116)+1)/COUNT($E:$E))*100=0,100,((COUNT($E:$E)-RANK(D934,D$2:D$1116)+1)/COUNT($E:$E))*100),2)</f>
        <v>84.22</v>
      </c>
      <c r="G934" s="15">
        <f>ROUND(IF(((COUNT($E:$E)-RANK(E934,E$2:E$1116)+1)/COUNT($E:$E))*100=0,100,((COUNT($E:$E)-RANK(E934,E$2:E$1116)+1)/COUNT($E:$E))*100),2)</f>
        <v>50.4</v>
      </c>
      <c r="H934" s="13">
        <f>G934-F934</f>
        <v>-33.82</v>
      </c>
    </row>
    <row r="935" spans="1:8" ht="16.5" x14ac:dyDescent="0.25">
      <c r="A935" s="19" t="s">
        <v>806</v>
      </c>
      <c r="B935" s="19" t="s">
        <v>1309</v>
      </c>
      <c r="C935" s="19" t="s">
        <v>1509</v>
      </c>
      <c r="D935" s="15">
        <v>67.28</v>
      </c>
      <c r="E935" s="15">
        <v>39.659999999999997</v>
      </c>
      <c r="F935" s="15">
        <f>ROUND(IF(((COUNT($E:$E)-RANK(D935,D$2:D$1116)+1)/COUNT($E:$E))*100=0,100,((COUNT($E:$E)-RANK(D935,D$2:D$1116)+1)/COUNT($E:$E))*100),2)</f>
        <v>75.16</v>
      </c>
      <c r="G935" s="15">
        <f>ROUND(IF(((COUNT($E:$E)-RANK(E935,E$2:E$1116)+1)/COUNT($E:$E))*100=0,100,((COUNT($E:$E)-RANK(E935,E$2:E$1116)+1)/COUNT($E:$E))*100),2)</f>
        <v>41.26</v>
      </c>
      <c r="H935" s="13">
        <f>G935-F935</f>
        <v>-33.9</v>
      </c>
    </row>
    <row r="936" spans="1:8" ht="16.5" x14ac:dyDescent="0.25">
      <c r="A936" s="19" t="s">
        <v>192</v>
      </c>
      <c r="B936" s="19" t="s">
        <v>1510</v>
      </c>
      <c r="C936" s="19" t="s">
        <v>1511</v>
      </c>
      <c r="D936" s="15">
        <v>62.54</v>
      </c>
      <c r="E936" s="15">
        <v>38</v>
      </c>
      <c r="F936" s="15">
        <f>ROUND(IF(((COUNT($E:$E)-RANK(D936,D$2:D$1116)+1)/COUNT($E:$E))*100=0,100,((COUNT($E:$E)-RANK(D936,D$2:D$1116)+1)/COUNT($E:$E))*100),2)</f>
        <v>65.92</v>
      </c>
      <c r="G936" s="15">
        <f>ROUND(IF(((COUNT($E:$E)-RANK(E936,E$2:E$1116)+1)/COUNT($E:$E))*100=0,100,((COUNT($E:$E)-RANK(E936,E$2:E$1116)+1)/COUNT($E:$E))*100),2)</f>
        <v>32.020000000000003</v>
      </c>
      <c r="H936" s="13">
        <f>G936-F936</f>
        <v>-33.9</v>
      </c>
    </row>
    <row r="937" spans="1:8" ht="16.5" x14ac:dyDescent="0.25">
      <c r="A937" s="19" t="s">
        <v>261</v>
      </c>
      <c r="B937" s="19" t="s">
        <v>1512</v>
      </c>
      <c r="C937" s="19" t="s">
        <v>1513</v>
      </c>
      <c r="D937" s="15">
        <v>54.27</v>
      </c>
      <c r="E937" s="15">
        <v>34.24</v>
      </c>
      <c r="F937" s="15">
        <f>ROUND(IF(((COUNT($E:$E)-RANK(D937,D$2:D$1116)+1)/COUNT($E:$E))*100=0,100,((COUNT($E:$E)-RANK(D937,D$2:D$1116)+1)/COUNT($E:$E))*100),2)</f>
        <v>51.57</v>
      </c>
      <c r="G937" s="15">
        <f>ROUND(IF(((COUNT($E:$E)-RANK(E937,E$2:E$1116)+1)/COUNT($E:$E))*100=0,100,((COUNT($E:$E)-RANK(E937,E$2:E$1116)+1)/COUNT($E:$E))*100),2)</f>
        <v>17.670000000000002</v>
      </c>
      <c r="H937" s="13">
        <f>G937-F937</f>
        <v>-33.9</v>
      </c>
    </row>
    <row r="938" spans="1:8" ht="16.5" x14ac:dyDescent="0.25">
      <c r="A938" s="19" t="s">
        <v>702</v>
      </c>
      <c r="B938" s="19" t="s">
        <v>571</v>
      </c>
      <c r="C938" s="19" t="s">
        <v>1514</v>
      </c>
      <c r="D938" s="15">
        <v>77.17</v>
      </c>
      <c r="E938" s="15">
        <v>42.68</v>
      </c>
      <c r="F938" s="15">
        <f>ROUND(IF(((COUNT($E:$E)-RANK(D938,D$2:D$1116)+1)/COUNT($E:$E))*100=0,100,((COUNT($E:$E)-RANK(D938,D$2:D$1116)+1)/COUNT($E:$E))*100),2)</f>
        <v>91.12</v>
      </c>
      <c r="G938" s="15">
        <f>ROUND(IF(((COUNT($E:$E)-RANK(E938,E$2:E$1116)+1)/COUNT($E:$E))*100=0,100,((COUNT($E:$E)-RANK(E938,E$2:E$1116)+1)/COUNT($E:$E))*100),2)</f>
        <v>57.22</v>
      </c>
      <c r="H938" s="13">
        <f>G938-F938</f>
        <v>-33.900000000000006</v>
      </c>
    </row>
    <row r="939" spans="1:8" ht="16.5" x14ac:dyDescent="0.25">
      <c r="A939" s="19" t="s">
        <v>244</v>
      </c>
      <c r="B939" s="19" t="s">
        <v>922</v>
      </c>
      <c r="C939" s="19" t="s">
        <v>1515</v>
      </c>
      <c r="D939" s="15">
        <v>84.55</v>
      </c>
      <c r="E939" s="15">
        <v>43.95</v>
      </c>
      <c r="F939" s="15">
        <f>ROUND(IF(((COUNT($E:$E)-RANK(D939,D$2:D$1116)+1)/COUNT($E:$E))*100=0,100,((COUNT($E:$E)-RANK(D939,D$2:D$1116)+1)/COUNT($E:$E))*100),2)</f>
        <v>98.39</v>
      </c>
      <c r="G939" s="15">
        <f>ROUND(IF(((COUNT($E:$E)-RANK(E939,E$2:E$1116)+1)/COUNT($E:$E))*100=0,100,((COUNT($E:$E)-RANK(E939,E$2:E$1116)+1)/COUNT($E:$E))*100),2)</f>
        <v>64.48</v>
      </c>
      <c r="H939" s="13">
        <f>G939-F939</f>
        <v>-33.909999999999997</v>
      </c>
    </row>
    <row r="940" spans="1:8" ht="16.5" x14ac:dyDescent="0.25">
      <c r="A940" s="19" t="s">
        <v>130</v>
      </c>
      <c r="B940" s="19" t="s">
        <v>1516</v>
      </c>
      <c r="C940" s="19" t="s">
        <v>1517</v>
      </c>
      <c r="D940" s="15">
        <v>45.87</v>
      </c>
      <c r="E940" s="15">
        <v>27</v>
      </c>
      <c r="F940" s="15">
        <f>ROUND(IF(((COUNT($E:$E)-RANK(D940,D$2:D$1116)+1)/COUNT($E:$E))*100=0,100,((COUNT($E:$E)-RANK(D940,D$2:D$1116)+1)/COUNT($E:$E))*100),2)</f>
        <v>35.07</v>
      </c>
      <c r="G940" s="15">
        <f>ROUND(IF(((COUNT($E:$E)-RANK(E940,E$2:E$1116)+1)/COUNT($E:$E))*100=0,100,((COUNT($E:$E)-RANK(E940,E$2:E$1116)+1)/COUNT($E:$E))*100),2)</f>
        <v>0.81</v>
      </c>
      <c r="H940" s="13">
        <f>G940-F940</f>
        <v>-34.26</v>
      </c>
    </row>
    <row r="941" spans="1:8" ht="16.5" x14ac:dyDescent="0.25">
      <c r="A941" s="19" t="s">
        <v>449</v>
      </c>
      <c r="B941" s="19" t="s">
        <v>596</v>
      </c>
      <c r="C941" s="19" t="s">
        <v>1518</v>
      </c>
      <c r="D941" s="15">
        <v>71.28</v>
      </c>
      <c r="E941" s="15">
        <v>40.369999999999997</v>
      </c>
      <c r="F941" s="15">
        <f>ROUND(IF(((COUNT($E:$E)-RANK(D941,D$2:D$1116)+1)/COUNT($E:$E))*100=0,100,((COUNT($E:$E)-RANK(D941,D$2:D$1116)+1)/COUNT($E:$E))*100),2)</f>
        <v>80.900000000000006</v>
      </c>
      <c r="G941" s="15">
        <f>ROUND(IF(((COUNT($E:$E)-RANK(E941,E$2:E$1116)+1)/COUNT($E:$E))*100=0,100,((COUNT($E:$E)-RANK(E941,E$2:E$1116)+1)/COUNT($E:$E))*100),2)</f>
        <v>45.83</v>
      </c>
      <c r="H941" s="13">
        <f>G941-F941</f>
        <v>-35.070000000000007</v>
      </c>
    </row>
    <row r="942" spans="1:8" ht="16.5" x14ac:dyDescent="0.25">
      <c r="A942" s="19" t="s">
        <v>141</v>
      </c>
      <c r="B942" s="19" t="s">
        <v>596</v>
      </c>
      <c r="C942" s="19" t="s">
        <v>1519</v>
      </c>
      <c r="D942" s="15">
        <v>51.34</v>
      </c>
      <c r="E942" s="15">
        <v>31.9</v>
      </c>
      <c r="F942" s="15">
        <f>ROUND(IF(((COUNT($E:$E)-RANK(D942,D$2:D$1116)+1)/COUNT($E:$E))*100=0,100,((COUNT($E:$E)-RANK(D942,D$2:D$1116)+1)/COUNT($E:$E))*100),2)</f>
        <v>44.93</v>
      </c>
      <c r="G942" s="15">
        <f>ROUND(IF(((COUNT($E:$E)-RANK(E942,E$2:E$1116)+1)/COUNT($E:$E))*100=0,100,((COUNT($E:$E)-RANK(E942,E$2:E$1116)+1)/COUNT($E:$E))*100),2)</f>
        <v>9.6</v>
      </c>
      <c r="H942" s="13">
        <f>G942-F942</f>
        <v>-35.33</v>
      </c>
    </row>
    <row r="943" spans="1:8" ht="16.5" x14ac:dyDescent="0.25">
      <c r="A943" s="19" t="s">
        <v>192</v>
      </c>
      <c r="B943" s="19" t="s">
        <v>922</v>
      </c>
      <c r="C943" s="19" t="s">
        <v>1520</v>
      </c>
      <c r="D943" s="15">
        <v>86.05</v>
      </c>
      <c r="E943" s="15">
        <v>43.91</v>
      </c>
      <c r="F943" s="15">
        <f>ROUND(IF(((COUNT($E:$E)-RANK(D943,D$2:D$1116)+1)/COUNT($E:$E))*100=0,100,((COUNT($E:$E)-RANK(D943,D$2:D$1116)+1)/COUNT($E:$E))*100),2)</f>
        <v>99.28</v>
      </c>
      <c r="G943" s="15">
        <f>ROUND(IF(((COUNT($E:$E)-RANK(E943,E$2:E$1116)+1)/COUNT($E:$E))*100=0,100,((COUNT($E:$E)-RANK(E943,E$2:E$1116)+1)/COUNT($E:$E))*100),2)</f>
        <v>63.86</v>
      </c>
      <c r="H943" s="13">
        <f>G943-F943</f>
        <v>-35.42</v>
      </c>
    </row>
    <row r="944" spans="1:8" ht="16.5" x14ac:dyDescent="0.25">
      <c r="A944" s="19" t="s">
        <v>434</v>
      </c>
      <c r="B944" s="19" t="s">
        <v>1521</v>
      </c>
      <c r="C944" s="19" t="s">
        <v>1522</v>
      </c>
      <c r="D944" s="15">
        <v>53.87</v>
      </c>
      <c r="E944" s="15">
        <v>33.67</v>
      </c>
      <c r="F944" s="15">
        <f>ROUND(IF(((COUNT($E:$E)-RANK(D944,D$2:D$1116)+1)/COUNT($E:$E))*100=0,100,((COUNT($E:$E)-RANK(D944,D$2:D$1116)+1)/COUNT($E:$E))*100),2)</f>
        <v>50.49</v>
      </c>
      <c r="G944" s="15">
        <f>ROUND(IF(((COUNT($E:$E)-RANK(E944,E$2:E$1116)+1)/COUNT($E:$E))*100=0,100,((COUNT($E:$E)-RANK(E944,E$2:E$1116)+1)/COUNT($E:$E))*100),2)</f>
        <v>15.07</v>
      </c>
      <c r="H944" s="13">
        <f>G944-F944</f>
        <v>-35.42</v>
      </c>
    </row>
    <row r="945" spans="1:8" ht="16.5" x14ac:dyDescent="0.25">
      <c r="A945" s="19" t="s">
        <v>449</v>
      </c>
      <c r="B945" s="19" t="s">
        <v>1523</v>
      </c>
      <c r="C945" s="19" t="s">
        <v>1524</v>
      </c>
      <c r="D945" s="15">
        <v>65.5</v>
      </c>
      <c r="E945" s="15">
        <v>38.4</v>
      </c>
      <c r="F945" s="15">
        <f>ROUND(IF(((COUNT($E:$E)-RANK(D945,D$2:D$1116)+1)/COUNT($E:$E))*100=0,100,((COUNT($E:$E)-RANK(D945,D$2:D$1116)+1)/COUNT($E:$E))*100),2)</f>
        <v>71.569999999999993</v>
      </c>
      <c r="G945" s="15">
        <f>ROUND(IF(((COUNT($E:$E)-RANK(E945,E$2:E$1116)+1)/COUNT($E:$E))*100=0,100,((COUNT($E:$E)-RANK(E945,E$2:E$1116)+1)/COUNT($E:$E))*100),2)</f>
        <v>36.049999999999997</v>
      </c>
      <c r="H945" s="13">
        <f>G945-F945</f>
        <v>-35.519999999999996</v>
      </c>
    </row>
    <row r="946" spans="1:8" ht="16.5" x14ac:dyDescent="0.25">
      <c r="A946" s="19" t="s">
        <v>1315</v>
      </c>
      <c r="B946" s="19" t="s">
        <v>1525</v>
      </c>
      <c r="C946" s="19" t="s">
        <v>1526</v>
      </c>
      <c r="D946" s="15">
        <v>57.26</v>
      </c>
      <c r="E946" s="15">
        <v>35.19</v>
      </c>
      <c r="F946" s="15">
        <f>ROUND(IF(((COUNT($E:$E)-RANK(D946,D$2:D$1116)+1)/COUNT($E:$E))*100=0,100,((COUNT($E:$E)-RANK(D946,D$2:D$1116)+1)/COUNT($E:$E))*100),2)</f>
        <v>57.4</v>
      </c>
      <c r="G946" s="15">
        <f>ROUND(IF(((COUNT($E:$E)-RANK(E946,E$2:E$1116)+1)/COUNT($E:$E))*100=0,100,((COUNT($E:$E)-RANK(E946,E$2:E$1116)+1)/COUNT($E:$E))*100),2)</f>
        <v>21.88</v>
      </c>
      <c r="H946" s="13">
        <f>G946-F946</f>
        <v>-35.519999999999996</v>
      </c>
    </row>
    <row r="947" spans="1:8" ht="16.5" x14ac:dyDescent="0.25">
      <c r="A947" s="19" t="s">
        <v>434</v>
      </c>
      <c r="B947" s="19" t="s">
        <v>1527</v>
      </c>
      <c r="C947" s="19" t="s">
        <v>1528</v>
      </c>
      <c r="D947" s="15">
        <v>50.18</v>
      </c>
      <c r="E947" s="15">
        <v>31</v>
      </c>
      <c r="F947" s="15">
        <f>ROUND(IF(((COUNT($E:$E)-RANK(D947,D$2:D$1116)+1)/COUNT($E:$E))*100=0,100,((COUNT($E:$E)-RANK(D947,D$2:D$1116)+1)/COUNT($E:$E))*100),2)</f>
        <v>42.6</v>
      </c>
      <c r="G947" s="15">
        <f>ROUND(IF(((COUNT($E:$E)-RANK(E947,E$2:E$1116)+1)/COUNT($E:$E))*100=0,100,((COUNT($E:$E)-RANK(E947,E$2:E$1116)+1)/COUNT($E:$E))*100),2)</f>
        <v>7</v>
      </c>
      <c r="H947" s="13">
        <f>G947-F947</f>
        <v>-35.6</v>
      </c>
    </row>
    <row r="948" spans="1:8" ht="16.5" x14ac:dyDescent="0.25">
      <c r="A948" s="19" t="s">
        <v>434</v>
      </c>
      <c r="B948" s="19" t="s">
        <v>533</v>
      </c>
      <c r="C948" s="19" t="s">
        <v>1529</v>
      </c>
      <c r="D948" s="15">
        <v>53.91</v>
      </c>
      <c r="E948" s="15">
        <v>33.67</v>
      </c>
      <c r="F948" s="15">
        <f>ROUND(IF(((COUNT($E:$E)-RANK(D948,D$2:D$1116)+1)/COUNT($E:$E))*100=0,100,((COUNT($E:$E)-RANK(D948,D$2:D$1116)+1)/COUNT($E:$E))*100),2)</f>
        <v>50.76</v>
      </c>
      <c r="G948" s="15">
        <f>ROUND(IF(((COUNT($E:$E)-RANK(E948,E$2:E$1116)+1)/COUNT($E:$E))*100=0,100,((COUNT($E:$E)-RANK(E948,E$2:E$1116)+1)/COUNT($E:$E))*100),2)</f>
        <v>15.07</v>
      </c>
      <c r="H948" s="13">
        <f>G948-F948</f>
        <v>-35.69</v>
      </c>
    </row>
    <row r="949" spans="1:8" ht="16.5" x14ac:dyDescent="0.25">
      <c r="A949" s="19" t="s">
        <v>445</v>
      </c>
      <c r="B949" s="19" t="s">
        <v>1530</v>
      </c>
      <c r="C949" s="19" t="s">
        <v>1531</v>
      </c>
      <c r="D949" s="15">
        <v>57.59</v>
      </c>
      <c r="E949" s="15">
        <v>35.21</v>
      </c>
      <c r="F949" s="15">
        <f>ROUND(IF(((COUNT($E:$E)-RANK(D949,D$2:D$1116)+1)/COUNT($E:$E))*100=0,100,((COUNT($E:$E)-RANK(D949,D$2:D$1116)+1)/COUNT($E:$E))*100),2)</f>
        <v>58.12</v>
      </c>
      <c r="G949" s="15">
        <f>ROUND(IF(((COUNT($E:$E)-RANK(E949,E$2:E$1116)+1)/COUNT($E:$E))*100=0,100,((COUNT($E:$E)-RANK(E949,E$2:E$1116)+1)/COUNT($E:$E))*100),2)</f>
        <v>22.33</v>
      </c>
      <c r="H949" s="13">
        <f>G949-F949</f>
        <v>-35.79</v>
      </c>
    </row>
    <row r="950" spans="1:8" ht="16.5" x14ac:dyDescent="0.25">
      <c r="A950" s="19" t="s">
        <v>610</v>
      </c>
      <c r="B950" s="19" t="s">
        <v>1532</v>
      </c>
      <c r="C950" s="19" t="s">
        <v>1533</v>
      </c>
      <c r="D950" s="15">
        <v>79.510000000000005</v>
      </c>
      <c r="E950" s="15">
        <v>42.89</v>
      </c>
      <c r="F950" s="15">
        <f>ROUND(IF(((COUNT($E:$E)-RANK(D950,D$2:D$1116)+1)/COUNT($E:$E))*100=0,100,((COUNT($E:$E)-RANK(D950,D$2:D$1116)+1)/COUNT($E:$E))*100),2)</f>
        <v>94.44</v>
      </c>
      <c r="G950" s="15">
        <f>ROUND(IF(((COUNT($E:$E)-RANK(E950,E$2:E$1116)+1)/COUNT($E:$E))*100=0,100,((COUNT($E:$E)-RANK(E950,E$2:E$1116)+1)/COUNT($E:$E))*100),2)</f>
        <v>58.57</v>
      </c>
      <c r="H950" s="13">
        <f>G950-F950</f>
        <v>-35.869999999999997</v>
      </c>
    </row>
    <row r="951" spans="1:8" ht="16.5" x14ac:dyDescent="0.25">
      <c r="A951" s="19" t="s">
        <v>151</v>
      </c>
      <c r="B951" s="19" t="s">
        <v>1298</v>
      </c>
      <c r="C951" s="19" t="s">
        <v>1534</v>
      </c>
      <c r="D951" s="15">
        <v>52.8</v>
      </c>
      <c r="E951" s="15">
        <v>32.61</v>
      </c>
      <c r="F951" s="15">
        <f>ROUND(IF(((COUNT($E:$E)-RANK(D951,D$2:D$1116)+1)/COUNT($E:$E))*100=0,100,((COUNT($E:$E)-RANK(D951,D$2:D$1116)+1)/COUNT($E:$E))*100),2)</f>
        <v>48.16</v>
      </c>
      <c r="G951" s="15">
        <f>ROUND(IF(((COUNT($E:$E)-RANK(E951,E$2:E$1116)+1)/COUNT($E:$E))*100=0,100,((COUNT($E:$E)-RANK(E951,E$2:E$1116)+1)/COUNT($E:$E))*100),2)</f>
        <v>12.2</v>
      </c>
      <c r="H951" s="13">
        <f>G951-F951</f>
        <v>-35.959999999999994</v>
      </c>
    </row>
    <row r="952" spans="1:8" ht="16.5" x14ac:dyDescent="0.25">
      <c r="A952" s="19" t="s">
        <v>293</v>
      </c>
      <c r="B952" s="19" t="s">
        <v>922</v>
      </c>
      <c r="C952" s="19" t="s">
        <v>1535</v>
      </c>
      <c r="D952" s="15">
        <v>84.62</v>
      </c>
      <c r="E952" s="15">
        <v>43.64</v>
      </c>
      <c r="F952" s="15">
        <f>ROUND(IF(((COUNT($E:$E)-RANK(D952,D$2:D$1116)+1)/COUNT($E:$E))*100=0,100,((COUNT($E:$E)-RANK(D952,D$2:D$1116)+1)/COUNT($E:$E))*100),2)</f>
        <v>98.57</v>
      </c>
      <c r="G952" s="15">
        <f>ROUND(IF(((COUNT($E:$E)-RANK(E952,E$2:E$1116)+1)/COUNT($E:$E))*100=0,100,((COUNT($E:$E)-RANK(E952,E$2:E$1116)+1)/COUNT($E:$E))*100),2)</f>
        <v>62.33</v>
      </c>
      <c r="H952" s="13">
        <f>G952-F952</f>
        <v>-36.239999999999995</v>
      </c>
    </row>
    <row r="953" spans="1:8" ht="16.5" x14ac:dyDescent="0.25">
      <c r="A953" s="19" t="s">
        <v>806</v>
      </c>
      <c r="B953" s="19" t="s">
        <v>1536</v>
      </c>
      <c r="C953" s="19" t="s">
        <v>1537</v>
      </c>
      <c r="D953" s="15">
        <v>69</v>
      </c>
      <c r="E953" s="15">
        <v>39.659999999999997</v>
      </c>
      <c r="F953" s="15">
        <f>ROUND(IF(((COUNT($E:$E)-RANK(D953,D$2:D$1116)+1)/COUNT($E:$E))*100=0,100,((COUNT($E:$E)-RANK(D953,D$2:D$1116)+1)/COUNT($E:$E))*100),2)</f>
        <v>77.67</v>
      </c>
      <c r="G953" s="15">
        <f>ROUND(IF(((COUNT($E:$E)-RANK(E953,E$2:E$1116)+1)/COUNT($E:$E))*100=0,100,((COUNT($E:$E)-RANK(E953,E$2:E$1116)+1)/COUNT($E:$E))*100),2)</f>
        <v>41.26</v>
      </c>
      <c r="H953" s="13">
        <f>G953-F953</f>
        <v>-36.410000000000004</v>
      </c>
    </row>
    <row r="954" spans="1:8" ht="16.5" x14ac:dyDescent="0.25">
      <c r="A954" s="19" t="s">
        <v>1312</v>
      </c>
      <c r="B954" s="19" t="s">
        <v>686</v>
      </c>
      <c r="C954" s="19" t="s">
        <v>1538</v>
      </c>
      <c r="D954" s="15">
        <v>65.08</v>
      </c>
      <c r="E954" s="15">
        <v>38.25</v>
      </c>
      <c r="F954" s="15">
        <f>ROUND(IF(((COUNT($E:$E)-RANK(D954,D$2:D$1116)+1)/COUNT($E:$E))*100=0,100,((COUNT($E:$E)-RANK(D954,D$2:D$1116)+1)/COUNT($E:$E))*100),2)</f>
        <v>70.489999999999995</v>
      </c>
      <c r="G954" s="15">
        <f>ROUND(IF(((COUNT($E:$E)-RANK(E954,E$2:E$1116)+1)/COUNT($E:$E))*100=0,100,((COUNT($E:$E)-RANK(E954,E$2:E$1116)+1)/COUNT($E:$E))*100),2)</f>
        <v>33.99</v>
      </c>
      <c r="H954" s="13">
        <f>G954-F954</f>
        <v>-36.499999999999993</v>
      </c>
    </row>
    <row r="955" spans="1:8" ht="16.5" x14ac:dyDescent="0.25">
      <c r="A955" s="19" t="s">
        <v>141</v>
      </c>
      <c r="B955" s="19" t="s">
        <v>571</v>
      </c>
      <c r="C955" s="19" t="s">
        <v>1539</v>
      </c>
      <c r="D955" s="15">
        <v>51.68</v>
      </c>
      <c r="E955" s="15">
        <v>31.9</v>
      </c>
      <c r="F955" s="15">
        <f>ROUND(IF(((COUNT($E:$E)-RANK(D955,D$2:D$1116)+1)/COUNT($E:$E))*100=0,100,((COUNT($E:$E)-RANK(D955,D$2:D$1116)+1)/COUNT($E:$E))*100),2)</f>
        <v>46.1</v>
      </c>
      <c r="G955" s="15">
        <f>ROUND(IF(((COUNT($E:$E)-RANK(E955,E$2:E$1116)+1)/COUNT($E:$E))*100=0,100,((COUNT($E:$E)-RANK(E955,E$2:E$1116)+1)/COUNT($E:$E))*100),2)</f>
        <v>9.6</v>
      </c>
      <c r="H955" s="13">
        <f>G955-F955</f>
        <v>-36.5</v>
      </c>
    </row>
    <row r="956" spans="1:8" ht="16.5" x14ac:dyDescent="0.25">
      <c r="A956" s="19" t="s">
        <v>261</v>
      </c>
      <c r="B956" s="19" t="s">
        <v>366</v>
      </c>
      <c r="C956" s="19" t="s">
        <v>1540</v>
      </c>
      <c r="D956" s="15">
        <v>56.13</v>
      </c>
      <c r="E956" s="15">
        <v>34.25</v>
      </c>
      <c r="F956" s="15">
        <f>ROUND(IF(((COUNT($E:$E)-RANK(D956,D$2:D$1116)+1)/COUNT($E:$E))*100=0,100,((COUNT($E:$E)-RANK(D956,D$2:D$1116)+1)/COUNT($E:$E))*100),2)</f>
        <v>54.98</v>
      </c>
      <c r="G956" s="15">
        <f>ROUND(IF(((COUNT($E:$E)-RANK(E956,E$2:E$1116)+1)/COUNT($E:$E))*100=0,100,((COUNT($E:$E)-RANK(E956,E$2:E$1116)+1)/COUNT($E:$E))*100),2)</f>
        <v>18.3</v>
      </c>
      <c r="H956" s="13">
        <f>G956-F956</f>
        <v>-36.679999999999993</v>
      </c>
    </row>
    <row r="957" spans="1:8" ht="16.5" x14ac:dyDescent="0.25">
      <c r="A957" s="19" t="s">
        <v>449</v>
      </c>
      <c r="B957" s="19" t="s">
        <v>513</v>
      </c>
      <c r="C957" s="19" t="s">
        <v>1541</v>
      </c>
      <c r="D957" s="15">
        <v>66.02</v>
      </c>
      <c r="E957" s="15">
        <v>38.4</v>
      </c>
      <c r="F957" s="15">
        <f>ROUND(IF(((COUNT($E:$E)-RANK(D957,D$2:D$1116)+1)/COUNT($E:$E))*100=0,100,((COUNT($E:$E)-RANK(D957,D$2:D$1116)+1)/COUNT($E:$E))*100),2)</f>
        <v>72.739999999999995</v>
      </c>
      <c r="G957" s="15">
        <f>ROUND(IF(((COUNT($E:$E)-RANK(E957,E$2:E$1116)+1)/COUNT($E:$E))*100=0,100,((COUNT($E:$E)-RANK(E957,E$2:E$1116)+1)/COUNT($E:$E))*100),2)</f>
        <v>36.049999999999997</v>
      </c>
      <c r="H957" s="13">
        <f>G957-F957</f>
        <v>-36.69</v>
      </c>
    </row>
    <row r="958" spans="1:8" ht="16.5" x14ac:dyDescent="0.25">
      <c r="A958" s="19" t="s">
        <v>547</v>
      </c>
      <c r="B958" s="19" t="s">
        <v>492</v>
      </c>
      <c r="C958" s="19" t="s">
        <v>1542</v>
      </c>
      <c r="D958" s="15">
        <v>76.83</v>
      </c>
      <c r="E958" s="15">
        <v>41.79</v>
      </c>
      <c r="F958" s="15">
        <f>ROUND(IF(((COUNT($E:$E)-RANK(D958,D$2:D$1116)+1)/COUNT($E:$E))*100=0,100,((COUNT($E:$E)-RANK(D958,D$2:D$1116)+1)/COUNT($E:$E))*100),2)</f>
        <v>90.22</v>
      </c>
      <c r="G958" s="15">
        <f>ROUND(IF(((COUNT($E:$E)-RANK(E958,E$2:E$1116)+1)/COUNT($E:$E))*100=0,100,((COUNT($E:$E)-RANK(E958,E$2:E$1116)+1)/COUNT($E:$E))*100),2)</f>
        <v>53.36</v>
      </c>
      <c r="H958" s="13">
        <f>G958-F958</f>
        <v>-36.86</v>
      </c>
    </row>
    <row r="959" spans="1:8" ht="16.5" x14ac:dyDescent="0.25">
      <c r="A959" s="19" t="s">
        <v>434</v>
      </c>
      <c r="B959" s="19" t="s">
        <v>987</v>
      </c>
      <c r="C959" s="19" t="s">
        <v>1543</v>
      </c>
      <c r="D959" s="15">
        <v>50.96</v>
      </c>
      <c r="E959" s="15">
        <v>31</v>
      </c>
      <c r="F959" s="15">
        <f>ROUND(IF(((COUNT($E:$E)-RANK(D959,D$2:D$1116)+1)/COUNT($E:$E))*100=0,100,((COUNT($E:$E)-RANK(D959,D$2:D$1116)+1)/COUNT($E:$E))*100),2)</f>
        <v>44.04</v>
      </c>
      <c r="G959" s="15">
        <f>ROUND(IF(((COUNT($E:$E)-RANK(E959,E$2:E$1116)+1)/COUNT($E:$E))*100=0,100,((COUNT($E:$E)-RANK(E959,E$2:E$1116)+1)/COUNT($E:$E))*100),2)</f>
        <v>7</v>
      </c>
      <c r="H959" s="13">
        <f>G959-F959</f>
        <v>-37.04</v>
      </c>
    </row>
    <row r="960" spans="1:8" ht="16.5" x14ac:dyDescent="0.25">
      <c r="A960" s="19" t="s">
        <v>731</v>
      </c>
      <c r="B960" s="19" t="s">
        <v>571</v>
      </c>
      <c r="C960" s="19" t="s">
        <v>1544</v>
      </c>
      <c r="D960" s="15">
        <v>78.8</v>
      </c>
      <c r="E960" s="15">
        <v>42.46</v>
      </c>
      <c r="F960" s="15">
        <f>ROUND(IF(((COUNT($E:$E)-RANK(D960,D$2:D$1116)+1)/COUNT($E:$E))*100=0,100,((COUNT($E:$E)-RANK(D960,D$2:D$1116)+1)/COUNT($E:$E))*100),2)</f>
        <v>93.54</v>
      </c>
      <c r="G960" s="15">
        <f>ROUND(IF(((COUNT($E:$E)-RANK(E960,E$2:E$1116)+1)/COUNT($E:$E))*100=0,100,((COUNT($E:$E)-RANK(E960,E$2:E$1116)+1)/COUNT($E:$E))*100),2)</f>
        <v>56.5</v>
      </c>
      <c r="H960" s="13">
        <f>G960-F960</f>
        <v>-37.040000000000006</v>
      </c>
    </row>
    <row r="961" spans="1:8" ht="16.5" x14ac:dyDescent="0.25">
      <c r="A961" s="19" t="s">
        <v>130</v>
      </c>
      <c r="B961" s="19" t="s">
        <v>795</v>
      </c>
      <c r="C961" s="19" t="s">
        <v>1545</v>
      </c>
      <c r="D961" s="15">
        <v>55.24</v>
      </c>
      <c r="E961" s="15">
        <v>33.9</v>
      </c>
      <c r="F961" s="15">
        <f>ROUND(IF(((COUNT($E:$E)-RANK(D961,D$2:D$1116)+1)/COUNT($E:$E))*100=0,100,((COUNT($E:$E)-RANK(D961,D$2:D$1116)+1)/COUNT($E:$E))*100),2)</f>
        <v>53.45</v>
      </c>
      <c r="G961" s="15">
        <f>ROUND(IF(((COUNT($E:$E)-RANK(E961,E$2:E$1116)+1)/COUNT($E:$E))*100=0,100,((COUNT($E:$E)-RANK(E961,E$2:E$1116)+1)/COUNT($E:$E))*100),2)</f>
        <v>16.32</v>
      </c>
      <c r="H961" s="13">
        <f>G961-F961</f>
        <v>-37.130000000000003</v>
      </c>
    </row>
    <row r="962" spans="1:8" ht="16.5" x14ac:dyDescent="0.25">
      <c r="A962" s="19" t="s">
        <v>654</v>
      </c>
      <c r="B962" s="19" t="s">
        <v>1546</v>
      </c>
      <c r="C962" s="19" t="s">
        <v>1547</v>
      </c>
      <c r="D962" s="15">
        <v>73.62</v>
      </c>
      <c r="E962" s="15">
        <v>40.450000000000003</v>
      </c>
      <c r="F962" s="15">
        <f>ROUND(IF(((COUNT($E:$E)-RANK(D962,D$2:D$1116)+1)/COUNT($E:$E))*100=0,100,((COUNT($E:$E)-RANK(D962,D$2:D$1116)+1)/COUNT($E:$E))*100),2)</f>
        <v>84.3</v>
      </c>
      <c r="G962" s="15">
        <f>ROUND(IF(((COUNT($E:$E)-RANK(E962,E$2:E$1116)+1)/COUNT($E:$E))*100=0,100,((COUNT($E:$E)-RANK(E962,E$2:E$1116)+1)/COUNT($E:$E))*100),2)</f>
        <v>47</v>
      </c>
      <c r="H962" s="13">
        <f>G962-F962</f>
        <v>-37.299999999999997</v>
      </c>
    </row>
    <row r="963" spans="1:8" ht="16.5" x14ac:dyDescent="0.25">
      <c r="A963" s="19" t="s">
        <v>932</v>
      </c>
      <c r="B963" s="19" t="s">
        <v>1548</v>
      </c>
      <c r="C963" s="19" t="s">
        <v>1549</v>
      </c>
      <c r="D963" s="15">
        <v>75.430000000000007</v>
      </c>
      <c r="E963" s="15">
        <v>41.31</v>
      </c>
      <c r="F963" s="15">
        <f>ROUND(IF(((COUNT($E:$E)-RANK(D963,D$2:D$1116)+1)/COUNT($E:$E))*100=0,100,((COUNT($E:$E)-RANK(D963,D$2:D$1116)+1)/COUNT($E:$E))*100),2)</f>
        <v>87.89</v>
      </c>
      <c r="G963" s="15">
        <f>ROUND(IF(((COUNT($E:$E)-RANK(E963,E$2:E$1116)+1)/COUNT($E:$E))*100=0,100,((COUNT($E:$E)-RANK(E963,E$2:E$1116)+1)/COUNT($E:$E))*100),2)</f>
        <v>50.58</v>
      </c>
      <c r="H963" s="13">
        <f>G963-F963</f>
        <v>-37.31</v>
      </c>
    </row>
    <row r="964" spans="1:8" ht="16.5" x14ac:dyDescent="0.25">
      <c r="A964" s="19" t="s">
        <v>547</v>
      </c>
      <c r="B964" s="19" t="s">
        <v>596</v>
      </c>
      <c r="C964" s="19" t="s">
        <v>1550</v>
      </c>
      <c r="D964" s="15">
        <v>74.91</v>
      </c>
      <c r="E964" s="15">
        <v>40.93</v>
      </c>
      <c r="F964" s="15">
        <f>ROUND(IF(((COUNT($E:$E)-RANK(D964,D$2:D$1116)+1)/COUNT($E:$E))*100=0,100,((COUNT($E:$E)-RANK(D964,D$2:D$1116)+1)/COUNT($E:$E))*100),2)</f>
        <v>86.73</v>
      </c>
      <c r="G964" s="15">
        <f>ROUND(IF(((COUNT($E:$E)-RANK(E964,E$2:E$1116)+1)/COUNT($E:$E))*100=0,100,((COUNT($E:$E)-RANK(E964,E$2:E$1116)+1)/COUNT($E:$E))*100),2)</f>
        <v>49.42</v>
      </c>
      <c r="H964" s="13">
        <f>G964-F964</f>
        <v>-37.31</v>
      </c>
    </row>
    <row r="965" spans="1:8" ht="16.5" x14ac:dyDescent="0.25">
      <c r="A965" s="19" t="s">
        <v>806</v>
      </c>
      <c r="B965" s="19" t="s">
        <v>1155</v>
      </c>
      <c r="C965" s="19" t="s">
        <v>1551</v>
      </c>
      <c r="D965" s="15">
        <v>69.739999999999995</v>
      </c>
      <c r="E965" s="15">
        <v>39.659999999999997</v>
      </c>
      <c r="F965" s="15">
        <f>ROUND(IF(((COUNT($E:$E)-RANK(D965,D$2:D$1116)+1)/COUNT($E:$E))*100=0,100,((COUNT($E:$E)-RANK(D965,D$2:D$1116)+1)/COUNT($E:$E))*100),2)</f>
        <v>78.83</v>
      </c>
      <c r="G965" s="15">
        <f>ROUND(IF(((COUNT($E:$E)-RANK(E965,E$2:E$1116)+1)/COUNT($E:$E))*100=0,100,((COUNT($E:$E)-RANK(E965,E$2:E$1116)+1)/COUNT($E:$E))*100),2)</f>
        <v>41.26</v>
      </c>
      <c r="H965" s="13">
        <f>G965-F965</f>
        <v>-37.57</v>
      </c>
    </row>
    <row r="966" spans="1:8" ht="16.5" x14ac:dyDescent="0.25">
      <c r="A966" s="19" t="s">
        <v>1312</v>
      </c>
      <c r="B966" s="19" t="s">
        <v>1552</v>
      </c>
      <c r="C966" s="19" t="s">
        <v>1553</v>
      </c>
      <c r="D966" s="15">
        <v>65.61</v>
      </c>
      <c r="E966" s="15">
        <v>38.25</v>
      </c>
      <c r="F966" s="15">
        <f>ROUND(IF(((COUNT($E:$E)-RANK(D966,D$2:D$1116)+1)/COUNT($E:$E))*100=0,100,((COUNT($E:$E)-RANK(D966,D$2:D$1116)+1)/COUNT($E:$E))*100),2)</f>
        <v>71.84</v>
      </c>
      <c r="G966" s="15">
        <f>ROUND(IF(((COUNT($E:$E)-RANK(E966,E$2:E$1116)+1)/COUNT($E:$E))*100=0,100,((COUNT($E:$E)-RANK(E966,E$2:E$1116)+1)/COUNT($E:$E))*100),2)</f>
        <v>33.99</v>
      </c>
      <c r="H966" s="13">
        <f>G966-F966</f>
        <v>-37.85</v>
      </c>
    </row>
    <row r="967" spans="1:8" ht="16.5" x14ac:dyDescent="0.25">
      <c r="A967" s="19" t="s">
        <v>654</v>
      </c>
      <c r="B967" s="19" t="s">
        <v>1451</v>
      </c>
      <c r="C967" s="19" t="s">
        <v>1554</v>
      </c>
      <c r="D967" s="15">
        <v>74.099999999999994</v>
      </c>
      <c r="E967" s="15">
        <v>40.450000000000003</v>
      </c>
      <c r="F967" s="15">
        <f>ROUND(IF(((COUNT($E:$E)-RANK(D967,D$2:D$1116)+1)/COUNT($E:$E))*100=0,100,((COUNT($E:$E)-RANK(D967,D$2:D$1116)+1)/COUNT($E:$E))*100),2)</f>
        <v>84.93</v>
      </c>
      <c r="G967" s="15">
        <f>ROUND(IF(((COUNT($E:$E)-RANK(E967,E$2:E$1116)+1)/COUNT($E:$E))*100=0,100,((COUNT($E:$E)-RANK(E967,E$2:E$1116)+1)/COUNT($E:$E))*100),2)</f>
        <v>47</v>
      </c>
      <c r="H967" s="13">
        <f>G967-F967</f>
        <v>-37.930000000000007</v>
      </c>
    </row>
    <row r="968" spans="1:8" ht="16.5" x14ac:dyDescent="0.25">
      <c r="A968" s="19" t="s">
        <v>508</v>
      </c>
      <c r="B968" s="19" t="s">
        <v>409</v>
      </c>
      <c r="C968" s="19" t="s">
        <v>1555</v>
      </c>
      <c r="D968" s="15">
        <v>72.61</v>
      </c>
      <c r="E968" s="15">
        <v>40.26</v>
      </c>
      <c r="F968" s="15">
        <f>ROUND(IF(((COUNT($E:$E)-RANK(D968,D$2:D$1116)+1)/COUNT($E:$E))*100=0,100,((COUNT($E:$E)-RANK(D968,D$2:D$1116)+1)/COUNT($E:$E))*100),2)</f>
        <v>82.96</v>
      </c>
      <c r="G968" s="15">
        <f>ROUND(IF(((COUNT($E:$E)-RANK(E968,E$2:E$1116)+1)/COUNT($E:$E))*100=0,100,((COUNT($E:$E)-RANK(E968,E$2:E$1116)+1)/COUNT($E:$E))*100),2)</f>
        <v>45.02</v>
      </c>
      <c r="H968" s="13">
        <f>G968-F968</f>
        <v>-37.939999999999991</v>
      </c>
    </row>
    <row r="969" spans="1:8" ht="16.5" x14ac:dyDescent="0.25">
      <c r="A969" s="19" t="s">
        <v>1022</v>
      </c>
      <c r="B969" s="19" t="s">
        <v>1203</v>
      </c>
      <c r="C969" s="19" t="s">
        <v>1556</v>
      </c>
      <c r="D969" s="15">
        <v>53.91</v>
      </c>
      <c r="E969" s="15">
        <v>32.9</v>
      </c>
      <c r="F969" s="15">
        <f>ROUND(IF(((COUNT($E:$E)-RANK(D969,D$2:D$1116)+1)/COUNT($E:$E))*100=0,100,((COUNT($E:$E)-RANK(D969,D$2:D$1116)+1)/COUNT($E:$E))*100),2)</f>
        <v>50.76</v>
      </c>
      <c r="G969" s="15">
        <f>ROUND(IF(((COUNT($E:$E)-RANK(E969,E$2:E$1116)+1)/COUNT($E:$E))*100=0,100,((COUNT($E:$E)-RANK(E969,E$2:E$1116)+1)/COUNT($E:$E))*100),2)</f>
        <v>12.74</v>
      </c>
      <c r="H969" s="13">
        <f>G969-F969</f>
        <v>-38.019999999999996</v>
      </c>
    </row>
    <row r="970" spans="1:8" ht="16.5" x14ac:dyDescent="0.25">
      <c r="A970" s="19" t="s">
        <v>130</v>
      </c>
      <c r="B970" s="19" t="s">
        <v>882</v>
      </c>
      <c r="C970" s="19" t="s">
        <v>1557</v>
      </c>
      <c r="D970" s="15">
        <v>55.62</v>
      </c>
      <c r="E970" s="15">
        <v>33.9</v>
      </c>
      <c r="F970" s="15">
        <f>ROUND(IF(((COUNT($E:$E)-RANK(D970,D$2:D$1116)+1)/COUNT($E:$E))*100=0,100,((COUNT($E:$E)-RANK(D970,D$2:D$1116)+1)/COUNT($E:$E))*100),2)</f>
        <v>54.35</v>
      </c>
      <c r="G970" s="15">
        <f>ROUND(IF(((COUNT($E:$E)-RANK(E970,E$2:E$1116)+1)/COUNT($E:$E))*100=0,100,((COUNT($E:$E)-RANK(E970,E$2:E$1116)+1)/COUNT($E:$E))*100),2)</f>
        <v>16.32</v>
      </c>
      <c r="H970" s="13">
        <f>G970-F970</f>
        <v>-38.03</v>
      </c>
    </row>
    <row r="971" spans="1:8" ht="16.5" x14ac:dyDescent="0.25">
      <c r="A971" s="19" t="s">
        <v>932</v>
      </c>
      <c r="B971" s="19" t="s">
        <v>1558</v>
      </c>
      <c r="C971" s="19" t="s">
        <v>1559</v>
      </c>
      <c r="D971" s="15">
        <v>80.94</v>
      </c>
      <c r="E971" s="15">
        <v>42.73</v>
      </c>
      <c r="F971" s="15">
        <f>ROUND(IF(((COUNT($E:$E)-RANK(D971,D$2:D$1116)+1)/COUNT($E:$E))*100=0,100,((COUNT($E:$E)-RANK(D971,D$2:D$1116)+1)/COUNT($E:$E))*100),2)</f>
        <v>95.78</v>
      </c>
      <c r="G971" s="15">
        <f>ROUND(IF(((COUNT($E:$E)-RANK(E971,E$2:E$1116)+1)/COUNT($E:$E))*100=0,100,((COUNT($E:$E)-RANK(E971,E$2:E$1116)+1)/COUNT($E:$E))*100),2)</f>
        <v>57.49</v>
      </c>
      <c r="H971" s="13">
        <f>G971-F971</f>
        <v>-38.29</v>
      </c>
    </row>
    <row r="972" spans="1:8" ht="16.5" x14ac:dyDescent="0.25">
      <c r="A972" s="19" t="s">
        <v>806</v>
      </c>
      <c r="B972" s="19" t="s">
        <v>1560</v>
      </c>
      <c r="C972" s="19" t="s">
        <v>1561</v>
      </c>
      <c r="D972" s="15">
        <v>57.32</v>
      </c>
      <c r="E972" s="15">
        <v>34.520000000000003</v>
      </c>
      <c r="F972" s="15">
        <f>ROUND(IF(((COUNT($E:$E)-RANK(D972,D$2:D$1116)+1)/COUNT($E:$E))*100=0,100,((COUNT($E:$E)-RANK(D972,D$2:D$1116)+1)/COUNT($E:$E))*100),2)</f>
        <v>57.67</v>
      </c>
      <c r="G972" s="15">
        <f>ROUND(IF(((COUNT($E:$E)-RANK(E972,E$2:E$1116)+1)/COUNT($E:$E))*100=0,100,((COUNT($E:$E)-RANK(E972,E$2:E$1116)+1)/COUNT($E:$E))*100),2)</f>
        <v>19.37</v>
      </c>
      <c r="H972" s="13">
        <f>G972-F972</f>
        <v>-38.299999999999997</v>
      </c>
    </row>
    <row r="973" spans="1:8" ht="16.5" x14ac:dyDescent="0.25">
      <c r="A973" s="19" t="s">
        <v>344</v>
      </c>
      <c r="B973" s="19" t="s">
        <v>1562</v>
      </c>
      <c r="C973" s="19" t="s">
        <v>1563</v>
      </c>
      <c r="D973" s="15">
        <v>51.64</v>
      </c>
      <c r="E973" s="15">
        <v>31.45</v>
      </c>
      <c r="F973" s="15">
        <f>ROUND(IF(((COUNT($E:$E)-RANK(D973,D$2:D$1116)+1)/COUNT($E:$E))*100=0,100,((COUNT($E:$E)-RANK(D973,D$2:D$1116)+1)/COUNT($E:$E))*100),2)</f>
        <v>45.92</v>
      </c>
      <c r="G973" s="15">
        <f>ROUND(IF(((COUNT($E:$E)-RANK(E973,E$2:E$1116)+1)/COUNT($E:$E))*100=0,100,((COUNT($E:$E)-RANK(E973,E$2:E$1116)+1)/COUNT($E:$E))*100),2)</f>
        <v>7.53</v>
      </c>
      <c r="H973" s="13">
        <f>G973-F973</f>
        <v>-38.39</v>
      </c>
    </row>
    <row r="974" spans="1:8" ht="16.5" x14ac:dyDescent="0.25">
      <c r="A974" s="19" t="s">
        <v>654</v>
      </c>
      <c r="B974" s="19" t="s">
        <v>1564</v>
      </c>
      <c r="C974" s="19" t="s">
        <v>1565</v>
      </c>
      <c r="D974" s="15">
        <v>74.45</v>
      </c>
      <c r="E974" s="15">
        <v>40.450000000000003</v>
      </c>
      <c r="F974" s="15">
        <f>ROUND(IF(((COUNT($E:$E)-RANK(D974,D$2:D$1116)+1)/COUNT($E:$E))*100=0,100,((COUNT($E:$E)-RANK(D974,D$2:D$1116)+1)/COUNT($E:$E))*100),2)</f>
        <v>85.47</v>
      </c>
      <c r="G974" s="15">
        <f>ROUND(IF(((COUNT($E:$E)-RANK(E974,E$2:E$1116)+1)/COUNT($E:$E))*100=0,100,((COUNT($E:$E)-RANK(E974,E$2:E$1116)+1)/COUNT($E:$E))*100),2)</f>
        <v>47</v>
      </c>
      <c r="H974" s="13">
        <f>G974-F974</f>
        <v>-38.47</v>
      </c>
    </row>
    <row r="975" spans="1:8" ht="16.5" x14ac:dyDescent="0.25">
      <c r="A975" s="19" t="s">
        <v>1315</v>
      </c>
      <c r="B975" s="19" t="s">
        <v>895</v>
      </c>
      <c r="C975" s="19" t="s">
        <v>1566</v>
      </c>
      <c r="D975" s="15">
        <v>64.09</v>
      </c>
      <c r="E975" s="15">
        <v>36.96</v>
      </c>
      <c r="F975" s="15">
        <f>ROUND(IF(((COUNT($E:$E)-RANK(D975,D$2:D$1116)+1)/COUNT($E:$E))*100=0,100,((COUNT($E:$E)-RANK(D975,D$2:D$1116)+1)/COUNT($E:$E))*100),2)</f>
        <v>68.52</v>
      </c>
      <c r="G975" s="15">
        <f>ROUND(IF(((COUNT($E:$E)-RANK(E975,E$2:E$1116)+1)/COUNT($E:$E))*100=0,100,((COUNT($E:$E)-RANK(E975,E$2:E$1116)+1)/COUNT($E:$E))*100),2)</f>
        <v>29.6</v>
      </c>
      <c r="H975" s="13">
        <f>G975-F975</f>
        <v>-38.919999999999995</v>
      </c>
    </row>
    <row r="976" spans="1:8" ht="16.5" x14ac:dyDescent="0.25">
      <c r="A976" s="19" t="s">
        <v>196</v>
      </c>
      <c r="B976" s="19" t="s">
        <v>638</v>
      </c>
      <c r="C976" s="19" t="s">
        <v>1567</v>
      </c>
      <c r="D976" s="15">
        <v>51.22</v>
      </c>
      <c r="E976" s="15">
        <v>30.92</v>
      </c>
      <c r="F976" s="15">
        <f>ROUND(IF(((COUNT($E:$E)-RANK(D976,D$2:D$1116)+1)/COUNT($E:$E))*100=0,100,((COUNT($E:$E)-RANK(D976,D$2:D$1116)+1)/COUNT($E:$E))*100),2)</f>
        <v>44.75</v>
      </c>
      <c r="G976" s="15">
        <f>ROUND(IF(((COUNT($E:$E)-RANK(E976,E$2:E$1116)+1)/COUNT($E:$E))*100=0,100,((COUNT($E:$E)-RANK(E976,E$2:E$1116)+1)/COUNT($E:$E))*100),2)</f>
        <v>5.65</v>
      </c>
      <c r="H976" s="13">
        <f>G976-F976</f>
        <v>-39.1</v>
      </c>
    </row>
    <row r="977" spans="1:8" ht="16.5" x14ac:dyDescent="0.25">
      <c r="A977" s="19" t="s">
        <v>1312</v>
      </c>
      <c r="B977" s="19" t="s">
        <v>1568</v>
      </c>
      <c r="C977" s="19" t="s">
        <v>1569</v>
      </c>
      <c r="D977" s="15">
        <v>66.27</v>
      </c>
      <c r="E977" s="15">
        <v>38.25</v>
      </c>
      <c r="F977" s="15">
        <f>ROUND(IF(((COUNT($E:$E)-RANK(D977,D$2:D$1116)+1)/COUNT($E:$E))*100=0,100,((COUNT($E:$E)-RANK(D977,D$2:D$1116)+1)/COUNT($E:$E))*100),2)</f>
        <v>73.180000000000007</v>
      </c>
      <c r="G977" s="15">
        <f>ROUND(IF(((COUNT($E:$E)-RANK(E977,E$2:E$1116)+1)/COUNT($E:$E))*100=0,100,((COUNT($E:$E)-RANK(E977,E$2:E$1116)+1)/COUNT($E:$E))*100),2)</f>
        <v>33.99</v>
      </c>
      <c r="H977" s="13">
        <f>G977-F977</f>
        <v>-39.190000000000005</v>
      </c>
    </row>
    <row r="978" spans="1:8" ht="16.5" x14ac:dyDescent="0.25">
      <c r="A978" s="19" t="s">
        <v>547</v>
      </c>
      <c r="B978" s="19" t="s">
        <v>924</v>
      </c>
      <c r="C978" s="19" t="s">
        <v>1570</v>
      </c>
      <c r="D978" s="15">
        <v>75.83</v>
      </c>
      <c r="E978" s="15">
        <v>40.93</v>
      </c>
      <c r="F978" s="15">
        <f>ROUND(IF(((COUNT($E:$E)-RANK(D978,D$2:D$1116)+1)/COUNT($E:$E))*100=0,100,((COUNT($E:$E)-RANK(D978,D$2:D$1116)+1)/COUNT($E:$E))*100),2)</f>
        <v>88.79</v>
      </c>
      <c r="G978" s="15">
        <f>ROUND(IF(((COUNT($E:$E)-RANK(E978,E$2:E$1116)+1)/COUNT($E:$E))*100=0,100,((COUNT($E:$E)-RANK(E978,E$2:E$1116)+1)/COUNT($E:$E))*100),2)</f>
        <v>49.42</v>
      </c>
      <c r="H978" s="13">
        <f>G978-F978</f>
        <v>-39.370000000000005</v>
      </c>
    </row>
    <row r="979" spans="1:8" ht="16.5" x14ac:dyDescent="0.25">
      <c r="A979" s="19" t="s">
        <v>445</v>
      </c>
      <c r="B979" s="19" t="s">
        <v>312</v>
      </c>
      <c r="C979" s="19" t="s">
        <v>1571</v>
      </c>
      <c r="D979" s="15">
        <v>60.07</v>
      </c>
      <c r="E979" s="15">
        <v>35.21</v>
      </c>
      <c r="F979" s="15">
        <f>ROUND(IF(((COUNT($E:$E)-RANK(D979,D$2:D$1116)+1)/COUNT($E:$E))*100=0,100,((COUNT($E:$E)-RANK(D979,D$2:D$1116)+1)/COUNT($E:$E))*100),2)</f>
        <v>61.7</v>
      </c>
      <c r="G979" s="15">
        <f>ROUND(IF(((COUNT($E:$E)-RANK(E979,E$2:E$1116)+1)/COUNT($E:$E))*100=0,100,((COUNT($E:$E)-RANK(E979,E$2:E$1116)+1)/COUNT($E:$E))*100),2)</f>
        <v>22.33</v>
      </c>
      <c r="H979" s="13">
        <f>G979-F979</f>
        <v>-39.370000000000005</v>
      </c>
    </row>
    <row r="980" spans="1:8" ht="16.5" x14ac:dyDescent="0.25">
      <c r="A980" s="19" t="s">
        <v>151</v>
      </c>
      <c r="B980" s="19" t="s">
        <v>885</v>
      </c>
      <c r="C980" s="19" t="s">
        <v>1572</v>
      </c>
      <c r="D980" s="15">
        <v>54.43</v>
      </c>
      <c r="E980" s="15">
        <v>32.61</v>
      </c>
      <c r="F980" s="15">
        <f>ROUND(IF(((COUNT($E:$E)-RANK(D980,D$2:D$1116)+1)/COUNT($E:$E))*100=0,100,((COUNT($E:$E)-RANK(D980,D$2:D$1116)+1)/COUNT($E:$E))*100),2)</f>
        <v>51.93</v>
      </c>
      <c r="G980" s="15">
        <f>ROUND(IF(((COUNT($E:$E)-RANK(E980,E$2:E$1116)+1)/COUNT($E:$E))*100=0,100,((COUNT($E:$E)-RANK(E980,E$2:E$1116)+1)/COUNT($E:$E))*100),2)</f>
        <v>12.2</v>
      </c>
      <c r="H980" s="13">
        <f>G980-F980</f>
        <v>-39.730000000000004</v>
      </c>
    </row>
    <row r="981" spans="1:8" ht="16.5" x14ac:dyDescent="0.25">
      <c r="A981" s="19" t="s">
        <v>434</v>
      </c>
      <c r="B981" s="19" t="s">
        <v>1573</v>
      </c>
      <c r="C981" s="19" t="s">
        <v>1574</v>
      </c>
      <c r="D981" s="15">
        <v>57.13</v>
      </c>
      <c r="E981" s="15">
        <v>34.049999999999997</v>
      </c>
      <c r="F981" s="15">
        <f>ROUND(IF(((COUNT($E:$E)-RANK(D981,D$2:D$1116)+1)/COUNT($E:$E))*100=0,100,((COUNT($E:$E)-RANK(D981,D$2:D$1116)+1)/COUNT($E:$E))*100),2)</f>
        <v>56.95</v>
      </c>
      <c r="G981" s="15">
        <f>ROUND(IF(((COUNT($E:$E)-RANK(E981,E$2:E$1116)+1)/COUNT($E:$E))*100=0,100,((COUNT($E:$E)-RANK(E981,E$2:E$1116)+1)/COUNT($E:$E))*100),2)</f>
        <v>17.04</v>
      </c>
      <c r="H981" s="13">
        <f>G981-F981</f>
        <v>-39.910000000000004</v>
      </c>
    </row>
    <row r="982" spans="1:8" ht="16.5" x14ac:dyDescent="0.25">
      <c r="A982" s="19" t="s">
        <v>188</v>
      </c>
      <c r="B982" s="19" t="s">
        <v>1575</v>
      </c>
      <c r="C982" s="19" t="s">
        <v>1576</v>
      </c>
      <c r="D982" s="15">
        <v>59.78</v>
      </c>
      <c r="E982" s="15">
        <v>34.979999999999997</v>
      </c>
      <c r="F982" s="15">
        <f>ROUND(IF(((COUNT($E:$E)-RANK(D982,D$2:D$1116)+1)/COUNT($E:$E))*100=0,100,((COUNT($E:$E)-RANK(D982,D$2:D$1116)+1)/COUNT($E:$E))*100),2)</f>
        <v>61.35</v>
      </c>
      <c r="G982" s="15">
        <f>ROUND(IF(((COUNT($E:$E)-RANK(E982,E$2:E$1116)+1)/COUNT($E:$E))*100=0,100,((COUNT($E:$E)-RANK(E982,E$2:E$1116)+1)/COUNT($E:$E))*100),2)</f>
        <v>21.35</v>
      </c>
      <c r="H982" s="13">
        <f>G982-F982</f>
        <v>-40</v>
      </c>
    </row>
    <row r="983" spans="1:8" ht="16.5" x14ac:dyDescent="0.25">
      <c r="A983" s="19" t="s">
        <v>960</v>
      </c>
      <c r="B983" s="19" t="s">
        <v>1577</v>
      </c>
      <c r="C983" s="19" t="s">
        <v>1578</v>
      </c>
      <c r="D983" s="15">
        <v>49.39</v>
      </c>
      <c r="E983" s="15">
        <v>27.08</v>
      </c>
      <c r="F983" s="15">
        <f>ROUND(IF(((COUNT($E:$E)-RANK(D983,D$2:D$1116)+1)/COUNT($E:$E))*100=0,100,((COUNT($E:$E)-RANK(D983,D$2:D$1116)+1)/COUNT($E:$E))*100),2)</f>
        <v>41.08</v>
      </c>
      <c r="G983" s="15">
        <f>ROUND(IF(((COUNT($E:$E)-RANK(E983,E$2:E$1116)+1)/COUNT($E:$E))*100=0,100,((COUNT($E:$E)-RANK(E983,E$2:E$1116)+1)/COUNT($E:$E))*100),2)</f>
        <v>0.99</v>
      </c>
      <c r="H983" s="13">
        <f>G983-F983</f>
        <v>-40.089999999999996</v>
      </c>
    </row>
    <row r="984" spans="1:8" ht="16.5" x14ac:dyDescent="0.25">
      <c r="A984" s="19" t="s">
        <v>1501</v>
      </c>
      <c r="B984" s="19" t="s">
        <v>567</v>
      </c>
      <c r="C984" s="19" t="s">
        <v>1579</v>
      </c>
      <c r="D984" s="15">
        <v>48.93</v>
      </c>
      <c r="E984" s="15">
        <v>23.77</v>
      </c>
      <c r="F984" s="15">
        <f>ROUND(IF(((COUNT($E:$E)-RANK(D984,D$2:D$1116)+1)/COUNT($E:$E))*100=0,100,((COUNT($E:$E)-RANK(D984,D$2:D$1116)+1)/COUNT($E:$E))*100),2)</f>
        <v>40.36</v>
      </c>
      <c r="G984" s="15">
        <f>ROUND(IF(((COUNT($E:$E)-RANK(E984,E$2:E$1116)+1)/COUNT($E:$E))*100=0,100,((COUNT($E:$E)-RANK(E984,E$2:E$1116)+1)/COUNT($E:$E))*100),2)</f>
        <v>0.18</v>
      </c>
      <c r="H984" s="13">
        <f>G984-F984</f>
        <v>-40.18</v>
      </c>
    </row>
    <row r="985" spans="1:8" ht="16.5" x14ac:dyDescent="0.25">
      <c r="A985" s="19" t="s">
        <v>234</v>
      </c>
      <c r="B985" s="19" t="s">
        <v>638</v>
      </c>
      <c r="C985" s="19" t="s">
        <v>1580</v>
      </c>
      <c r="D985" s="15">
        <v>61.55</v>
      </c>
      <c r="E985" s="15">
        <v>35.51</v>
      </c>
      <c r="F985" s="15">
        <f>ROUND(IF(((COUNT($E:$E)-RANK(D985,D$2:D$1116)+1)/COUNT($E:$E))*100=0,100,((COUNT($E:$E)-RANK(D985,D$2:D$1116)+1)/COUNT($E:$E))*100),2)</f>
        <v>63.95</v>
      </c>
      <c r="G985" s="15">
        <f>ROUND(IF(((COUNT($E:$E)-RANK(E985,E$2:E$1116)+1)/COUNT($E:$E))*100=0,100,((COUNT($E:$E)-RANK(E985,E$2:E$1116)+1)/COUNT($E:$E))*100),2)</f>
        <v>23.77</v>
      </c>
      <c r="H985" s="13">
        <f>G985-F985</f>
        <v>-40.180000000000007</v>
      </c>
    </row>
    <row r="986" spans="1:8" ht="16.5" x14ac:dyDescent="0.25">
      <c r="A986" s="19" t="s">
        <v>547</v>
      </c>
      <c r="B986" s="19" t="s">
        <v>571</v>
      </c>
      <c r="C986" s="19" t="s">
        <v>1581</v>
      </c>
      <c r="D986" s="15">
        <v>76.55</v>
      </c>
      <c r="E986" s="15">
        <v>40.93</v>
      </c>
      <c r="F986" s="15">
        <f>ROUND(IF(((COUNT($E:$E)-RANK(D986,D$2:D$1116)+1)/COUNT($E:$E))*100=0,100,((COUNT($E:$E)-RANK(D986,D$2:D$1116)+1)/COUNT($E:$E))*100),2)</f>
        <v>89.69</v>
      </c>
      <c r="G986" s="15">
        <f>ROUND(IF(((COUNT($E:$E)-RANK(E986,E$2:E$1116)+1)/COUNT($E:$E))*100=0,100,((COUNT($E:$E)-RANK(E986,E$2:E$1116)+1)/COUNT($E:$E))*100),2)</f>
        <v>49.42</v>
      </c>
      <c r="H986" s="13">
        <f>G986-F986</f>
        <v>-40.269999999999996</v>
      </c>
    </row>
    <row r="987" spans="1:8" ht="16.5" x14ac:dyDescent="0.25">
      <c r="A987" s="19" t="s">
        <v>1234</v>
      </c>
      <c r="B987" s="19" t="s">
        <v>1582</v>
      </c>
      <c r="C987" s="19" t="s">
        <v>1583</v>
      </c>
      <c r="D987" s="15">
        <v>52.54</v>
      </c>
      <c r="E987" s="15">
        <v>31.25</v>
      </c>
      <c r="F987" s="15">
        <f>ROUND(IF(((COUNT($E:$E)-RANK(D987,D$2:D$1116)+1)/COUNT($E:$E))*100=0,100,((COUNT($E:$E)-RANK(D987,D$2:D$1116)+1)/COUNT($E:$E))*100),2)</f>
        <v>47.62</v>
      </c>
      <c r="G987" s="15">
        <f>ROUND(IF(((COUNT($E:$E)-RANK(E987,E$2:E$1116)+1)/COUNT($E:$E))*100=0,100,((COUNT($E:$E)-RANK(E987,E$2:E$1116)+1)/COUNT($E:$E))*100),2)</f>
        <v>7.35</v>
      </c>
      <c r="H987" s="13">
        <f>G987-F987</f>
        <v>-40.269999999999996</v>
      </c>
    </row>
    <row r="988" spans="1:8" ht="16.5" x14ac:dyDescent="0.25">
      <c r="A988" s="19" t="s">
        <v>151</v>
      </c>
      <c r="B988" s="19" t="s">
        <v>305</v>
      </c>
      <c r="C988" s="19" t="s">
        <v>1584</v>
      </c>
      <c r="D988" s="15">
        <v>55.07</v>
      </c>
      <c r="E988" s="15">
        <v>32.9</v>
      </c>
      <c r="F988" s="15">
        <f>ROUND(IF(((COUNT($E:$E)-RANK(D988,D$2:D$1116)+1)/COUNT($E:$E))*100=0,100,((COUNT($E:$E)-RANK(D988,D$2:D$1116)+1)/COUNT($E:$E))*100),2)</f>
        <v>53.27</v>
      </c>
      <c r="G988" s="15">
        <f>ROUND(IF(((COUNT($E:$E)-RANK(E988,E$2:E$1116)+1)/COUNT($E:$E))*100=0,100,((COUNT($E:$E)-RANK(E988,E$2:E$1116)+1)/COUNT($E:$E))*100),2)</f>
        <v>12.74</v>
      </c>
      <c r="H988" s="13">
        <f>G988-F988</f>
        <v>-40.53</v>
      </c>
    </row>
    <row r="989" spans="1:8" ht="16.5" x14ac:dyDescent="0.25">
      <c r="A989" s="19" t="s">
        <v>449</v>
      </c>
      <c r="B989" s="19" t="s">
        <v>924</v>
      </c>
      <c r="C989" s="19" t="s">
        <v>1585</v>
      </c>
      <c r="D989" s="15">
        <v>74.87</v>
      </c>
      <c r="E989" s="15">
        <v>40.369999999999997</v>
      </c>
      <c r="F989" s="15">
        <f>ROUND(IF(((COUNT($E:$E)-RANK(D989,D$2:D$1116)+1)/COUNT($E:$E))*100=0,100,((COUNT($E:$E)-RANK(D989,D$2:D$1116)+1)/COUNT($E:$E))*100),2)</f>
        <v>86.46</v>
      </c>
      <c r="G989" s="15">
        <f>ROUND(IF(((COUNT($E:$E)-RANK(E989,E$2:E$1116)+1)/COUNT($E:$E))*100=0,100,((COUNT($E:$E)-RANK(E989,E$2:E$1116)+1)/COUNT($E:$E))*100),2)</f>
        <v>45.83</v>
      </c>
      <c r="H989" s="13">
        <f>G989-F989</f>
        <v>-40.629999999999995</v>
      </c>
    </row>
    <row r="990" spans="1:8" ht="16.5" x14ac:dyDescent="0.25">
      <c r="A990" s="19" t="s">
        <v>96</v>
      </c>
      <c r="B990" s="19" t="s">
        <v>1586</v>
      </c>
      <c r="C990" s="19" t="s">
        <v>1587</v>
      </c>
      <c r="D990" s="15">
        <v>65.5</v>
      </c>
      <c r="E990" s="15">
        <v>37.33</v>
      </c>
      <c r="F990" s="15">
        <f>ROUND(IF(((COUNT($E:$E)-RANK(D990,D$2:D$1116)+1)/COUNT($E:$E))*100=0,100,((COUNT($E:$E)-RANK(D990,D$2:D$1116)+1)/COUNT($E:$E))*100),2)</f>
        <v>71.569999999999993</v>
      </c>
      <c r="G990" s="15">
        <f>ROUND(IF(((COUNT($E:$E)-RANK(E990,E$2:E$1116)+1)/COUNT($E:$E))*100=0,100,((COUNT($E:$E)-RANK(E990,E$2:E$1116)+1)/COUNT($E:$E))*100),2)</f>
        <v>30.67</v>
      </c>
      <c r="H990" s="13">
        <f>G990-F990</f>
        <v>-40.899999999999991</v>
      </c>
    </row>
    <row r="991" spans="1:8" ht="16.5" x14ac:dyDescent="0.25">
      <c r="A991" s="19" t="s">
        <v>1022</v>
      </c>
      <c r="B991" s="19" t="s">
        <v>1588</v>
      </c>
      <c r="C991" s="19" t="s">
        <v>1589</v>
      </c>
      <c r="D991" s="15">
        <v>50.04</v>
      </c>
      <c r="E991" s="15">
        <v>27.6</v>
      </c>
      <c r="F991" s="15">
        <f>ROUND(IF(((COUNT($E:$E)-RANK(D991,D$2:D$1116)+1)/COUNT($E:$E))*100=0,100,((COUNT($E:$E)-RANK(D991,D$2:D$1116)+1)/COUNT($E:$E))*100),2)</f>
        <v>42.42</v>
      </c>
      <c r="G991" s="15">
        <f>ROUND(IF(((COUNT($E:$E)-RANK(E991,E$2:E$1116)+1)/COUNT($E:$E))*100=0,100,((COUNT($E:$E)-RANK(E991,E$2:E$1116)+1)/COUNT($E:$E))*100),2)</f>
        <v>1.43</v>
      </c>
      <c r="H991" s="13">
        <f>G991-F991</f>
        <v>-40.99</v>
      </c>
    </row>
    <row r="992" spans="1:8" ht="16.5" x14ac:dyDescent="0.25">
      <c r="A992" s="19" t="s">
        <v>449</v>
      </c>
      <c r="B992" s="19" t="s">
        <v>571</v>
      </c>
      <c r="C992" s="19" t="s">
        <v>1590</v>
      </c>
      <c r="D992" s="15">
        <v>74.97</v>
      </c>
      <c r="E992" s="15">
        <v>40.369999999999997</v>
      </c>
      <c r="F992" s="15">
        <f>ROUND(IF(((COUNT($E:$E)-RANK(D992,D$2:D$1116)+1)/COUNT($E:$E))*100=0,100,((COUNT($E:$E)-RANK(D992,D$2:D$1116)+1)/COUNT($E:$E))*100),2)</f>
        <v>86.91</v>
      </c>
      <c r="G992" s="15">
        <f>ROUND(IF(((COUNT($E:$E)-RANK(E992,E$2:E$1116)+1)/COUNT($E:$E))*100=0,100,((COUNT($E:$E)-RANK(E992,E$2:E$1116)+1)/COUNT($E:$E))*100),2)</f>
        <v>45.83</v>
      </c>
      <c r="H992" s="13">
        <f>G992-F992</f>
        <v>-41.08</v>
      </c>
    </row>
    <row r="993" spans="1:8" ht="16.5" x14ac:dyDescent="0.25">
      <c r="A993" s="19" t="s">
        <v>212</v>
      </c>
      <c r="B993" s="19" t="s">
        <v>1577</v>
      </c>
      <c r="C993" s="19" t="s">
        <v>1591</v>
      </c>
      <c r="D993" s="15">
        <v>50.69</v>
      </c>
      <c r="E993" s="15">
        <v>28.67</v>
      </c>
      <c r="F993" s="15">
        <f>ROUND(IF(((COUNT($E:$E)-RANK(D993,D$2:D$1116)+1)/COUNT($E:$E))*100=0,100,((COUNT($E:$E)-RANK(D993,D$2:D$1116)+1)/COUNT($E:$E))*100),2)</f>
        <v>43.41</v>
      </c>
      <c r="G993" s="15">
        <f>ROUND(IF(((COUNT($E:$E)-RANK(E993,E$2:E$1116)+1)/COUNT($E:$E))*100=0,100,((COUNT($E:$E)-RANK(E993,E$2:E$1116)+1)/COUNT($E:$E))*100),2)</f>
        <v>2.33</v>
      </c>
      <c r="H993" s="13">
        <f>G993-F993</f>
        <v>-41.08</v>
      </c>
    </row>
    <row r="994" spans="1:8" ht="16.5" x14ac:dyDescent="0.25">
      <c r="A994" s="19" t="s">
        <v>449</v>
      </c>
      <c r="B994" s="19" t="s">
        <v>1592</v>
      </c>
      <c r="C994" s="19" t="s">
        <v>1593</v>
      </c>
      <c r="D994" s="15">
        <v>78.62</v>
      </c>
      <c r="E994" s="15">
        <v>41.66</v>
      </c>
      <c r="F994" s="15">
        <f>ROUND(IF(((COUNT($E:$E)-RANK(D994,D$2:D$1116)+1)/COUNT($E:$E))*100=0,100,((COUNT($E:$E)-RANK(D994,D$2:D$1116)+1)/COUNT($E:$E))*100),2)</f>
        <v>93.09</v>
      </c>
      <c r="G994" s="15">
        <f>ROUND(IF(((COUNT($E:$E)-RANK(E994,E$2:E$1116)+1)/COUNT($E:$E))*100=0,100,((COUNT($E:$E)-RANK(E994,E$2:E$1116)+1)/COUNT($E:$E))*100),2)</f>
        <v>51.84</v>
      </c>
      <c r="H994" s="13">
        <f>G994-F994</f>
        <v>-41.25</v>
      </c>
    </row>
    <row r="995" spans="1:8" ht="16.5" x14ac:dyDescent="0.25">
      <c r="A995" s="19" t="s">
        <v>932</v>
      </c>
      <c r="B995" s="19" t="s">
        <v>1594</v>
      </c>
      <c r="C995" s="19" t="s">
        <v>1595</v>
      </c>
      <c r="D995" s="15">
        <v>77.75</v>
      </c>
      <c r="E995" s="15">
        <v>41.31</v>
      </c>
      <c r="F995" s="15">
        <f>ROUND(IF(((COUNT($E:$E)-RANK(D995,D$2:D$1116)+1)/COUNT($E:$E))*100=0,100,((COUNT($E:$E)-RANK(D995,D$2:D$1116)+1)/COUNT($E:$E))*100),2)</f>
        <v>92.02</v>
      </c>
      <c r="G995" s="15">
        <f>ROUND(IF(((COUNT($E:$E)-RANK(E995,E$2:E$1116)+1)/COUNT($E:$E))*100=0,100,((COUNT($E:$E)-RANK(E995,E$2:E$1116)+1)/COUNT($E:$E))*100),2)</f>
        <v>50.58</v>
      </c>
      <c r="H995" s="13">
        <f>G995-F995</f>
        <v>-41.44</v>
      </c>
    </row>
    <row r="996" spans="1:8" ht="16.5" x14ac:dyDescent="0.25">
      <c r="A996" s="19" t="s">
        <v>434</v>
      </c>
      <c r="B996" s="19" t="s">
        <v>1298</v>
      </c>
      <c r="C996" s="19" t="s">
        <v>1596</v>
      </c>
      <c r="D996" s="15">
        <v>51.38</v>
      </c>
      <c r="E996" s="15">
        <v>30.2</v>
      </c>
      <c r="F996" s="15">
        <f>ROUND(IF(((COUNT($E:$E)-RANK(D996,D$2:D$1116)+1)/COUNT($E:$E))*100=0,100,((COUNT($E:$E)-RANK(D996,D$2:D$1116)+1)/COUNT($E:$E))*100),2)</f>
        <v>45.11</v>
      </c>
      <c r="G996" s="15">
        <f>ROUND(IF(((COUNT($E:$E)-RANK(E996,E$2:E$1116)+1)/COUNT($E:$E))*100=0,100,((COUNT($E:$E)-RANK(E996,E$2:E$1116)+1)/COUNT($E:$E))*100),2)</f>
        <v>3.5</v>
      </c>
      <c r="H996" s="13">
        <f>G996-F996</f>
        <v>-41.61</v>
      </c>
    </row>
    <row r="997" spans="1:8" ht="16.5" x14ac:dyDescent="0.25">
      <c r="A997" s="19" t="s">
        <v>508</v>
      </c>
      <c r="B997" s="19" t="s">
        <v>1340</v>
      </c>
      <c r="C997" s="19" t="s">
        <v>1597</v>
      </c>
      <c r="D997" s="15">
        <v>74.88</v>
      </c>
      <c r="E997" s="15">
        <v>40.26</v>
      </c>
      <c r="F997" s="15">
        <f>ROUND(IF(((COUNT($E:$E)-RANK(D997,D$2:D$1116)+1)/COUNT($E:$E))*100=0,100,((COUNT($E:$E)-RANK(D997,D$2:D$1116)+1)/COUNT($E:$E))*100),2)</f>
        <v>86.64</v>
      </c>
      <c r="G997" s="15">
        <f>ROUND(IF(((COUNT($E:$E)-RANK(E997,E$2:E$1116)+1)/COUNT($E:$E))*100=0,100,((COUNT($E:$E)-RANK(E997,E$2:E$1116)+1)/COUNT($E:$E))*100),2)</f>
        <v>45.02</v>
      </c>
      <c r="H997" s="13">
        <f>G997-F997</f>
        <v>-41.62</v>
      </c>
    </row>
    <row r="998" spans="1:8" ht="16.5" x14ac:dyDescent="0.25">
      <c r="A998" s="19" t="s">
        <v>1234</v>
      </c>
      <c r="B998" s="19" t="s">
        <v>1309</v>
      </c>
      <c r="C998" s="19" t="s">
        <v>1598</v>
      </c>
      <c r="D998" s="15">
        <v>56.39</v>
      </c>
      <c r="E998" s="15">
        <v>33.380000000000003</v>
      </c>
      <c r="F998" s="15">
        <f>ROUND(IF(((COUNT($E:$E)-RANK(D998,D$2:D$1116)+1)/COUNT($E:$E))*100=0,100,((COUNT($E:$E)-RANK(D998,D$2:D$1116)+1)/COUNT($E:$E))*100),2)</f>
        <v>55.61</v>
      </c>
      <c r="G998" s="15">
        <f>ROUND(IF(((COUNT($E:$E)-RANK(E998,E$2:E$1116)+1)/COUNT($E:$E))*100=0,100,((COUNT($E:$E)-RANK(E998,E$2:E$1116)+1)/COUNT($E:$E))*100),2)</f>
        <v>13.9</v>
      </c>
      <c r="H998" s="13">
        <f>G998-F998</f>
        <v>-41.71</v>
      </c>
    </row>
    <row r="999" spans="1:8" ht="16.5" x14ac:dyDescent="0.25">
      <c r="A999" s="19" t="s">
        <v>261</v>
      </c>
      <c r="B999" s="19" t="s">
        <v>895</v>
      </c>
      <c r="C999" s="19" t="s">
        <v>1599</v>
      </c>
      <c r="D999" s="15">
        <v>58.14</v>
      </c>
      <c r="E999" s="15">
        <v>34.24</v>
      </c>
      <c r="F999" s="15">
        <f>ROUND(IF(((COUNT($E:$E)-RANK(D999,D$2:D$1116)+1)/COUNT($E:$E))*100=0,100,((COUNT($E:$E)-RANK(D999,D$2:D$1116)+1)/COUNT($E:$E))*100),2)</f>
        <v>59.46</v>
      </c>
      <c r="G999" s="15">
        <f>ROUND(IF(((COUNT($E:$E)-RANK(E999,E$2:E$1116)+1)/COUNT($E:$E))*100=0,100,((COUNT($E:$E)-RANK(E999,E$2:E$1116)+1)/COUNT($E:$E))*100),2)</f>
        <v>17.670000000000002</v>
      </c>
      <c r="H999" s="13">
        <f>G999-F999</f>
        <v>-41.79</v>
      </c>
    </row>
    <row r="1000" spans="1:8" ht="16.5" x14ac:dyDescent="0.25">
      <c r="A1000" s="19" t="s">
        <v>1022</v>
      </c>
      <c r="B1000" s="19" t="s">
        <v>966</v>
      </c>
      <c r="C1000" s="19" t="s">
        <v>1600</v>
      </c>
      <c r="D1000" s="15">
        <v>50.6</v>
      </c>
      <c r="E1000" s="15">
        <v>27.6</v>
      </c>
      <c r="F1000" s="15">
        <f>ROUND(IF(((COUNT($E:$E)-RANK(D1000,D$2:D$1116)+1)/COUNT($E:$E))*100=0,100,((COUNT($E:$E)-RANK(D1000,D$2:D$1116)+1)/COUNT($E:$E))*100),2)</f>
        <v>43.23</v>
      </c>
      <c r="G1000" s="15">
        <f>ROUND(IF(((COUNT($E:$E)-RANK(E1000,E$2:E$1116)+1)/COUNT($E:$E))*100=0,100,((COUNT($E:$E)-RANK(E1000,E$2:E$1116)+1)/COUNT($E:$E))*100),2)</f>
        <v>1.43</v>
      </c>
      <c r="H1000" s="13">
        <f>G1000-F1000</f>
        <v>-41.8</v>
      </c>
    </row>
    <row r="1001" spans="1:8" ht="16.5" x14ac:dyDescent="0.25">
      <c r="A1001" s="19" t="s">
        <v>547</v>
      </c>
      <c r="B1001" s="19" t="s">
        <v>366</v>
      </c>
      <c r="C1001" s="19" t="s">
        <v>1601</v>
      </c>
      <c r="D1001" s="15">
        <v>80.599999999999994</v>
      </c>
      <c r="E1001" s="15">
        <v>41.79</v>
      </c>
      <c r="F1001" s="15">
        <f>ROUND(IF(((COUNT($E:$E)-RANK(D1001,D$2:D$1116)+1)/COUNT($E:$E))*100=0,100,((COUNT($E:$E)-RANK(D1001,D$2:D$1116)+1)/COUNT($E:$E))*100),2)</f>
        <v>95.34</v>
      </c>
      <c r="G1001" s="15">
        <f>ROUND(IF(((COUNT($E:$E)-RANK(E1001,E$2:E$1116)+1)/COUNT($E:$E))*100=0,100,((COUNT($E:$E)-RANK(E1001,E$2:E$1116)+1)/COUNT($E:$E))*100),2)</f>
        <v>53.36</v>
      </c>
      <c r="H1001" s="13">
        <f>G1001-F1001</f>
        <v>-41.980000000000004</v>
      </c>
    </row>
    <row r="1002" spans="1:8" ht="16.5" x14ac:dyDescent="0.25">
      <c r="A1002" s="19" t="s">
        <v>434</v>
      </c>
      <c r="B1002" s="19" t="s">
        <v>596</v>
      </c>
      <c r="C1002" s="19" t="s">
        <v>1602</v>
      </c>
      <c r="D1002" s="15">
        <v>58.04</v>
      </c>
      <c r="E1002" s="15">
        <v>34.049999999999997</v>
      </c>
      <c r="F1002" s="15">
        <f>ROUND(IF(((COUNT($E:$E)-RANK(D1002,D$2:D$1116)+1)/COUNT($E:$E))*100=0,100,((COUNT($E:$E)-RANK(D1002,D$2:D$1116)+1)/COUNT($E:$E))*100),2)</f>
        <v>59.19</v>
      </c>
      <c r="G1002" s="15">
        <f>ROUND(IF(((COUNT($E:$E)-RANK(E1002,E$2:E$1116)+1)/COUNT($E:$E))*100=0,100,((COUNT($E:$E)-RANK(E1002,E$2:E$1116)+1)/COUNT($E:$E))*100),2)</f>
        <v>17.04</v>
      </c>
      <c r="H1002" s="13">
        <f>G1002-F1002</f>
        <v>-42.15</v>
      </c>
    </row>
    <row r="1003" spans="1:8" ht="16.5" x14ac:dyDescent="0.25">
      <c r="A1003" s="19" t="s">
        <v>1168</v>
      </c>
      <c r="B1003" s="19" t="s">
        <v>741</v>
      </c>
      <c r="C1003" s="19" t="s">
        <v>1603</v>
      </c>
      <c r="D1003" s="15">
        <v>53.79</v>
      </c>
      <c r="E1003" s="15">
        <v>31.5</v>
      </c>
      <c r="F1003" s="15">
        <f>ROUND(IF(((COUNT($E:$E)-RANK(D1003,D$2:D$1116)+1)/COUNT($E:$E))*100=0,100,((COUNT($E:$E)-RANK(D1003,D$2:D$1116)+1)/COUNT($E:$E))*100),2)</f>
        <v>50.4</v>
      </c>
      <c r="G1003" s="15">
        <f>ROUND(IF(((COUNT($E:$E)-RANK(E1003,E$2:E$1116)+1)/COUNT($E:$E))*100=0,100,((COUNT($E:$E)-RANK(E1003,E$2:E$1116)+1)/COUNT($E:$E))*100),2)</f>
        <v>8.25</v>
      </c>
      <c r="H1003" s="13">
        <f>G1003-F1003</f>
        <v>-42.15</v>
      </c>
    </row>
    <row r="1004" spans="1:8" ht="16.5" x14ac:dyDescent="0.25">
      <c r="A1004" s="19" t="s">
        <v>900</v>
      </c>
      <c r="B1004" s="19" t="s">
        <v>1309</v>
      </c>
      <c r="C1004" s="19" t="s">
        <v>1604</v>
      </c>
      <c r="D1004" s="15">
        <v>62.35</v>
      </c>
      <c r="E1004" s="15">
        <v>35.31</v>
      </c>
      <c r="F1004" s="15">
        <f>ROUND(IF(((COUNT($E:$E)-RANK(D1004,D$2:D$1116)+1)/COUNT($E:$E))*100=0,100,((COUNT($E:$E)-RANK(D1004,D$2:D$1116)+1)/COUNT($E:$E))*100),2)</f>
        <v>65.38</v>
      </c>
      <c r="G1004" s="15">
        <f>ROUND(IF(((COUNT($E:$E)-RANK(E1004,E$2:E$1116)+1)/COUNT($E:$E))*100=0,100,((COUNT($E:$E)-RANK(E1004,E$2:E$1116)+1)/COUNT($E:$E))*100),2)</f>
        <v>23.05</v>
      </c>
      <c r="H1004" s="13">
        <f>G1004-F1004</f>
        <v>-42.33</v>
      </c>
    </row>
    <row r="1005" spans="1:8" ht="16.5" x14ac:dyDescent="0.25">
      <c r="A1005" s="19" t="s">
        <v>434</v>
      </c>
      <c r="B1005" s="19" t="s">
        <v>1222</v>
      </c>
      <c r="C1005" s="19" t="s">
        <v>1605</v>
      </c>
      <c r="D1005" s="15">
        <v>56.2</v>
      </c>
      <c r="E1005" s="15">
        <v>32.64</v>
      </c>
      <c r="F1005" s="15">
        <f>ROUND(IF(((COUNT($E:$E)-RANK(D1005,D$2:D$1116)+1)/COUNT($E:$E))*100=0,100,((COUNT($E:$E)-RANK(D1005,D$2:D$1116)+1)/COUNT($E:$E))*100),2)</f>
        <v>55.16</v>
      </c>
      <c r="G1005" s="15">
        <f>ROUND(IF(((COUNT($E:$E)-RANK(E1005,E$2:E$1116)+1)/COUNT($E:$E))*100=0,100,((COUNT($E:$E)-RANK(E1005,E$2:E$1116)+1)/COUNT($E:$E))*100),2)</f>
        <v>12.56</v>
      </c>
      <c r="H1005" s="13">
        <f>G1005-F1005</f>
        <v>-42.599999999999994</v>
      </c>
    </row>
    <row r="1006" spans="1:8" ht="16.5" x14ac:dyDescent="0.25">
      <c r="A1006" s="19" t="s">
        <v>654</v>
      </c>
      <c r="B1006" s="19" t="s">
        <v>1606</v>
      </c>
      <c r="C1006" s="19" t="s">
        <v>1607</v>
      </c>
      <c r="D1006" s="15">
        <v>76.78</v>
      </c>
      <c r="E1006" s="15">
        <v>40.450000000000003</v>
      </c>
      <c r="F1006" s="15">
        <f>ROUND(IF(((COUNT($E:$E)-RANK(D1006,D$2:D$1116)+1)/COUNT($E:$E))*100=0,100,((COUNT($E:$E)-RANK(D1006,D$2:D$1116)+1)/COUNT($E:$E))*100),2)</f>
        <v>89.87</v>
      </c>
      <c r="G1006" s="15">
        <f>ROUND(IF(((COUNT($E:$E)-RANK(E1006,E$2:E$1116)+1)/COUNT($E:$E))*100=0,100,((COUNT($E:$E)-RANK(E1006,E$2:E$1116)+1)/COUNT($E:$E))*100),2)</f>
        <v>47</v>
      </c>
      <c r="H1006" s="13">
        <f>G1006-F1006</f>
        <v>-42.870000000000005</v>
      </c>
    </row>
    <row r="1007" spans="1:8" ht="16.5" x14ac:dyDescent="0.25">
      <c r="A1007" s="19" t="s">
        <v>1312</v>
      </c>
      <c r="B1007" s="19" t="s">
        <v>1298</v>
      </c>
      <c r="C1007" s="19" t="s">
        <v>1608</v>
      </c>
      <c r="D1007" s="15">
        <v>68.709999999999994</v>
      </c>
      <c r="E1007" s="15">
        <v>38.25</v>
      </c>
      <c r="F1007" s="15">
        <f>ROUND(IF(((COUNT($E:$E)-RANK(D1007,D$2:D$1116)+1)/COUNT($E:$E))*100=0,100,((COUNT($E:$E)-RANK(D1007,D$2:D$1116)+1)/COUNT($E:$E))*100),2)</f>
        <v>77.31</v>
      </c>
      <c r="G1007" s="15">
        <f>ROUND(IF(((COUNT($E:$E)-RANK(E1007,E$2:E$1116)+1)/COUNT($E:$E))*100=0,100,((COUNT($E:$E)-RANK(E1007,E$2:E$1116)+1)/COUNT($E:$E))*100),2)</f>
        <v>33.99</v>
      </c>
      <c r="H1007" s="13">
        <f>G1007-F1007</f>
        <v>-43.32</v>
      </c>
    </row>
    <row r="1008" spans="1:8" ht="16.5" x14ac:dyDescent="0.25">
      <c r="A1008" s="19" t="s">
        <v>780</v>
      </c>
      <c r="B1008" s="19" t="s">
        <v>1609</v>
      </c>
      <c r="C1008" s="19" t="s">
        <v>1610</v>
      </c>
      <c r="D1008" s="15">
        <v>56.8</v>
      </c>
      <c r="E1008" s="15">
        <v>33.01</v>
      </c>
      <c r="F1008" s="15">
        <f>ROUND(IF(((COUNT($E:$E)-RANK(D1008,D$2:D$1116)+1)/COUNT($E:$E))*100=0,100,((COUNT($E:$E)-RANK(D1008,D$2:D$1116)+1)/COUNT($E:$E))*100),2)</f>
        <v>56.5</v>
      </c>
      <c r="G1008" s="15">
        <f>ROUND(IF(((COUNT($E:$E)-RANK(E1008,E$2:E$1116)+1)/COUNT($E:$E))*100=0,100,((COUNT($E:$E)-RANK(E1008,E$2:E$1116)+1)/COUNT($E:$E))*100),2)</f>
        <v>13</v>
      </c>
      <c r="H1008" s="13">
        <f>G1008-F1008</f>
        <v>-43.5</v>
      </c>
    </row>
    <row r="1009" spans="1:8" ht="16.5" x14ac:dyDescent="0.25">
      <c r="A1009" s="19" t="s">
        <v>261</v>
      </c>
      <c r="B1009" s="19" t="s">
        <v>614</v>
      </c>
      <c r="C1009" s="19" t="s">
        <v>1611</v>
      </c>
      <c r="D1009" s="15">
        <v>59.81</v>
      </c>
      <c r="E1009" s="15">
        <v>34.24</v>
      </c>
      <c r="F1009" s="15">
        <f>ROUND(IF(((COUNT($E:$E)-RANK(D1009,D$2:D$1116)+1)/COUNT($E:$E))*100=0,100,((COUNT($E:$E)-RANK(D1009,D$2:D$1116)+1)/COUNT($E:$E))*100),2)</f>
        <v>61.43</v>
      </c>
      <c r="G1009" s="15">
        <f>ROUND(IF(((COUNT($E:$E)-RANK(E1009,E$2:E$1116)+1)/COUNT($E:$E))*100=0,100,((COUNT($E:$E)-RANK(E1009,E$2:E$1116)+1)/COUNT($E:$E))*100),2)</f>
        <v>17.670000000000002</v>
      </c>
      <c r="H1009" s="13">
        <f>G1009-F1009</f>
        <v>-43.76</v>
      </c>
    </row>
    <row r="1010" spans="1:8" ht="16.5" x14ac:dyDescent="0.25">
      <c r="A1010" s="19" t="s">
        <v>1234</v>
      </c>
      <c r="B1010" s="19" t="s">
        <v>1298</v>
      </c>
      <c r="C1010" s="19" t="s">
        <v>1612</v>
      </c>
      <c r="D1010" s="15">
        <v>54.08</v>
      </c>
      <c r="E1010" s="15">
        <v>31.25</v>
      </c>
      <c r="F1010" s="15">
        <f>ROUND(IF(((COUNT($E:$E)-RANK(D1010,D$2:D$1116)+1)/COUNT($E:$E))*100=0,100,((COUNT($E:$E)-RANK(D1010,D$2:D$1116)+1)/COUNT($E:$E))*100),2)</f>
        <v>51.12</v>
      </c>
      <c r="G1010" s="15">
        <f>ROUND(IF(((COUNT($E:$E)-RANK(E1010,E$2:E$1116)+1)/COUNT($E:$E))*100=0,100,((COUNT($E:$E)-RANK(E1010,E$2:E$1116)+1)/COUNT($E:$E))*100),2)</f>
        <v>7.35</v>
      </c>
      <c r="H1010" s="13">
        <f>G1010-F1010</f>
        <v>-43.769999999999996</v>
      </c>
    </row>
    <row r="1011" spans="1:8" ht="16.5" x14ac:dyDescent="0.25">
      <c r="A1011" s="19" t="s">
        <v>261</v>
      </c>
      <c r="B1011" s="19" t="s">
        <v>1613</v>
      </c>
      <c r="C1011" s="19" t="s">
        <v>1614</v>
      </c>
      <c r="D1011" s="15">
        <v>60.5</v>
      </c>
      <c r="E1011" s="15">
        <v>34.25</v>
      </c>
      <c r="F1011" s="15">
        <f>ROUND(IF(((COUNT($E:$E)-RANK(D1011,D$2:D$1116)+1)/COUNT($E:$E))*100=0,100,((COUNT($E:$E)-RANK(D1011,D$2:D$1116)+1)/COUNT($E:$E))*100),2)</f>
        <v>62.15</v>
      </c>
      <c r="G1011" s="15">
        <f>ROUND(IF(((COUNT($E:$E)-RANK(E1011,E$2:E$1116)+1)/COUNT($E:$E))*100=0,100,((COUNT($E:$E)-RANK(E1011,E$2:E$1116)+1)/COUNT($E:$E))*100),2)</f>
        <v>18.3</v>
      </c>
      <c r="H1011" s="13">
        <f>G1011-F1011</f>
        <v>-43.849999999999994</v>
      </c>
    </row>
    <row r="1012" spans="1:8" ht="16.5" x14ac:dyDescent="0.25">
      <c r="A1012" s="19" t="s">
        <v>434</v>
      </c>
      <c r="B1012" s="19" t="s">
        <v>1309</v>
      </c>
      <c r="C1012" s="19" t="s">
        <v>1615</v>
      </c>
      <c r="D1012" s="15">
        <v>56.72</v>
      </c>
      <c r="E1012" s="15">
        <v>32.64</v>
      </c>
      <c r="F1012" s="15">
        <f>ROUND(IF(((COUNT($E:$E)-RANK(D1012,D$2:D$1116)+1)/COUNT($E:$E))*100=0,100,((COUNT($E:$E)-RANK(D1012,D$2:D$1116)+1)/COUNT($E:$E))*100),2)</f>
        <v>56.41</v>
      </c>
      <c r="G1012" s="15">
        <f>ROUND(IF(((COUNT($E:$E)-RANK(E1012,E$2:E$1116)+1)/COUNT($E:$E))*100=0,100,((COUNT($E:$E)-RANK(E1012,E$2:E$1116)+1)/COUNT($E:$E))*100),2)</f>
        <v>12.56</v>
      </c>
      <c r="H1012" s="13">
        <f>G1012-F1012</f>
        <v>-43.849999999999994</v>
      </c>
    </row>
    <row r="1013" spans="1:8" ht="16.5" x14ac:dyDescent="0.25">
      <c r="A1013" s="19" t="s">
        <v>460</v>
      </c>
      <c r="B1013" s="19" t="s">
        <v>366</v>
      </c>
      <c r="C1013" s="19" t="s">
        <v>1616</v>
      </c>
      <c r="D1013" s="15">
        <v>80.09</v>
      </c>
      <c r="E1013" s="15">
        <v>41.33</v>
      </c>
      <c r="F1013" s="15">
        <f>ROUND(IF(((COUNT($E:$E)-RANK(D1013,D$2:D$1116)+1)/COUNT($E:$E))*100=0,100,((COUNT($E:$E)-RANK(D1013,D$2:D$1116)+1)/COUNT($E:$E))*100),2)</f>
        <v>94.8</v>
      </c>
      <c r="G1013" s="15">
        <f>ROUND(IF(((COUNT($E:$E)-RANK(E1013,E$2:E$1116)+1)/COUNT($E:$E))*100=0,100,((COUNT($E:$E)-RANK(E1013,E$2:E$1116)+1)/COUNT($E:$E))*100),2)</f>
        <v>50.67</v>
      </c>
      <c r="H1013" s="13">
        <f>G1013-F1013</f>
        <v>-44.129999999999995</v>
      </c>
    </row>
    <row r="1014" spans="1:8" ht="16.5" x14ac:dyDescent="0.25">
      <c r="A1014" s="19" t="s">
        <v>1312</v>
      </c>
      <c r="B1014" s="19" t="s">
        <v>1586</v>
      </c>
      <c r="C1014" s="19" t="s">
        <v>1617</v>
      </c>
      <c r="D1014" s="15">
        <v>69.31</v>
      </c>
      <c r="E1014" s="15">
        <v>38.25</v>
      </c>
      <c r="F1014" s="15">
        <f>ROUND(IF(((COUNT($E:$E)-RANK(D1014,D$2:D$1116)+1)/COUNT($E:$E))*100=0,100,((COUNT($E:$E)-RANK(D1014,D$2:D$1116)+1)/COUNT($E:$E))*100),2)</f>
        <v>78.209999999999994</v>
      </c>
      <c r="G1014" s="15">
        <f>ROUND(IF(((COUNT($E:$E)-RANK(E1014,E$2:E$1116)+1)/COUNT($E:$E))*100=0,100,((COUNT($E:$E)-RANK(E1014,E$2:E$1116)+1)/COUNT($E:$E))*100),2)</f>
        <v>33.99</v>
      </c>
      <c r="H1014" s="13">
        <f>G1014-F1014</f>
        <v>-44.219999999999992</v>
      </c>
    </row>
    <row r="1015" spans="1:8" ht="16.5" x14ac:dyDescent="0.25">
      <c r="A1015" s="19" t="s">
        <v>960</v>
      </c>
      <c r="B1015" s="19" t="s">
        <v>614</v>
      </c>
      <c r="C1015" s="19" t="s">
        <v>1618</v>
      </c>
      <c r="D1015" s="15">
        <v>51.41</v>
      </c>
      <c r="E1015" s="15">
        <v>27.08</v>
      </c>
      <c r="F1015" s="15">
        <f>ROUND(IF(((COUNT($E:$E)-RANK(D1015,D$2:D$1116)+1)/COUNT($E:$E))*100=0,100,((COUNT($E:$E)-RANK(D1015,D$2:D$1116)+1)/COUNT($E:$E))*100),2)</f>
        <v>45.29</v>
      </c>
      <c r="G1015" s="15">
        <f>ROUND(IF(((COUNT($E:$E)-RANK(E1015,E$2:E$1116)+1)/COUNT($E:$E))*100=0,100,((COUNT($E:$E)-RANK(E1015,E$2:E$1116)+1)/COUNT($E:$E))*100),2)</f>
        <v>0.99</v>
      </c>
      <c r="H1015" s="13">
        <f>G1015-F1015</f>
        <v>-44.3</v>
      </c>
    </row>
    <row r="1016" spans="1:8" ht="16.5" x14ac:dyDescent="0.25">
      <c r="A1016" s="19" t="s">
        <v>537</v>
      </c>
      <c r="B1016" s="19" t="s">
        <v>1619</v>
      </c>
      <c r="C1016" s="19" t="s">
        <v>1620</v>
      </c>
      <c r="D1016" s="15">
        <v>71.31</v>
      </c>
      <c r="E1016" s="15">
        <v>38.520000000000003</v>
      </c>
      <c r="F1016" s="15">
        <f>ROUND(IF(((COUNT($E:$E)-RANK(D1016,D$2:D$1116)+1)/COUNT($E:$E))*100=0,100,((COUNT($E:$E)-RANK(D1016,D$2:D$1116)+1)/COUNT($E:$E))*100),2)</f>
        <v>80.989999999999995</v>
      </c>
      <c r="G1016" s="15">
        <f>ROUND(IF(((COUNT($E:$E)-RANK(E1016,E$2:E$1116)+1)/COUNT($E:$E))*100=0,100,((COUNT($E:$E)-RANK(E1016,E$2:E$1116)+1)/COUNT($E:$E))*100),2)</f>
        <v>36.68</v>
      </c>
      <c r="H1016" s="13">
        <f>G1016-F1016</f>
        <v>-44.309999999999995</v>
      </c>
    </row>
    <row r="1017" spans="1:8" ht="16.5" x14ac:dyDescent="0.25">
      <c r="A1017" s="19" t="s">
        <v>261</v>
      </c>
      <c r="B1017" s="19" t="s">
        <v>813</v>
      </c>
      <c r="C1017" s="19" t="s">
        <v>1621</v>
      </c>
      <c r="D1017" s="15">
        <v>60.85</v>
      </c>
      <c r="E1017" s="15">
        <v>34.25</v>
      </c>
      <c r="F1017" s="15">
        <f>ROUND(IF(((COUNT($E:$E)-RANK(D1017,D$2:D$1116)+1)/COUNT($E:$E))*100=0,100,((COUNT($E:$E)-RANK(D1017,D$2:D$1116)+1)/COUNT($E:$E))*100),2)</f>
        <v>62.78</v>
      </c>
      <c r="G1017" s="15">
        <f>ROUND(IF(((COUNT($E:$E)-RANK(E1017,E$2:E$1116)+1)/COUNT($E:$E))*100=0,100,((COUNT($E:$E)-RANK(E1017,E$2:E$1116)+1)/COUNT($E:$E))*100),2)</f>
        <v>18.3</v>
      </c>
      <c r="H1017" s="13">
        <f>G1017-F1017</f>
        <v>-44.480000000000004</v>
      </c>
    </row>
    <row r="1018" spans="1:8" ht="16.5" x14ac:dyDescent="0.25">
      <c r="A1018" s="19" t="s">
        <v>900</v>
      </c>
      <c r="B1018" s="19" t="s">
        <v>1622</v>
      </c>
      <c r="C1018" s="19" t="s">
        <v>1623</v>
      </c>
      <c r="D1018" s="15">
        <v>63.62</v>
      </c>
      <c r="E1018" s="15">
        <v>35.31</v>
      </c>
      <c r="F1018" s="15">
        <f>ROUND(IF(((COUNT($E:$E)-RANK(D1018,D$2:D$1116)+1)/COUNT($E:$E))*100=0,100,((COUNT($E:$E)-RANK(D1018,D$2:D$1116)+1)/COUNT($E:$E))*100),2)</f>
        <v>67.709999999999994</v>
      </c>
      <c r="G1018" s="15">
        <f>ROUND(IF(((COUNT($E:$E)-RANK(E1018,E$2:E$1116)+1)/COUNT($E:$E))*100=0,100,((COUNT($E:$E)-RANK(E1018,E$2:E$1116)+1)/COUNT($E:$E))*100),2)</f>
        <v>23.05</v>
      </c>
      <c r="H1018" s="13">
        <f>G1018-F1018</f>
        <v>-44.66</v>
      </c>
    </row>
    <row r="1019" spans="1:8" ht="16.5" x14ac:dyDescent="0.25">
      <c r="A1019" s="19" t="s">
        <v>806</v>
      </c>
      <c r="B1019" s="19" t="s">
        <v>1298</v>
      </c>
      <c r="C1019" s="19" t="s">
        <v>1624</v>
      </c>
      <c r="D1019" s="15">
        <v>61.59</v>
      </c>
      <c r="E1019" s="15">
        <v>34.520000000000003</v>
      </c>
      <c r="F1019" s="15">
        <f>ROUND(IF(((COUNT($E:$E)-RANK(D1019,D$2:D$1116)+1)/COUNT($E:$E))*100=0,100,((COUNT($E:$E)-RANK(D1019,D$2:D$1116)+1)/COUNT($E:$E))*100),2)</f>
        <v>64.040000000000006</v>
      </c>
      <c r="G1019" s="15">
        <f>ROUND(IF(((COUNT($E:$E)-RANK(E1019,E$2:E$1116)+1)/COUNT($E:$E))*100=0,100,((COUNT($E:$E)-RANK(E1019,E$2:E$1116)+1)/COUNT($E:$E))*100),2)</f>
        <v>19.37</v>
      </c>
      <c r="H1019" s="13">
        <f>G1019-F1019</f>
        <v>-44.67</v>
      </c>
    </row>
    <row r="1020" spans="1:8" ht="16.5" x14ac:dyDescent="0.25">
      <c r="A1020" s="19" t="s">
        <v>654</v>
      </c>
      <c r="B1020" s="19" t="s">
        <v>1625</v>
      </c>
      <c r="C1020" s="19" t="s">
        <v>1626</v>
      </c>
      <c r="D1020" s="15">
        <v>77.489999999999995</v>
      </c>
      <c r="E1020" s="15">
        <v>40.450000000000003</v>
      </c>
      <c r="F1020" s="15">
        <f>ROUND(IF(((COUNT($E:$E)-RANK(D1020,D$2:D$1116)+1)/COUNT($E:$E))*100=0,100,((COUNT($E:$E)-RANK(D1020,D$2:D$1116)+1)/COUNT($E:$E))*100),2)</f>
        <v>91.75</v>
      </c>
      <c r="G1020" s="15">
        <f>ROUND(IF(((COUNT($E:$E)-RANK(E1020,E$2:E$1116)+1)/COUNT($E:$E))*100=0,100,((COUNT($E:$E)-RANK(E1020,E$2:E$1116)+1)/COUNT($E:$E))*100),2)</f>
        <v>47</v>
      </c>
      <c r="H1020" s="13">
        <f>G1020-F1020</f>
        <v>-44.75</v>
      </c>
    </row>
    <row r="1021" spans="1:8" ht="16.5" x14ac:dyDescent="0.25">
      <c r="A1021" s="19" t="s">
        <v>1234</v>
      </c>
      <c r="B1021" s="19" t="s">
        <v>1155</v>
      </c>
      <c r="C1021" s="19" t="s">
        <v>1627</v>
      </c>
      <c r="D1021" s="15">
        <v>57.94</v>
      </c>
      <c r="E1021" s="15">
        <v>33.380000000000003</v>
      </c>
      <c r="F1021" s="15">
        <f>ROUND(IF(((COUNT($E:$E)-RANK(D1021,D$2:D$1116)+1)/COUNT($E:$E))*100=0,100,((COUNT($E:$E)-RANK(D1021,D$2:D$1116)+1)/COUNT($E:$E))*100),2)</f>
        <v>58.65</v>
      </c>
      <c r="G1021" s="15">
        <f>ROUND(IF(((COUNT($E:$E)-RANK(E1021,E$2:E$1116)+1)/COUNT($E:$E))*100=0,100,((COUNT($E:$E)-RANK(E1021,E$2:E$1116)+1)/COUNT($E:$E))*100),2)</f>
        <v>13.9</v>
      </c>
      <c r="H1021" s="13">
        <f>G1021-F1021</f>
        <v>-44.75</v>
      </c>
    </row>
    <row r="1022" spans="1:8" ht="16.5" x14ac:dyDescent="0.25">
      <c r="A1022" s="19" t="s">
        <v>1312</v>
      </c>
      <c r="B1022" s="19" t="s">
        <v>910</v>
      </c>
      <c r="C1022" s="19" t="s">
        <v>1628</v>
      </c>
      <c r="D1022" s="15">
        <v>74.430000000000007</v>
      </c>
      <c r="E1022" s="15">
        <v>39.57</v>
      </c>
      <c r="F1022" s="15">
        <f>ROUND(IF(((COUNT($E:$E)-RANK(D1022,D$2:D$1116)+1)/COUNT($E:$E))*100=0,100,((COUNT($E:$E)-RANK(D1022,D$2:D$1116)+1)/COUNT($E:$E))*100),2)</f>
        <v>85.38</v>
      </c>
      <c r="G1022" s="15">
        <f>ROUND(IF(((COUNT($E:$E)-RANK(E1022,E$2:E$1116)+1)/COUNT($E:$E))*100=0,100,((COUNT($E:$E)-RANK(E1022,E$2:E$1116)+1)/COUNT($E:$E))*100),2)</f>
        <v>40.270000000000003</v>
      </c>
      <c r="H1022" s="13">
        <f>G1022-F1022</f>
        <v>-45.109999999999992</v>
      </c>
    </row>
    <row r="1023" spans="1:8" ht="16.5" x14ac:dyDescent="0.25">
      <c r="A1023" s="19" t="s">
        <v>508</v>
      </c>
      <c r="B1023" s="19" t="s">
        <v>366</v>
      </c>
      <c r="C1023" s="19" t="s">
        <v>1629</v>
      </c>
      <c r="D1023" s="15">
        <v>76.86</v>
      </c>
      <c r="E1023" s="15">
        <v>40.26</v>
      </c>
      <c r="F1023" s="15">
        <f>ROUND(IF(((COUNT($E:$E)-RANK(D1023,D$2:D$1116)+1)/COUNT($E:$E))*100=0,100,((COUNT($E:$E)-RANK(D1023,D$2:D$1116)+1)/COUNT($E:$E))*100),2)</f>
        <v>90.4</v>
      </c>
      <c r="G1023" s="15">
        <f>ROUND(IF(((COUNT($E:$E)-RANK(E1023,E$2:E$1116)+1)/COUNT($E:$E))*100=0,100,((COUNT($E:$E)-RANK(E1023,E$2:E$1116)+1)/COUNT($E:$E))*100),2)</f>
        <v>45.02</v>
      </c>
      <c r="H1023" s="13">
        <f>G1023-F1023</f>
        <v>-45.38</v>
      </c>
    </row>
    <row r="1024" spans="1:8" ht="16.5" x14ac:dyDescent="0.25">
      <c r="A1024" s="19" t="s">
        <v>900</v>
      </c>
      <c r="B1024" s="19" t="s">
        <v>1222</v>
      </c>
      <c r="C1024" s="19" t="s">
        <v>1630</v>
      </c>
      <c r="D1024" s="15">
        <v>64.08</v>
      </c>
      <c r="E1024" s="15">
        <v>35.31</v>
      </c>
      <c r="F1024" s="15">
        <f>ROUND(IF(((COUNT($E:$E)-RANK(D1024,D$2:D$1116)+1)/COUNT($E:$E))*100=0,100,((COUNT($E:$E)-RANK(D1024,D$2:D$1116)+1)/COUNT($E:$E))*100),2)</f>
        <v>68.430000000000007</v>
      </c>
      <c r="G1024" s="15">
        <f>ROUND(IF(((COUNT($E:$E)-RANK(E1024,E$2:E$1116)+1)/COUNT($E:$E))*100=0,100,((COUNT($E:$E)-RANK(E1024,E$2:E$1116)+1)/COUNT($E:$E))*100),2)</f>
        <v>23.05</v>
      </c>
      <c r="H1024" s="13">
        <f>G1024-F1024</f>
        <v>-45.38000000000001</v>
      </c>
    </row>
    <row r="1025" spans="1:8" ht="16.5" x14ac:dyDescent="0.25">
      <c r="A1025" s="19" t="s">
        <v>1312</v>
      </c>
      <c r="B1025" s="19" t="s">
        <v>1631</v>
      </c>
      <c r="C1025" s="19" t="s">
        <v>1632</v>
      </c>
      <c r="D1025" s="15">
        <v>74.510000000000005</v>
      </c>
      <c r="E1025" s="15">
        <v>39.57</v>
      </c>
      <c r="F1025" s="15">
        <f>ROUND(IF(((COUNT($E:$E)-RANK(D1025,D$2:D$1116)+1)/COUNT($E:$E))*100=0,100,((COUNT($E:$E)-RANK(D1025,D$2:D$1116)+1)/COUNT($E:$E))*100),2)</f>
        <v>85.74</v>
      </c>
      <c r="G1025" s="15">
        <f>ROUND(IF(((COUNT($E:$E)-RANK(E1025,E$2:E$1116)+1)/COUNT($E:$E))*100=0,100,((COUNT($E:$E)-RANK(E1025,E$2:E$1116)+1)/COUNT($E:$E))*100),2)</f>
        <v>40.270000000000003</v>
      </c>
      <c r="H1025" s="13">
        <f>G1025-F1025</f>
        <v>-45.469999999999992</v>
      </c>
    </row>
    <row r="1026" spans="1:8" ht="16.5" x14ac:dyDescent="0.25">
      <c r="A1026" s="19" t="s">
        <v>1168</v>
      </c>
      <c r="B1026" s="19" t="s">
        <v>1309</v>
      </c>
      <c r="C1026" s="19" t="s">
        <v>1633</v>
      </c>
      <c r="D1026" s="15">
        <v>64.78</v>
      </c>
      <c r="E1026" s="15">
        <v>35.5</v>
      </c>
      <c r="F1026" s="15">
        <f>ROUND(IF(((COUNT($E:$E)-RANK(D1026,D$2:D$1116)+1)/COUNT($E:$E))*100=0,100,((COUNT($E:$E)-RANK(D1026,D$2:D$1116)+1)/COUNT($E:$E))*100),2)</f>
        <v>69.33</v>
      </c>
      <c r="G1026" s="15">
        <f>ROUND(IF(((COUNT($E:$E)-RANK(E1026,E$2:E$1116)+1)/COUNT($E:$E))*100=0,100,((COUNT($E:$E)-RANK(E1026,E$2:E$1116)+1)/COUNT($E:$E))*100),2)</f>
        <v>23.68</v>
      </c>
      <c r="H1026" s="13">
        <f>G1026-F1026</f>
        <v>-45.65</v>
      </c>
    </row>
    <row r="1027" spans="1:8" ht="16.5" x14ac:dyDescent="0.25">
      <c r="A1027" s="19" t="s">
        <v>654</v>
      </c>
      <c r="B1027" s="19" t="s">
        <v>1634</v>
      </c>
      <c r="C1027" s="19" t="s">
        <v>1635</v>
      </c>
      <c r="D1027" s="15">
        <v>78.34</v>
      </c>
      <c r="E1027" s="15">
        <v>40.450000000000003</v>
      </c>
      <c r="F1027" s="15">
        <f>ROUND(IF(((COUNT($E:$E)-RANK(D1027,D$2:D$1116)+1)/COUNT($E:$E))*100=0,100,((COUNT($E:$E)-RANK(D1027,D$2:D$1116)+1)/COUNT($E:$E))*100),2)</f>
        <v>92.74</v>
      </c>
      <c r="G1027" s="15">
        <f>ROUND(IF(((COUNT($E:$E)-RANK(E1027,E$2:E$1116)+1)/COUNT($E:$E))*100=0,100,((COUNT($E:$E)-RANK(E1027,E$2:E$1116)+1)/COUNT($E:$E))*100),2)</f>
        <v>47</v>
      </c>
      <c r="H1027" s="13">
        <f>G1027-F1027</f>
        <v>-45.739999999999995</v>
      </c>
    </row>
    <row r="1028" spans="1:8" ht="16.5" x14ac:dyDescent="0.25">
      <c r="A1028" s="19" t="s">
        <v>1234</v>
      </c>
      <c r="B1028" s="19" t="s">
        <v>1222</v>
      </c>
      <c r="C1028" s="19" t="s">
        <v>1636</v>
      </c>
      <c r="D1028" s="15">
        <v>58.2</v>
      </c>
      <c r="E1028" s="15">
        <v>33.380000000000003</v>
      </c>
      <c r="F1028" s="15">
        <f>ROUND(IF(((COUNT($E:$E)-RANK(D1028,D$2:D$1116)+1)/COUNT($E:$E))*100=0,100,((COUNT($E:$E)-RANK(D1028,D$2:D$1116)+1)/COUNT($E:$E))*100),2)</f>
        <v>59.73</v>
      </c>
      <c r="G1028" s="15">
        <f>ROUND(IF(((COUNT($E:$E)-RANK(E1028,E$2:E$1116)+1)/COUNT($E:$E))*100=0,100,((COUNT($E:$E)-RANK(E1028,E$2:E$1116)+1)/COUNT($E:$E))*100),2)</f>
        <v>13.9</v>
      </c>
      <c r="H1028" s="13">
        <f>G1028-F1028</f>
        <v>-45.83</v>
      </c>
    </row>
    <row r="1029" spans="1:8" ht="16.5" x14ac:dyDescent="0.25">
      <c r="A1029" s="19" t="s">
        <v>654</v>
      </c>
      <c r="B1029" s="19" t="s">
        <v>1637</v>
      </c>
      <c r="C1029" s="19" t="s">
        <v>1638</v>
      </c>
      <c r="D1029" s="15">
        <v>78.66</v>
      </c>
      <c r="E1029" s="15">
        <v>40.450000000000003</v>
      </c>
      <c r="F1029" s="15">
        <f>ROUND(IF(((COUNT($E:$E)-RANK(D1029,D$2:D$1116)+1)/COUNT($E:$E))*100=0,100,((COUNT($E:$E)-RANK(D1029,D$2:D$1116)+1)/COUNT($E:$E))*100),2)</f>
        <v>93.18</v>
      </c>
      <c r="G1029" s="15">
        <f>ROUND(IF(((COUNT($E:$E)-RANK(E1029,E$2:E$1116)+1)/COUNT($E:$E))*100=0,100,((COUNT($E:$E)-RANK(E1029,E$2:E$1116)+1)/COUNT($E:$E))*100),2)</f>
        <v>47</v>
      </c>
      <c r="H1029" s="13">
        <f>G1029-F1029</f>
        <v>-46.180000000000007</v>
      </c>
    </row>
    <row r="1030" spans="1:8" ht="16.5" x14ac:dyDescent="0.25">
      <c r="A1030" s="19" t="s">
        <v>508</v>
      </c>
      <c r="B1030" s="19" t="s">
        <v>492</v>
      </c>
      <c r="C1030" s="19" t="s">
        <v>1639</v>
      </c>
      <c r="D1030" s="15">
        <v>77.23</v>
      </c>
      <c r="E1030" s="15">
        <v>40.26</v>
      </c>
      <c r="F1030" s="15">
        <f>ROUND(IF(((COUNT($E:$E)-RANK(D1030,D$2:D$1116)+1)/COUNT($E:$E))*100=0,100,((COUNT($E:$E)-RANK(D1030,D$2:D$1116)+1)/COUNT($E:$E))*100),2)</f>
        <v>91.3</v>
      </c>
      <c r="G1030" s="15">
        <f>ROUND(IF(((COUNT($E:$E)-RANK(E1030,E$2:E$1116)+1)/COUNT($E:$E))*100=0,100,((COUNT($E:$E)-RANK(E1030,E$2:E$1116)+1)/COUNT($E:$E))*100),2)</f>
        <v>45.02</v>
      </c>
      <c r="H1030" s="13">
        <f>G1030-F1030</f>
        <v>-46.279999999999994</v>
      </c>
    </row>
    <row r="1031" spans="1:8" ht="16.5" x14ac:dyDescent="0.25">
      <c r="A1031" s="19" t="s">
        <v>434</v>
      </c>
      <c r="B1031" s="19" t="s">
        <v>1640</v>
      </c>
      <c r="C1031" s="19" t="s">
        <v>1641</v>
      </c>
      <c r="D1031" s="15">
        <v>53.53</v>
      </c>
      <c r="E1031" s="15">
        <v>30.2</v>
      </c>
      <c r="F1031" s="15">
        <f>ROUND(IF(((COUNT($E:$E)-RANK(D1031,D$2:D$1116)+1)/COUNT($E:$E))*100=0,100,((COUNT($E:$E)-RANK(D1031,D$2:D$1116)+1)/COUNT($E:$E))*100),2)</f>
        <v>49.96</v>
      </c>
      <c r="G1031" s="15">
        <f>ROUND(IF(((COUNT($E:$E)-RANK(E1031,E$2:E$1116)+1)/COUNT($E:$E))*100=0,100,((COUNT($E:$E)-RANK(E1031,E$2:E$1116)+1)/COUNT($E:$E))*100),2)</f>
        <v>3.5</v>
      </c>
      <c r="H1031" s="13">
        <f>G1031-F1031</f>
        <v>-46.46</v>
      </c>
    </row>
    <row r="1032" spans="1:8" ht="16.5" x14ac:dyDescent="0.25">
      <c r="A1032" s="19" t="s">
        <v>1470</v>
      </c>
      <c r="B1032" s="19" t="s">
        <v>1642</v>
      </c>
      <c r="C1032" s="19" t="s">
        <v>1643</v>
      </c>
      <c r="D1032" s="15">
        <v>53.56</v>
      </c>
      <c r="E1032" s="15">
        <v>29.5</v>
      </c>
      <c r="F1032" s="15">
        <f>ROUND(IF(((COUNT($E:$E)-RANK(D1032,D$2:D$1116)+1)/COUNT($E:$E))*100=0,100,((COUNT($E:$E)-RANK(D1032,D$2:D$1116)+1)/COUNT($E:$E))*100),2)</f>
        <v>50.04</v>
      </c>
      <c r="G1032" s="15">
        <f>ROUND(IF(((COUNT($E:$E)-RANK(E1032,E$2:E$1116)+1)/COUNT($E:$E))*100=0,100,((COUNT($E:$E)-RANK(E1032,E$2:E$1116)+1)/COUNT($E:$E))*100),2)</f>
        <v>3.32</v>
      </c>
      <c r="H1032" s="13">
        <f>G1032-F1032</f>
        <v>-46.72</v>
      </c>
    </row>
    <row r="1033" spans="1:8" ht="16.5" x14ac:dyDescent="0.25">
      <c r="A1033" s="19" t="s">
        <v>1234</v>
      </c>
      <c r="B1033" s="19" t="s">
        <v>1230</v>
      </c>
      <c r="C1033" s="19" t="s">
        <v>1644</v>
      </c>
      <c r="D1033" s="15">
        <v>55.48</v>
      </c>
      <c r="E1033" s="15">
        <v>31.25</v>
      </c>
      <c r="F1033" s="15">
        <f>ROUND(IF(((COUNT($E:$E)-RANK(D1033,D$2:D$1116)+1)/COUNT($E:$E))*100=0,100,((COUNT($E:$E)-RANK(D1033,D$2:D$1116)+1)/COUNT($E:$E))*100),2)</f>
        <v>54.08</v>
      </c>
      <c r="G1033" s="15">
        <f>ROUND(IF(((COUNT($E:$E)-RANK(E1033,E$2:E$1116)+1)/COUNT($E:$E))*100=0,100,((COUNT($E:$E)-RANK(E1033,E$2:E$1116)+1)/COUNT($E:$E))*100),2)</f>
        <v>7.35</v>
      </c>
      <c r="H1033" s="13">
        <f>G1033-F1033</f>
        <v>-46.73</v>
      </c>
    </row>
    <row r="1034" spans="1:8" ht="16.5" x14ac:dyDescent="0.25">
      <c r="A1034" s="19" t="s">
        <v>261</v>
      </c>
      <c r="B1034" s="19" t="s">
        <v>1645</v>
      </c>
      <c r="C1034" s="19" t="s">
        <v>1646</v>
      </c>
      <c r="D1034" s="15">
        <v>61.74</v>
      </c>
      <c r="E1034" s="15">
        <v>34.24</v>
      </c>
      <c r="F1034" s="15">
        <f>ROUND(IF(((COUNT($E:$E)-RANK(D1034,D$2:D$1116)+1)/COUNT($E:$E))*100=0,100,((COUNT($E:$E)-RANK(D1034,D$2:D$1116)+1)/COUNT($E:$E))*100),2)</f>
        <v>64.48</v>
      </c>
      <c r="G1034" s="15">
        <f>ROUND(IF(((COUNT($E:$E)-RANK(E1034,E$2:E$1116)+1)/COUNT($E:$E))*100=0,100,((COUNT($E:$E)-RANK(E1034,E$2:E$1116)+1)/COUNT($E:$E))*100),2)</f>
        <v>17.670000000000002</v>
      </c>
      <c r="H1034" s="13">
        <f>G1034-F1034</f>
        <v>-46.81</v>
      </c>
    </row>
    <row r="1035" spans="1:8" ht="16.5" x14ac:dyDescent="0.25">
      <c r="A1035" s="19" t="s">
        <v>1470</v>
      </c>
      <c r="B1035" s="19" t="s">
        <v>1647</v>
      </c>
      <c r="C1035" s="19" t="s">
        <v>1648</v>
      </c>
      <c r="D1035" s="15">
        <v>53.69</v>
      </c>
      <c r="E1035" s="15">
        <v>29.5</v>
      </c>
      <c r="F1035" s="15">
        <f>ROUND(IF(((COUNT($E:$E)-RANK(D1035,D$2:D$1116)+1)/COUNT($E:$E))*100=0,100,((COUNT($E:$E)-RANK(D1035,D$2:D$1116)+1)/COUNT($E:$E))*100),2)</f>
        <v>50.13</v>
      </c>
      <c r="G1035" s="15">
        <f>ROUND(IF(((COUNT($E:$E)-RANK(E1035,E$2:E$1116)+1)/COUNT($E:$E))*100=0,100,((COUNT($E:$E)-RANK(E1035,E$2:E$1116)+1)/COUNT($E:$E))*100),2)</f>
        <v>3.32</v>
      </c>
      <c r="H1035" s="13">
        <f>G1035-F1035</f>
        <v>-46.81</v>
      </c>
    </row>
    <row r="1036" spans="1:8" ht="16.5" x14ac:dyDescent="0.25">
      <c r="A1036" s="19" t="s">
        <v>654</v>
      </c>
      <c r="B1036" s="19" t="s">
        <v>1649</v>
      </c>
      <c r="C1036" s="19" t="s">
        <v>1650</v>
      </c>
      <c r="D1036" s="15">
        <v>79.16</v>
      </c>
      <c r="E1036" s="15">
        <v>40.450000000000003</v>
      </c>
      <c r="F1036" s="15">
        <f>ROUND(IF(((COUNT($E:$E)-RANK(D1036,D$2:D$1116)+1)/COUNT($E:$E))*100=0,100,((COUNT($E:$E)-RANK(D1036,D$2:D$1116)+1)/COUNT($E:$E))*100),2)</f>
        <v>93.9</v>
      </c>
      <c r="G1036" s="15">
        <f>ROUND(IF(((COUNT($E:$E)-RANK(E1036,E$2:E$1116)+1)/COUNT($E:$E))*100=0,100,((COUNT($E:$E)-RANK(E1036,E$2:E$1116)+1)/COUNT($E:$E))*100),2)</f>
        <v>47</v>
      </c>
      <c r="H1036" s="13">
        <f>G1036-F1036</f>
        <v>-46.900000000000006</v>
      </c>
    </row>
    <row r="1037" spans="1:8" ht="16.5" x14ac:dyDescent="0.25">
      <c r="A1037" s="19" t="s">
        <v>261</v>
      </c>
      <c r="B1037" s="19" t="s">
        <v>1651</v>
      </c>
      <c r="C1037" s="19" t="s">
        <v>1652</v>
      </c>
      <c r="D1037" s="15">
        <v>62.43</v>
      </c>
      <c r="E1037" s="15">
        <v>34.25</v>
      </c>
      <c r="F1037" s="15">
        <f>ROUND(IF(((COUNT($E:$E)-RANK(D1037,D$2:D$1116)+1)/COUNT($E:$E))*100=0,100,((COUNT($E:$E)-RANK(D1037,D$2:D$1116)+1)/COUNT($E:$E))*100),2)</f>
        <v>65.650000000000006</v>
      </c>
      <c r="G1037" s="15">
        <f>ROUND(IF(((COUNT($E:$E)-RANK(E1037,E$2:E$1116)+1)/COUNT($E:$E))*100=0,100,((COUNT($E:$E)-RANK(E1037,E$2:E$1116)+1)/COUNT($E:$E))*100),2)</f>
        <v>18.3</v>
      </c>
      <c r="H1037" s="13">
        <f>G1037-F1037</f>
        <v>-47.350000000000009</v>
      </c>
    </row>
    <row r="1038" spans="1:8" ht="16.5" x14ac:dyDescent="0.25">
      <c r="A1038" s="19" t="s">
        <v>1168</v>
      </c>
      <c r="B1038" s="19" t="s">
        <v>885</v>
      </c>
      <c r="C1038" s="19" t="s">
        <v>1653</v>
      </c>
      <c r="D1038" s="15">
        <v>56.43</v>
      </c>
      <c r="E1038" s="15">
        <v>31.5</v>
      </c>
      <c r="F1038" s="15">
        <f>ROUND(IF(((COUNT($E:$E)-RANK(D1038,D$2:D$1116)+1)/COUNT($E:$E))*100=0,100,((COUNT($E:$E)-RANK(D1038,D$2:D$1116)+1)/COUNT($E:$E))*100),2)</f>
        <v>55.7</v>
      </c>
      <c r="G1038" s="15">
        <f>ROUND(IF(((COUNT($E:$E)-RANK(E1038,E$2:E$1116)+1)/COUNT($E:$E))*100=0,100,((COUNT($E:$E)-RANK(E1038,E$2:E$1116)+1)/COUNT($E:$E))*100),2)</f>
        <v>8.25</v>
      </c>
      <c r="H1038" s="13">
        <f>G1038-F1038</f>
        <v>-47.45</v>
      </c>
    </row>
    <row r="1039" spans="1:8" ht="16.5" x14ac:dyDescent="0.25">
      <c r="A1039" s="19" t="s">
        <v>1315</v>
      </c>
      <c r="B1039" s="19" t="s">
        <v>1654</v>
      </c>
      <c r="C1039" s="19" t="s">
        <v>1655</v>
      </c>
      <c r="D1039" s="15">
        <v>53.92</v>
      </c>
      <c r="E1039" s="15">
        <v>29.5</v>
      </c>
      <c r="F1039" s="15">
        <f>ROUND(IF(((COUNT($E:$E)-RANK(D1039,D$2:D$1116)+1)/COUNT($E:$E))*100=0,100,((COUNT($E:$E)-RANK(D1039,D$2:D$1116)+1)/COUNT($E:$E))*100),2)</f>
        <v>50.85</v>
      </c>
      <c r="G1039" s="15">
        <f>ROUND(IF(((COUNT($E:$E)-RANK(E1039,E$2:E$1116)+1)/COUNT($E:$E))*100=0,100,((COUNT($E:$E)-RANK(E1039,E$2:E$1116)+1)/COUNT($E:$E))*100),2)</f>
        <v>3.32</v>
      </c>
      <c r="H1039" s="13">
        <f>G1039-F1039</f>
        <v>-47.53</v>
      </c>
    </row>
    <row r="1040" spans="1:8" ht="16.5" x14ac:dyDescent="0.25">
      <c r="A1040" s="19" t="s">
        <v>434</v>
      </c>
      <c r="B1040" s="19" t="s">
        <v>1155</v>
      </c>
      <c r="C1040" s="19" t="s">
        <v>1656</v>
      </c>
      <c r="D1040" s="15">
        <v>58.93</v>
      </c>
      <c r="E1040" s="15">
        <v>32.64</v>
      </c>
      <c r="F1040" s="15">
        <f>ROUND(IF(((COUNT($E:$E)-RANK(D1040,D$2:D$1116)+1)/COUNT($E:$E))*100=0,100,((COUNT($E:$E)-RANK(D1040,D$2:D$1116)+1)/COUNT($E:$E))*100),2)</f>
        <v>60.18</v>
      </c>
      <c r="G1040" s="15">
        <f>ROUND(IF(((COUNT($E:$E)-RANK(E1040,E$2:E$1116)+1)/COUNT($E:$E))*100=0,100,((COUNT($E:$E)-RANK(E1040,E$2:E$1116)+1)/COUNT($E:$E))*100),2)</f>
        <v>12.56</v>
      </c>
      <c r="H1040" s="13">
        <f>G1040-F1040</f>
        <v>-47.62</v>
      </c>
    </row>
    <row r="1041" spans="1:8" ht="16.5" x14ac:dyDescent="0.25">
      <c r="A1041" s="19" t="s">
        <v>261</v>
      </c>
      <c r="B1041" s="19" t="s">
        <v>747</v>
      </c>
      <c r="C1041" s="19" t="s">
        <v>1657</v>
      </c>
      <c r="D1041" s="15">
        <v>62.77</v>
      </c>
      <c r="E1041" s="15">
        <v>34.25</v>
      </c>
      <c r="F1041" s="15">
        <f>ROUND(IF(((COUNT($E:$E)-RANK(D1041,D$2:D$1116)+1)/COUNT($E:$E))*100=0,100,((COUNT($E:$E)-RANK(D1041,D$2:D$1116)+1)/COUNT($E:$E))*100),2)</f>
        <v>66.37</v>
      </c>
      <c r="G1041" s="15">
        <f>ROUND(IF(((COUNT($E:$E)-RANK(E1041,E$2:E$1116)+1)/COUNT($E:$E))*100=0,100,((COUNT($E:$E)-RANK(E1041,E$2:E$1116)+1)/COUNT($E:$E))*100),2)</f>
        <v>18.3</v>
      </c>
      <c r="H1041" s="13">
        <f>G1041-F1041</f>
        <v>-48.070000000000007</v>
      </c>
    </row>
    <row r="1042" spans="1:8" ht="16.5" x14ac:dyDescent="0.25">
      <c r="A1042" s="19" t="s">
        <v>900</v>
      </c>
      <c r="B1042" s="19" t="s">
        <v>1155</v>
      </c>
      <c r="C1042" s="19" t="s">
        <v>1658</v>
      </c>
      <c r="D1042" s="15">
        <v>65.37</v>
      </c>
      <c r="E1042" s="15">
        <v>35.31</v>
      </c>
      <c r="F1042" s="15">
        <f>ROUND(IF(((COUNT($E:$E)-RANK(D1042,D$2:D$1116)+1)/COUNT($E:$E))*100=0,100,((COUNT($E:$E)-RANK(D1042,D$2:D$1116)+1)/COUNT($E:$E))*100),2)</f>
        <v>71.3</v>
      </c>
      <c r="G1042" s="15">
        <f>ROUND(IF(((COUNT($E:$E)-RANK(E1042,E$2:E$1116)+1)/COUNT($E:$E))*100=0,100,((COUNT($E:$E)-RANK(E1042,E$2:E$1116)+1)/COUNT($E:$E))*100),2)</f>
        <v>23.05</v>
      </c>
      <c r="H1042" s="13">
        <f>G1042-F1042</f>
        <v>-48.25</v>
      </c>
    </row>
    <row r="1043" spans="1:8" ht="16.5" x14ac:dyDescent="0.25">
      <c r="A1043" s="19" t="s">
        <v>508</v>
      </c>
      <c r="B1043" s="19" t="s">
        <v>638</v>
      </c>
      <c r="C1043" s="19" t="s">
        <v>1659</v>
      </c>
      <c r="D1043" s="15">
        <v>75.53</v>
      </c>
      <c r="E1043" s="15">
        <v>39.07</v>
      </c>
      <c r="F1043" s="15">
        <f>ROUND(IF(((COUNT($E:$E)-RANK(D1043,D$2:D$1116)+1)/COUNT($E:$E))*100=0,100,((COUNT($E:$E)-RANK(D1043,D$2:D$1116)+1)/COUNT($E:$E))*100),2)</f>
        <v>88.16</v>
      </c>
      <c r="G1043" s="15">
        <f>ROUND(IF(((COUNT($E:$E)-RANK(E1043,E$2:E$1116)+1)/COUNT($E:$E))*100=0,100,((COUNT($E:$E)-RANK(E1043,E$2:E$1116)+1)/COUNT($E:$E))*100),2)</f>
        <v>39.46</v>
      </c>
      <c r="H1043" s="13">
        <f>G1043-F1043</f>
        <v>-48.699999999999996</v>
      </c>
    </row>
    <row r="1044" spans="1:8" ht="16.5" x14ac:dyDescent="0.25">
      <c r="A1044" s="19" t="s">
        <v>261</v>
      </c>
      <c r="B1044" s="19" t="s">
        <v>924</v>
      </c>
      <c r="C1044" s="19" t="s">
        <v>1660</v>
      </c>
      <c r="D1044" s="15">
        <v>62.83</v>
      </c>
      <c r="E1044" s="15">
        <v>34.24</v>
      </c>
      <c r="F1044" s="15">
        <f>ROUND(IF(((COUNT($E:$E)-RANK(D1044,D$2:D$1116)+1)/COUNT($E:$E))*100=0,100,((COUNT($E:$E)-RANK(D1044,D$2:D$1116)+1)/COUNT($E:$E))*100),2)</f>
        <v>66.459999999999994</v>
      </c>
      <c r="G1044" s="15">
        <f>ROUND(IF(((COUNT($E:$E)-RANK(E1044,E$2:E$1116)+1)/COUNT($E:$E))*100=0,100,((COUNT($E:$E)-RANK(E1044,E$2:E$1116)+1)/COUNT($E:$E))*100),2)</f>
        <v>17.670000000000002</v>
      </c>
      <c r="H1044" s="13">
        <f>G1044-F1044</f>
        <v>-48.789999999999992</v>
      </c>
    </row>
    <row r="1045" spans="1:8" ht="16.5" x14ac:dyDescent="0.25">
      <c r="A1045" s="19" t="s">
        <v>1312</v>
      </c>
      <c r="B1045" s="19" t="s">
        <v>1661</v>
      </c>
      <c r="C1045" s="19" t="s">
        <v>1662</v>
      </c>
      <c r="D1045" s="15">
        <v>72.66</v>
      </c>
      <c r="E1045" s="15">
        <v>38.25</v>
      </c>
      <c r="F1045" s="15">
        <f>ROUND(IF(((COUNT($E:$E)-RANK(D1045,D$2:D$1116)+1)/COUNT($E:$E))*100=0,100,((COUNT($E:$E)-RANK(D1045,D$2:D$1116)+1)/COUNT($E:$E))*100),2)</f>
        <v>83.05</v>
      </c>
      <c r="G1045" s="15">
        <f>ROUND(IF(((COUNT($E:$E)-RANK(E1045,E$2:E$1116)+1)/COUNT($E:$E))*100=0,100,((COUNT($E:$E)-RANK(E1045,E$2:E$1116)+1)/COUNT($E:$E))*100),2)</f>
        <v>33.99</v>
      </c>
      <c r="H1045" s="13">
        <f>G1045-F1045</f>
        <v>-49.059999999999995</v>
      </c>
    </row>
    <row r="1046" spans="1:8" ht="16.5" x14ac:dyDescent="0.25">
      <c r="A1046" s="19" t="s">
        <v>1022</v>
      </c>
      <c r="B1046" s="19" t="s">
        <v>393</v>
      </c>
      <c r="C1046" s="19" t="s">
        <v>1663</v>
      </c>
      <c r="D1046" s="15">
        <v>57.54</v>
      </c>
      <c r="E1046" s="15">
        <v>31.61</v>
      </c>
      <c r="F1046" s="15">
        <f>ROUND(IF(((COUNT($E:$E)-RANK(D1046,D$2:D$1116)+1)/COUNT($E:$E))*100=0,100,((COUNT($E:$E)-RANK(D1046,D$2:D$1116)+1)/COUNT($E:$E))*100),2)</f>
        <v>58.03</v>
      </c>
      <c r="G1046" s="15">
        <f>ROUND(IF(((COUNT($E:$E)-RANK(E1046,E$2:E$1116)+1)/COUNT($E:$E))*100=0,100,((COUNT($E:$E)-RANK(E1046,E$2:E$1116)+1)/COUNT($E:$E))*100),2)</f>
        <v>8.61</v>
      </c>
      <c r="H1046" s="13">
        <f>G1046-F1046</f>
        <v>-49.42</v>
      </c>
    </row>
    <row r="1047" spans="1:8" ht="16.5" x14ac:dyDescent="0.25">
      <c r="A1047" s="19" t="s">
        <v>780</v>
      </c>
      <c r="B1047" s="19" t="s">
        <v>927</v>
      </c>
      <c r="C1047" s="19" t="s">
        <v>1664</v>
      </c>
      <c r="D1047" s="15">
        <v>79.540000000000006</v>
      </c>
      <c r="E1047" s="15">
        <v>40.26</v>
      </c>
      <c r="F1047" s="15">
        <f>ROUND(IF(((COUNT($E:$E)-RANK(D1047,D$2:D$1116)+1)/COUNT($E:$E))*100=0,100,((COUNT($E:$E)-RANK(D1047,D$2:D$1116)+1)/COUNT($E:$E))*100),2)</f>
        <v>94.53</v>
      </c>
      <c r="G1047" s="15">
        <f>ROUND(IF(((COUNT($E:$E)-RANK(E1047,E$2:E$1116)+1)/COUNT($E:$E))*100=0,100,((COUNT($E:$E)-RANK(E1047,E$2:E$1116)+1)/COUNT($E:$E))*100),2)</f>
        <v>45.02</v>
      </c>
      <c r="H1047" s="13">
        <f>G1047-F1047</f>
        <v>-49.51</v>
      </c>
    </row>
    <row r="1048" spans="1:8" ht="16.5" x14ac:dyDescent="0.25">
      <c r="A1048" s="19" t="s">
        <v>1022</v>
      </c>
      <c r="B1048" s="19" t="s">
        <v>499</v>
      </c>
      <c r="C1048" s="19" t="s">
        <v>1665</v>
      </c>
      <c r="D1048" s="15">
        <v>54.54</v>
      </c>
      <c r="E1048" s="15">
        <v>28.77</v>
      </c>
      <c r="F1048" s="15">
        <f>ROUND(IF(((COUNT($E:$E)-RANK(D1048,D$2:D$1116)+1)/COUNT($E:$E))*100=0,100,((COUNT($E:$E)-RANK(D1048,D$2:D$1116)+1)/COUNT($E:$E))*100),2)</f>
        <v>52.2</v>
      </c>
      <c r="G1048" s="15">
        <f>ROUND(IF(((COUNT($E:$E)-RANK(E1048,E$2:E$1116)+1)/COUNT($E:$E))*100=0,100,((COUNT($E:$E)-RANK(E1048,E$2:E$1116)+1)/COUNT($E:$E))*100),2)</f>
        <v>2.6</v>
      </c>
      <c r="H1048" s="13">
        <f>G1048-F1048</f>
        <v>-49.6</v>
      </c>
    </row>
    <row r="1049" spans="1:8" ht="16.5" x14ac:dyDescent="0.25">
      <c r="A1049" s="19" t="s">
        <v>900</v>
      </c>
      <c r="B1049" s="19" t="s">
        <v>1666</v>
      </c>
      <c r="C1049" s="19" t="s">
        <v>1667</v>
      </c>
      <c r="D1049" s="15">
        <v>57.96</v>
      </c>
      <c r="E1049" s="15">
        <v>31.74</v>
      </c>
      <c r="F1049" s="15">
        <f>ROUND(IF(((COUNT($E:$E)-RANK(D1049,D$2:D$1116)+1)/COUNT($E:$E))*100=0,100,((COUNT($E:$E)-RANK(D1049,D$2:D$1116)+1)/COUNT($E:$E))*100),2)</f>
        <v>59.1</v>
      </c>
      <c r="G1049" s="15">
        <f>ROUND(IF(((COUNT($E:$E)-RANK(E1049,E$2:E$1116)+1)/COUNT($E:$E))*100=0,100,((COUNT($E:$E)-RANK(E1049,E$2:E$1116)+1)/COUNT($E:$E))*100),2)</f>
        <v>8.8800000000000008</v>
      </c>
      <c r="H1049" s="13">
        <f>G1049-F1049</f>
        <v>-50.22</v>
      </c>
    </row>
    <row r="1050" spans="1:8" ht="16.5" x14ac:dyDescent="0.25">
      <c r="A1050" s="19" t="s">
        <v>654</v>
      </c>
      <c r="B1050" s="19" t="s">
        <v>1668</v>
      </c>
      <c r="C1050" s="19" t="s">
        <v>1669</v>
      </c>
      <c r="D1050" s="15">
        <v>82.6</v>
      </c>
      <c r="E1050" s="15">
        <v>40.450000000000003</v>
      </c>
      <c r="F1050" s="15">
        <f>ROUND(IF(((COUNT($E:$E)-RANK(D1050,D$2:D$1116)+1)/COUNT($E:$E))*100=0,100,((COUNT($E:$E)-RANK(D1050,D$2:D$1116)+1)/COUNT($E:$E))*100),2)</f>
        <v>97.31</v>
      </c>
      <c r="G1050" s="15">
        <f>ROUND(IF(((COUNT($E:$E)-RANK(E1050,E$2:E$1116)+1)/COUNT($E:$E))*100=0,100,((COUNT($E:$E)-RANK(E1050,E$2:E$1116)+1)/COUNT($E:$E))*100),2)</f>
        <v>47</v>
      </c>
      <c r="H1050" s="13">
        <f>G1050-F1050</f>
        <v>-50.31</v>
      </c>
    </row>
    <row r="1051" spans="1:8" ht="16.5" x14ac:dyDescent="0.25">
      <c r="A1051" s="19" t="s">
        <v>1135</v>
      </c>
      <c r="B1051" s="19" t="s">
        <v>895</v>
      </c>
      <c r="C1051" s="19" t="s">
        <v>1670</v>
      </c>
      <c r="D1051" s="15">
        <v>54.66</v>
      </c>
      <c r="E1051" s="15">
        <v>27.69</v>
      </c>
      <c r="F1051" s="15">
        <f>ROUND(IF(((COUNT($E:$E)-RANK(D1051,D$2:D$1116)+1)/COUNT($E:$E))*100=0,100,((COUNT($E:$E)-RANK(D1051,D$2:D$1116)+1)/COUNT($E:$E))*100),2)</f>
        <v>52.38</v>
      </c>
      <c r="G1051" s="15">
        <f>ROUND(IF(((COUNT($E:$E)-RANK(E1051,E$2:E$1116)+1)/COUNT($E:$E))*100=0,100,((COUNT($E:$E)-RANK(E1051,E$2:E$1116)+1)/COUNT($E:$E))*100),2)</f>
        <v>1.88</v>
      </c>
      <c r="H1051" s="13">
        <f>G1051-F1051</f>
        <v>-50.5</v>
      </c>
    </row>
    <row r="1052" spans="1:8" ht="16.5" x14ac:dyDescent="0.25">
      <c r="A1052" s="19" t="s">
        <v>212</v>
      </c>
      <c r="B1052" s="19" t="s">
        <v>1671</v>
      </c>
      <c r="C1052" s="19" t="s">
        <v>1672</v>
      </c>
      <c r="D1052" s="15">
        <v>54.8</v>
      </c>
      <c r="E1052" s="15">
        <v>28.67</v>
      </c>
      <c r="F1052" s="15">
        <f>ROUND(IF(((COUNT($E:$E)-RANK(D1052,D$2:D$1116)+1)/COUNT($E:$E))*100=0,100,((COUNT($E:$E)-RANK(D1052,D$2:D$1116)+1)/COUNT($E:$E))*100),2)</f>
        <v>52.91</v>
      </c>
      <c r="G1052" s="15">
        <f>ROUND(IF(((COUNT($E:$E)-RANK(E1052,E$2:E$1116)+1)/COUNT($E:$E))*100=0,100,((COUNT($E:$E)-RANK(E1052,E$2:E$1116)+1)/COUNT($E:$E))*100),2)</f>
        <v>2.33</v>
      </c>
      <c r="H1052" s="13">
        <f>G1052-F1052</f>
        <v>-50.58</v>
      </c>
    </row>
    <row r="1053" spans="1:8" ht="16.5" x14ac:dyDescent="0.25">
      <c r="A1053" s="19" t="s">
        <v>1501</v>
      </c>
      <c r="B1053" s="19" t="s">
        <v>1577</v>
      </c>
      <c r="C1053" s="19" t="s">
        <v>1673</v>
      </c>
      <c r="D1053" s="15">
        <v>53.91</v>
      </c>
      <c r="E1053" s="15">
        <v>23.77</v>
      </c>
      <c r="F1053" s="15">
        <f>ROUND(IF(((COUNT($E:$E)-RANK(D1053,D$2:D$1116)+1)/COUNT($E:$E))*100=0,100,((COUNT($E:$E)-RANK(D1053,D$2:D$1116)+1)/COUNT($E:$E))*100),2)</f>
        <v>50.76</v>
      </c>
      <c r="G1053" s="15">
        <f>ROUND(IF(((COUNT($E:$E)-RANK(E1053,E$2:E$1116)+1)/COUNT($E:$E))*100=0,100,((COUNT($E:$E)-RANK(E1053,E$2:E$1116)+1)/COUNT($E:$E))*100),2)</f>
        <v>0.18</v>
      </c>
      <c r="H1053" s="13">
        <f>G1053-F1053</f>
        <v>-50.58</v>
      </c>
    </row>
    <row r="1054" spans="1:8" ht="16.5" x14ac:dyDescent="0.25">
      <c r="A1054" s="19" t="s">
        <v>508</v>
      </c>
      <c r="B1054" s="19" t="s">
        <v>1126</v>
      </c>
      <c r="C1054" s="19" t="s">
        <v>1674</v>
      </c>
      <c r="D1054" s="15">
        <v>76.819999999999993</v>
      </c>
      <c r="E1054" s="15">
        <v>39.07</v>
      </c>
      <c r="F1054" s="15">
        <f>ROUND(IF(((COUNT($E:$E)-RANK(D1054,D$2:D$1116)+1)/COUNT($E:$E))*100=0,100,((COUNT($E:$E)-RANK(D1054,D$2:D$1116)+1)/COUNT($E:$E))*100),2)</f>
        <v>90.04</v>
      </c>
      <c r="G1054" s="15">
        <f>ROUND(IF(((COUNT($E:$E)-RANK(E1054,E$2:E$1116)+1)/COUNT($E:$E))*100=0,100,((COUNT($E:$E)-RANK(E1054,E$2:E$1116)+1)/COUNT($E:$E))*100),2)</f>
        <v>39.46</v>
      </c>
      <c r="H1054" s="13">
        <f>G1054-F1054</f>
        <v>-50.580000000000005</v>
      </c>
    </row>
    <row r="1055" spans="1:8" ht="16.5" x14ac:dyDescent="0.25">
      <c r="A1055" s="19" t="s">
        <v>455</v>
      </c>
      <c r="B1055" s="19" t="s">
        <v>596</v>
      </c>
      <c r="C1055" s="19" t="s">
        <v>1675</v>
      </c>
      <c r="D1055" s="15">
        <v>74.209999999999994</v>
      </c>
      <c r="E1055" s="15">
        <v>38.29</v>
      </c>
      <c r="F1055" s="15">
        <f>ROUND(IF(((COUNT($E:$E)-RANK(D1055,D$2:D$1116)+1)/COUNT($E:$E))*100=0,100,((COUNT($E:$E)-RANK(D1055,D$2:D$1116)+1)/COUNT($E:$E))*100),2)</f>
        <v>85.11</v>
      </c>
      <c r="G1055" s="15">
        <f>ROUND(IF(((COUNT($E:$E)-RANK(E1055,E$2:E$1116)+1)/COUNT($E:$E))*100=0,100,((COUNT($E:$E)-RANK(E1055,E$2:E$1116)+1)/COUNT($E:$E))*100),2)</f>
        <v>34.35</v>
      </c>
      <c r="H1055" s="13">
        <f>G1055-F1055</f>
        <v>-50.76</v>
      </c>
    </row>
    <row r="1056" spans="1:8" ht="16.5" x14ac:dyDescent="0.25">
      <c r="A1056" s="19" t="s">
        <v>508</v>
      </c>
      <c r="B1056" s="19" t="s">
        <v>944</v>
      </c>
      <c r="C1056" s="19" t="s">
        <v>1676</v>
      </c>
      <c r="D1056" s="15">
        <v>72.05</v>
      </c>
      <c r="E1056" s="15">
        <v>37.619999999999997</v>
      </c>
      <c r="F1056" s="15">
        <f>ROUND(IF(((COUNT($E:$E)-RANK(D1056,D$2:D$1116)+1)/COUNT($E:$E))*100=0,100,((COUNT($E:$E)-RANK(D1056,D$2:D$1116)+1)/COUNT($E:$E))*100),2)</f>
        <v>81.97</v>
      </c>
      <c r="G1056" s="15">
        <f>ROUND(IF(((COUNT($E:$E)-RANK(E1056,E$2:E$1116)+1)/COUNT($E:$E))*100=0,100,((COUNT($E:$E)-RANK(E1056,E$2:E$1116)+1)/COUNT($E:$E))*100),2)</f>
        <v>31.21</v>
      </c>
      <c r="H1056" s="13">
        <f>G1056-F1056</f>
        <v>-50.76</v>
      </c>
    </row>
    <row r="1057" spans="1:8" ht="16.5" x14ac:dyDescent="0.25">
      <c r="A1057" s="19" t="s">
        <v>1168</v>
      </c>
      <c r="B1057" s="19" t="s">
        <v>1155</v>
      </c>
      <c r="C1057" s="19" t="s">
        <v>1677</v>
      </c>
      <c r="D1057" s="15">
        <v>67.03</v>
      </c>
      <c r="E1057" s="15">
        <v>35.5</v>
      </c>
      <c r="F1057" s="15">
        <f>ROUND(IF(((COUNT($E:$E)-RANK(D1057,D$2:D$1116)+1)/COUNT($E:$E))*100=0,100,((COUNT($E:$E)-RANK(D1057,D$2:D$1116)+1)/COUNT($E:$E))*100),2)</f>
        <v>74.44</v>
      </c>
      <c r="G1057" s="15">
        <f>ROUND(IF(((COUNT($E:$E)-RANK(E1057,E$2:E$1116)+1)/COUNT($E:$E))*100=0,100,((COUNT($E:$E)-RANK(E1057,E$2:E$1116)+1)/COUNT($E:$E))*100),2)</f>
        <v>23.68</v>
      </c>
      <c r="H1057" s="13">
        <f>G1057-F1057</f>
        <v>-50.76</v>
      </c>
    </row>
    <row r="1058" spans="1:8" ht="16.5" x14ac:dyDescent="0.25">
      <c r="A1058" s="19" t="s">
        <v>780</v>
      </c>
      <c r="B1058" s="19" t="s">
        <v>922</v>
      </c>
      <c r="C1058" s="19" t="s">
        <v>1678</v>
      </c>
      <c r="D1058" s="15">
        <v>81.34</v>
      </c>
      <c r="E1058" s="15">
        <v>40.26</v>
      </c>
      <c r="F1058" s="15">
        <f>ROUND(IF(((COUNT($E:$E)-RANK(D1058,D$2:D$1116)+1)/COUNT($E:$E))*100=0,100,((COUNT($E:$E)-RANK(D1058,D$2:D$1116)+1)/COUNT($E:$E))*100),2)</f>
        <v>96.32</v>
      </c>
      <c r="G1058" s="15">
        <f>ROUND(IF(((COUNT($E:$E)-RANK(E1058,E$2:E$1116)+1)/COUNT($E:$E))*100=0,100,((COUNT($E:$E)-RANK(E1058,E$2:E$1116)+1)/COUNT($E:$E))*100),2)</f>
        <v>45.02</v>
      </c>
      <c r="H1058" s="13">
        <f>G1058-F1058</f>
        <v>-51.29999999999999</v>
      </c>
    </row>
    <row r="1059" spans="1:8" ht="16.5" x14ac:dyDescent="0.25">
      <c r="A1059" s="19" t="s">
        <v>434</v>
      </c>
      <c r="B1059" s="19" t="s">
        <v>513</v>
      </c>
      <c r="C1059" s="19" t="s">
        <v>1679</v>
      </c>
      <c r="D1059" s="15">
        <v>57.65</v>
      </c>
      <c r="E1059" s="15">
        <v>31</v>
      </c>
      <c r="F1059" s="15">
        <f>ROUND(IF(((COUNT($E:$E)-RANK(D1059,D$2:D$1116)+1)/COUNT($E:$E))*100=0,100,((COUNT($E:$E)-RANK(D1059,D$2:D$1116)+1)/COUNT($E:$E))*100),2)</f>
        <v>58.3</v>
      </c>
      <c r="G1059" s="15">
        <f>ROUND(IF(((COUNT($E:$E)-RANK(E1059,E$2:E$1116)+1)/COUNT($E:$E))*100=0,100,((COUNT($E:$E)-RANK(E1059,E$2:E$1116)+1)/COUNT($E:$E))*100),2)</f>
        <v>7</v>
      </c>
      <c r="H1059" s="13">
        <f>G1059-F1059</f>
        <v>-51.3</v>
      </c>
    </row>
    <row r="1060" spans="1:8" ht="16.5" x14ac:dyDescent="0.25">
      <c r="A1060" s="19" t="s">
        <v>1135</v>
      </c>
      <c r="B1060" s="19" t="s">
        <v>1680</v>
      </c>
      <c r="C1060" s="19" t="s">
        <v>1681</v>
      </c>
      <c r="D1060" s="15">
        <v>55.3</v>
      </c>
      <c r="E1060" s="15">
        <v>27.69</v>
      </c>
      <c r="F1060" s="15">
        <f>ROUND(IF(((COUNT($E:$E)-RANK(D1060,D$2:D$1116)+1)/COUNT($E:$E))*100=0,100,((COUNT($E:$E)-RANK(D1060,D$2:D$1116)+1)/COUNT($E:$E))*100),2)</f>
        <v>53.54</v>
      </c>
      <c r="G1060" s="15">
        <f>ROUND(IF(((COUNT($E:$E)-RANK(E1060,E$2:E$1116)+1)/COUNT($E:$E))*100=0,100,((COUNT($E:$E)-RANK(E1060,E$2:E$1116)+1)/COUNT($E:$E))*100),2)</f>
        <v>1.88</v>
      </c>
      <c r="H1060" s="13">
        <f>G1060-F1060</f>
        <v>-51.66</v>
      </c>
    </row>
    <row r="1061" spans="1:8" ht="16.5" x14ac:dyDescent="0.25">
      <c r="A1061" s="19" t="s">
        <v>460</v>
      </c>
      <c r="B1061" s="19" t="s">
        <v>596</v>
      </c>
      <c r="C1061" s="19" t="s">
        <v>1682</v>
      </c>
      <c r="D1061" s="15">
        <v>72.5</v>
      </c>
      <c r="E1061" s="15">
        <v>37.36</v>
      </c>
      <c r="F1061" s="15">
        <f>ROUND(IF(((COUNT($E:$E)-RANK(D1061,D$2:D$1116)+1)/COUNT($E:$E))*100=0,100,((COUNT($E:$E)-RANK(D1061,D$2:D$1116)+1)/COUNT($E:$E))*100),2)</f>
        <v>82.78</v>
      </c>
      <c r="G1061" s="15">
        <f>ROUND(IF(((COUNT($E:$E)-RANK(E1061,E$2:E$1116)+1)/COUNT($E:$E))*100=0,100,((COUNT($E:$E)-RANK(E1061,E$2:E$1116)+1)/COUNT($E:$E))*100),2)</f>
        <v>31.03</v>
      </c>
      <c r="H1061" s="13">
        <f>G1061-F1061</f>
        <v>-51.75</v>
      </c>
    </row>
    <row r="1062" spans="1:8" ht="16.5" x14ac:dyDescent="0.25">
      <c r="A1062" s="19" t="s">
        <v>1022</v>
      </c>
      <c r="B1062" s="19" t="s">
        <v>686</v>
      </c>
      <c r="C1062" s="19" t="s">
        <v>1683</v>
      </c>
      <c r="D1062" s="15">
        <v>55.42</v>
      </c>
      <c r="E1062" s="15">
        <v>27.6</v>
      </c>
      <c r="F1062" s="15">
        <f>ROUND(IF(((COUNT($E:$E)-RANK(D1062,D$2:D$1116)+1)/COUNT($E:$E))*100=0,100,((COUNT($E:$E)-RANK(D1062,D$2:D$1116)+1)/COUNT($E:$E))*100),2)</f>
        <v>53.9</v>
      </c>
      <c r="G1062" s="15">
        <f>ROUND(IF(((COUNT($E:$E)-RANK(E1062,E$2:E$1116)+1)/COUNT($E:$E))*100=0,100,((COUNT($E:$E)-RANK(E1062,E$2:E$1116)+1)/COUNT($E:$E))*100),2)</f>
        <v>1.43</v>
      </c>
      <c r="H1062" s="13">
        <f>G1062-F1062</f>
        <v>-52.47</v>
      </c>
    </row>
    <row r="1063" spans="1:8" ht="16.5" x14ac:dyDescent="0.25">
      <c r="A1063" s="19" t="s">
        <v>455</v>
      </c>
      <c r="B1063" s="19" t="s">
        <v>571</v>
      </c>
      <c r="C1063" s="19" t="s">
        <v>1684</v>
      </c>
      <c r="D1063" s="15">
        <v>75.260000000000005</v>
      </c>
      <c r="E1063" s="15">
        <v>38.29</v>
      </c>
      <c r="F1063" s="15">
        <f>ROUND(IF(((COUNT($E:$E)-RANK(D1063,D$2:D$1116)+1)/COUNT($E:$E))*100=0,100,((COUNT($E:$E)-RANK(D1063,D$2:D$1116)+1)/COUNT($E:$E))*100),2)</f>
        <v>87.53</v>
      </c>
      <c r="G1063" s="15">
        <f>ROUND(IF(((COUNT($E:$E)-RANK(E1063,E$2:E$1116)+1)/COUNT($E:$E))*100=0,100,((COUNT($E:$E)-RANK(E1063,E$2:E$1116)+1)/COUNT($E:$E))*100),2)</f>
        <v>34.35</v>
      </c>
      <c r="H1063" s="13">
        <f>G1063-F1063</f>
        <v>-53.18</v>
      </c>
    </row>
    <row r="1064" spans="1:8" ht="16.5" x14ac:dyDescent="0.25">
      <c r="A1064" s="19" t="s">
        <v>508</v>
      </c>
      <c r="B1064" s="19" t="s">
        <v>596</v>
      </c>
      <c r="C1064" s="19" t="s">
        <v>1685</v>
      </c>
      <c r="D1064" s="15">
        <v>69.400000000000006</v>
      </c>
      <c r="E1064" s="15">
        <v>35.729999999999997</v>
      </c>
      <c r="F1064" s="15">
        <f>ROUND(IF(((COUNT($E:$E)-RANK(D1064,D$2:D$1116)+1)/COUNT($E:$E))*100=0,100,((COUNT($E:$E)-RANK(D1064,D$2:D$1116)+1)/COUNT($E:$E))*100),2)</f>
        <v>78.39</v>
      </c>
      <c r="G1064" s="15">
        <f>ROUND(IF(((COUNT($E:$E)-RANK(E1064,E$2:E$1116)+1)/COUNT($E:$E))*100=0,100,((COUNT($E:$E)-RANK(E1064,E$2:E$1116)+1)/COUNT($E:$E))*100),2)</f>
        <v>24.84</v>
      </c>
      <c r="H1064" s="13">
        <f>G1064-F1064</f>
        <v>-53.55</v>
      </c>
    </row>
    <row r="1065" spans="1:8" ht="16.5" x14ac:dyDescent="0.25">
      <c r="A1065" s="19" t="s">
        <v>434</v>
      </c>
      <c r="B1065" s="19" t="s">
        <v>1686</v>
      </c>
      <c r="C1065" s="19" t="s">
        <v>1687</v>
      </c>
      <c r="D1065" s="15">
        <v>65.239999999999995</v>
      </c>
      <c r="E1065" s="15">
        <v>34.049999999999997</v>
      </c>
      <c r="F1065" s="15">
        <f>ROUND(IF(((COUNT($E:$E)-RANK(D1065,D$2:D$1116)+1)/COUNT($E:$E))*100=0,100,((COUNT($E:$E)-RANK(D1065,D$2:D$1116)+1)/COUNT($E:$E))*100),2)</f>
        <v>71.03</v>
      </c>
      <c r="G1065" s="15">
        <f>ROUND(IF(((COUNT($E:$E)-RANK(E1065,E$2:E$1116)+1)/COUNT($E:$E))*100=0,100,((COUNT($E:$E)-RANK(E1065,E$2:E$1116)+1)/COUNT($E:$E))*100),2)</f>
        <v>17.04</v>
      </c>
      <c r="H1065" s="13">
        <f>G1065-F1065</f>
        <v>-53.99</v>
      </c>
    </row>
    <row r="1066" spans="1:8" ht="16.5" x14ac:dyDescent="0.25">
      <c r="A1066" s="19" t="s">
        <v>1168</v>
      </c>
      <c r="B1066" s="19" t="s">
        <v>1688</v>
      </c>
      <c r="C1066" s="19" t="s">
        <v>1689</v>
      </c>
      <c r="D1066" s="15">
        <v>66.27</v>
      </c>
      <c r="E1066" s="15">
        <v>34.4</v>
      </c>
      <c r="F1066" s="15">
        <f>ROUND(IF(((COUNT($E:$E)-RANK(D1066,D$2:D$1116)+1)/COUNT($E:$E))*100=0,100,((COUNT($E:$E)-RANK(D1066,D$2:D$1116)+1)/COUNT($E:$E))*100),2)</f>
        <v>73.180000000000007</v>
      </c>
      <c r="G1066" s="15">
        <f>ROUND(IF(((COUNT($E:$E)-RANK(E1066,E$2:E$1116)+1)/COUNT($E:$E))*100=0,100,((COUNT($E:$E)-RANK(E1066,E$2:E$1116)+1)/COUNT($E:$E))*100),2)</f>
        <v>18.57</v>
      </c>
      <c r="H1066" s="13">
        <f>G1066-F1066</f>
        <v>-54.610000000000007</v>
      </c>
    </row>
    <row r="1067" spans="1:8" ht="16.5" x14ac:dyDescent="0.25">
      <c r="A1067" s="19" t="s">
        <v>900</v>
      </c>
      <c r="B1067" s="19" t="s">
        <v>885</v>
      </c>
      <c r="C1067" s="19" t="s">
        <v>1690</v>
      </c>
      <c r="D1067" s="15">
        <v>56.14</v>
      </c>
      <c r="E1067" s="15">
        <v>26.27</v>
      </c>
      <c r="F1067" s="15">
        <f>ROUND(IF(((COUNT($E:$E)-RANK(D1067,D$2:D$1116)+1)/COUNT($E:$E))*100=0,100,((COUNT($E:$E)-RANK(D1067,D$2:D$1116)+1)/COUNT($E:$E))*100),2)</f>
        <v>55.07</v>
      </c>
      <c r="G1067" s="15">
        <f>ROUND(IF(((COUNT($E:$E)-RANK(E1067,E$2:E$1116)+1)/COUNT($E:$E))*100=0,100,((COUNT($E:$E)-RANK(E1067,E$2:E$1116)+1)/COUNT($E:$E))*100),2)</f>
        <v>0.45</v>
      </c>
      <c r="H1067" s="13">
        <f>G1067-F1067</f>
        <v>-54.62</v>
      </c>
    </row>
    <row r="1068" spans="1:8" ht="16.5" x14ac:dyDescent="0.25">
      <c r="A1068" s="19" t="s">
        <v>1168</v>
      </c>
      <c r="B1068" s="19" t="s">
        <v>1691</v>
      </c>
      <c r="C1068" s="19" t="s">
        <v>1692</v>
      </c>
      <c r="D1068" s="15">
        <v>60.9</v>
      </c>
      <c r="E1068" s="15">
        <v>31.5</v>
      </c>
      <c r="F1068" s="15">
        <f>ROUND(IF(((COUNT($E:$E)-RANK(D1068,D$2:D$1116)+1)/COUNT($E:$E))*100=0,100,((COUNT($E:$E)-RANK(D1068,D$2:D$1116)+1)/COUNT($E:$E))*100),2)</f>
        <v>62.96</v>
      </c>
      <c r="G1068" s="15">
        <f>ROUND(IF(((COUNT($E:$E)-RANK(E1068,E$2:E$1116)+1)/COUNT($E:$E))*100=0,100,((COUNT($E:$E)-RANK(E1068,E$2:E$1116)+1)/COUNT($E:$E))*100),2)</f>
        <v>8.25</v>
      </c>
      <c r="H1068" s="13">
        <f>G1068-F1068</f>
        <v>-54.71</v>
      </c>
    </row>
    <row r="1069" spans="1:8" ht="16.5" x14ac:dyDescent="0.25">
      <c r="A1069" s="19" t="s">
        <v>508</v>
      </c>
      <c r="B1069" s="19" t="s">
        <v>625</v>
      </c>
      <c r="C1069" s="19" t="s">
        <v>1693</v>
      </c>
      <c r="D1069" s="15">
        <v>70.78</v>
      </c>
      <c r="E1069" s="15">
        <v>35.729999999999997</v>
      </c>
      <c r="F1069" s="15">
        <f>ROUND(IF(((COUNT($E:$E)-RANK(D1069,D$2:D$1116)+1)/COUNT($E:$E))*100=0,100,((COUNT($E:$E)-RANK(D1069,D$2:D$1116)+1)/COUNT($E:$E))*100),2)</f>
        <v>80.180000000000007</v>
      </c>
      <c r="G1069" s="15">
        <f>ROUND(IF(((COUNT($E:$E)-RANK(E1069,E$2:E$1116)+1)/COUNT($E:$E))*100=0,100,((COUNT($E:$E)-RANK(E1069,E$2:E$1116)+1)/COUNT($E:$E))*100),2)</f>
        <v>24.84</v>
      </c>
      <c r="H1069" s="13">
        <f>G1069-F1069</f>
        <v>-55.34</v>
      </c>
    </row>
    <row r="1070" spans="1:8" ht="16.5" x14ac:dyDescent="0.25">
      <c r="A1070" s="19" t="s">
        <v>932</v>
      </c>
      <c r="B1070" s="19" t="s">
        <v>1694</v>
      </c>
      <c r="C1070" s="19" t="s">
        <v>1695</v>
      </c>
      <c r="D1070" s="15">
        <v>74.52</v>
      </c>
      <c r="E1070" s="15">
        <v>37.29</v>
      </c>
      <c r="F1070" s="15">
        <f>ROUND(IF(((COUNT($E:$E)-RANK(D1070,D$2:D$1116)+1)/COUNT($E:$E))*100=0,100,((COUNT($E:$E)-RANK(D1070,D$2:D$1116)+1)/COUNT($E:$E))*100),2)</f>
        <v>85.83</v>
      </c>
      <c r="G1070" s="15">
        <f>ROUND(IF(((COUNT($E:$E)-RANK(E1070,E$2:E$1116)+1)/COUNT($E:$E))*100=0,100,((COUNT($E:$E)-RANK(E1070,E$2:E$1116)+1)/COUNT($E:$E))*100),2)</f>
        <v>30.22</v>
      </c>
      <c r="H1070" s="13">
        <f>G1070-F1070</f>
        <v>-55.61</v>
      </c>
    </row>
    <row r="1071" spans="1:8" ht="16.5" x14ac:dyDescent="0.25">
      <c r="A1071" s="19" t="s">
        <v>561</v>
      </c>
      <c r="B1071" s="19" t="s">
        <v>1696</v>
      </c>
      <c r="C1071" s="19" t="s">
        <v>1697</v>
      </c>
      <c r="D1071" s="15">
        <v>62.68</v>
      </c>
      <c r="E1071" s="15">
        <v>32.14</v>
      </c>
      <c r="F1071" s="15">
        <f>ROUND(IF(((COUNT($E:$E)-RANK(D1071,D$2:D$1116)+1)/COUNT($E:$E))*100=0,100,((COUNT($E:$E)-RANK(D1071,D$2:D$1116)+1)/COUNT($E:$E))*100),2)</f>
        <v>66.099999999999994</v>
      </c>
      <c r="G1071" s="15">
        <f>ROUND(IF(((COUNT($E:$E)-RANK(E1071,E$2:E$1116)+1)/COUNT($E:$E))*100=0,100,((COUNT($E:$E)-RANK(E1071,E$2:E$1116)+1)/COUNT($E:$E))*100),2)</f>
        <v>10.31</v>
      </c>
      <c r="H1071" s="13">
        <f>G1071-F1071</f>
        <v>-55.789999999999992</v>
      </c>
    </row>
    <row r="1072" spans="1:8" ht="16.5" x14ac:dyDescent="0.25">
      <c r="A1072" s="19" t="s">
        <v>188</v>
      </c>
      <c r="B1072" s="19" t="s">
        <v>1698</v>
      </c>
      <c r="C1072" s="19" t="s">
        <v>1699</v>
      </c>
      <c r="D1072" s="15">
        <v>68.680000000000007</v>
      </c>
      <c r="E1072" s="15">
        <v>34.979999999999997</v>
      </c>
      <c r="F1072" s="15">
        <f>ROUND(IF(((COUNT($E:$E)-RANK(D1072,D$2:D$1116)+1)/COUNT($E:$E))*100=0,100,((COUNT($E:$E)-RANK(D1072,D$2:D$1116)+1)/COUNT($E:$E))*100),2)</f>
        <v>77.22</v>
      </c>
      <c r="G1072" s="15">
        <f>ROUND(IF(((COUNT($E:$E)-RANK(E1072,E$2:E$1116)+1)/COUNT($E:$E))*100=0,100,((COUNT($E:$E)-RANK(E1072,E$2:E$1116)+1)/COUNT($E:$E))*100),2)</f>
        <v>21.35</v>
      </c>
      <c r="H1072" s="13">
        <f>G1072-F1072</f>
        <v>-55.87</v>
      </c>
    </row>
    <row r="1073" spans="1:8" ht="16.5" x14ac:dyDescent="0.25">
      <c r="A1073" s="19" t="s">
        <v>510</v>
      </c>
      <c r="B1073" s="19" t="s">
        <v>1700</v>
      </c>
      <c r="C1073" s="19" t="s">
        <v>1701</v>
      </c>
      <c r="D1073" s="15">
        <v>63.45</v>
      </c>
      <c r="E1073" s="15">
        <v>32.369999999999997</v>
      </c>
      <c r="F1073" s="15">
        <f>ROUND(IF(((COUNT($E:$E)-RANK(D1073,D$2:D$1116)+1)/COUNT($E:$E))*100=0,100,((COUNT($E:$E)-RANK(D1073,D$2:D$1116)+1)/COUNT($E:$E))*100),2)</f>
        <v>67.44</v>
      </c>
      <c r="G1073" s="15">
        <f>ROUND(IF(((COUNT($E:$E)-RANK(E1073,E$2:E$1116)+1)/COUNT($E:$E))*100=0,100,((COUNT($E:$E)-RANK(E1073,E$2:E$1116)+1)/COUNT($E:$E))*100),2)</f>
        <v>11.39</v>
      </c>
      <c r="H1073" s="13">
        <f>G1073-F1073</f>
        <v>-56.05</v>
      </c>
    </row>
    <row r="1074" spans="1:8" ht="16.5" x14ac:dyDescent="0.25">
      <c r="A1074" s="19" t="s">
        <v>449</v>
      </c>
      <c r="B1074" s="19" t="s">
        <v>1637</v>
      </c>
      <c r="C1074" s="19" t="s">
        <v>1702</v>
      </c>
      <c r="D1074" s="15">
        <v>77.78</v>
      </c>
      <c r="E1074" s="15">
        <v>38.4</v>
      </c>
      <c r="F1074" s="15">
        <f>ROUND(IF(((COUNT($E:$E)-RANK(D1074,D$2:D$1116)+1)/COUNT($E:$E))*100=0,100,((COUNT($E:$E)-RANK(D1074,D$2:D$1116)+1)/COUNT($E:$E))*100),2)</f>
        <v>92.11</v>
      </c>
      <c r="G1074" s="15">
        <f>ROUND(IF(((COUNT($E:$E)-RANK(E1074,E$2:E$1116)+1)/COUNT($E:$E))*100=0,100,((COUNT($E:$E)-RANK(E1074,E$2:E$1116)+1)/COUNT($E:$E))*100),2)</f>
        <v>36.049999999999997</v>
      </c>
      <c r="H1074" s="13">
        <f>G1074-F1074</f>
        <v>-56.06</v>
      </c>
    </row>
    <row r="1075" spans="1:8" ht="16.5" x14ac:dyDescent="0.25">
      <c r="A1075" s="19" t="s">
        <v>460</v>
      </c>
      <c r="B1075" s="19" t="s">
        <v>722</v>
      </c>
      <c r="C1075" s="19" t="s">
        <v>1703</v>
      </c>
      <c r="D1075" s="15">
        <v>75.11</v>
      </c>
      <c r="E1075" s="15">
        <v>37.36</v>
      </c>
      <c r="F1075" s="15">
        <f>ROUND(IF(((COUNT($E:$E)-RANK(D1075,D$2:D$1116)+1)/COUNT($E:$E))*100=0,100,((COUNT($E:$E)-RANK(D1075,D$2:D$1116)+1)/COUNT($E:$E))*100),2)</f>
        <v>87.09</v>
      </c>
      <c r="G1075" s="15">
        <f>ROUND(IF(((COUNT($E:$E)-RANK(E1075,E$2:E$1116)+1)/COUNT($E:$E))*100=0,100,((COUNT($E:$E)-RANK(E1075,E$2:E$1116)+1)/COUNT($E:$E))*100),2)</f>
        <v>31.03</v>
      </c>
      <c r="H1075" s="13">
        <f>G1075-F1075</f>
        <v>-56.06</v>
      </c>
    </row>
    <row r="1076" spans="1:8" ht="16.5" x14ac:dyDescent="0.25">
      <c r="A1076" s="19" t="s">
        <v>1234</v>
      </c>
      <c r="B1076" s="19" t="s">
        <v>1704</v>
      </c>
      <c r="C1076" s="19" t="s">
        <v>1705</v>
      </c>
      <c r="D1076" s="15">
        <v>57.96</v>
      </c>
      <c r="E1076" s="15">
        <v>29.39</v>
      </c>
      <c r="F1076" s="15">
        <f>ROUND(IF(((COUNT($E:$E)-RANK(D1076,D$2:D$1116)+1)/COUNT($E:$E))*100=0,100,((COUNT($E:$E)-RANK(D1076,D$2:D$1116)+1)/COUNT($E:$E))*100),2)</f>
        <v>59.1</v>
      </c>
      <c r="G1076" s="15">
        <f>ROUND(IF(((COUNT($E:$E)-RANK(E1076,E$2:E$1116)+1)/COUNT($E:$E))*100=0,100,((COUNT($E:$E)-RANK(E1076,E$2:E$1116)+1)/COUNT($E:$E))*100),2)</f>
        <v>2.87</v>
      </c>
      <c r="H1076" s="13">
        <f>G1076-F1076</f>
        <v>-56.230000000000004</v>
      </c>
    </row>
    <row r="1077" spans="1:8" ht="16.5" x14ac:dyDescent="0.25">
      <c r="A1077" s="19" t="s">
        <v>434</v>
      </c>
      <c r="B1077" s="19" t="s">
        <v>1706</v>
      </c>
      <c r="C1077" s="19" t="s">
        <v>1707</v>
      </c>
      <c r="D1077" s="15">
        <v>63.57</v>
      </c>
      <c r="E1077" s="15">
        <v>32.33</v>
      </c>
      <c r="F1077" s="15">
        <f>ROUND(IF(((COUNT($E:$E)-RANK(D1077,D$2:D$1116)+1)/COUNT($E:$E))*100=0,100,((COUNT($E:$E)-RANK(D1077,D$2:D$1116)+1)/COUNT($E:$E))*100),2)</f>
        <v>67.62</v>
      </c>
      <c r="G1077" s="15">
        <f>ROUND(IF(((COUNT($E:$E)-RANK(E1077,E$2:E$1116)+1)/COUNT($E:$E))*100=0,100,((COUNT($E:$E)-RANK(E1077,E$2:E$1116)+1)/COUNT($E:$E))*100),2)</f>
        <v>11.21</v>
      </c>
      <c r="H1077" s="13">
        <f>G1077-F1077</f>
        <v>-56.410000000000004</v>
      </c>
    </row>
    <row r="1078" spans="1:8" ht="16.5" x14ac:dyDescent="0.25">
      <c r="A1078" s="19" t="s">
        <v>434</v>
      </c>
      <c r="B1078" s="19" t="s">
        <v>279</v>
      </c>
      <c r="C1078" s="19" t="s">
        <v>1708</v>
      </c>
      <c r="D1078" s="15">
        <v>66.790000000000006</v>
      </c>
      <c r="E1078" s="15">
        <v>34.130000000000003</v>
      </c>
      <c r="F1078" s="15">
        <f>ROUND(IF(((COUNT($E:$E)-RANK(D1078,D$2:D$1116)+1)/COUNT($E:$E))*100=0,100,((COUNT($E:$E)-RANK(D1078,D$2:D$1116)+1)/COUNT($E:$E))*100),2)</f>
        <v>74.260000000000005</v>
      </c>
      <c r="G1078" s="15">
        <f>ROUND(IF(((COUNT($E:$E)-RANK(E1078,E$2:E$1116)+1)/COUNT($E:$E))*100=0,100,((COUNT($E:$E)-RANK(E1078,E$2:E$1116)+1)/COUNT($E:$E))*100),2)</f>
        <v>17.13</v>
      </c>
      <c r="H1078" s="13">
        <f>G1078-F1078</f>
        <v>-57.13000000000001</v>
      </c>
    </row>
    <row r="1079" spans="1:8" ht="16.5" x14ac:dyDescent="0.25">
      <c r="A1079" s="19" t="s">
        <v>780</v>
      </c>
      <c r="B1079" s="19" t="s">
        <v>499</v>
      </c>
      <c r="C1079" s="19" t="s">
        <v>1709</v>
      </c>
      <c r="D1079" s="15">
        <v>59.14</v>
      </c>
      <c r="E1079" s="15">
        <v>29.5</v>
      </c>
      <c r="F1079" s="15">
        <f>ROUND(IF(((COUNT($E:$E)-RANK(D1079,D$2:D$1116)+1)/COUNT($E:$E))*100=0,100,((COUNT($E:$E)-RANK(D1079,D$2:D$1116)+1)/COUNT($E:$E))*100),2)</f>
        <v>60.72</v>
      </c>
      <c r="G1079" s="15">
        <f>ROUND(IF(((COUNT($E:$E)-RANK(E1079,E$2:E$1116)+1)/COUNT($E:$E))*100=0,100,((COUNT($E:$E)-RANK(E1079,E$2:E$1116)+1)/COUNT($E:$E))*100),2)</f>
        <v>3.32</v>
      </c>
      <c r="H1079" s="13">
        <f>G1079-F1079</f>
        <v>-57.4</v>
      </c>
    </row>
    <row r="1080" spans="1:8" ht="16.5" x14ac:dyDescent="0.25">
      <c r="A1080" s="19" t="s">
        <v>460</v>
      </c>
      <c r="B1080" s="19" t="s">
        <v>614</v>
      </c>
      <c r="C1080" s="19" t="s">
        <v>1710</v>
      </c>
      <c r="D1080" s="15">
        <v>75.709999999999994</v>
      </c>
      <c r="E1080" s="15">
        <v>37.36</v>
      </c>
      <c r="F1080" s="15">
        <f>ROUND(IF(((COUNT($E:$E)-RANK(D1080,D$2:D$1116)+1)/COUNT($E:$E))*100=0,100,((COUNT($E:$E)-RANK(D1080,D$2:D$1116)+1)/COUNT($E:$E))*100),2)</f>
        <v>88.61</v>
      </c>
      <c r="G1080" s="15">
        <f>ROUND(IF(((COUNT($E:$E)-RANK(E1080,E$2:E$1116)+1)/COUNT($E:$E))*100=0,100,((COUNT($E:$E)-RANK(E1080,E$2:E$1116)+1)/COUNT($E:$E))*100),2)</f>
        <v>31.03</v>
      </c>
      <c r="H1080" s="13">
        <f>G1080-F1080</f>
        <v>-57.58</v>
      </c>
    </row>
    <row r="1081" spans="1:8" ht="16.5" x14ac:dyDescent="0.25">
      <c r="A1081" s="19" t="s">
        <v>508</v>
      </c>
      <c r="B1081" s="19" t="s">
        <v>924</v>
      </c>
      <c r="C1081" s="19" t="s">
        <v>1711</v>
      </c>
      <c r="D1081" s="15">
        <v>72.25</v>
      </c>
      <c r="E1081" s="15">
        <v>35.729999999999997</v>
      </c>
      <c r="F1081" s="15">
        <f>ROUND(IF(((COUNT($E:$E)-RANK(D1081,D$2:D$1116)+1)/COUNT($E:$E))*100=0,100,((COUNT($E:$E)-RANK(D1081,D$2:D$1116)+1)/COUNT($E:$E))*100),2)</f>
        <v>82.6</v>
      </c>
      <c r="G1081" s="15">
        <f>ROUND(IF(((COUNT($E:$E)-RANK(E1081,E$2:E$1116)+1)/COUNT($E:$E))*100=0,100,((COUNT($E:$E)-RANK(E1081,E$2:E$1116)+1)/COUNT($E:$E))*100),2)</f>
        <v>24.84</v>
      </c>
      <c r="H1081" s="13">
        <f>G1081-F1081</f>
        <v>-57.759999999999991</v>
      </c>
    </row>
    <row r="1082" spans="1:8" ht="16.5" x14ac:dyDescent="0.25">
      <c r="A1082" s="19" t="s">
        <v>1168</v>
      </c>
      <c r="B1082" s="19" t="s">
        <v>1006</v>
      </c>
      <c r="C1082" s="19" t="s">
        <v>1712</v>
      </c>
      <c r="D1082" s="15">
        <v>68.88</v>
      </c>
      <c r="E1082" s="15">
        <v>34.4</v>
      </c>
      <c r="F1082" s="15">
        <f>ROUND(IF(((COUNT($E:$E)-RANK(D1082,D$2:D$1116)+1)/COUNT($E:$E))*100=0,100,((COUNT($E:$E)-RANK(D1082,D$2:D$1116)+1)/COUNT($E:$E))*100),2)</f>
        <v>77.58</v>
      </c>
      <c r="G1082" s="15">
        <f>ROUND(IF(((COUNT($E:$E)-RANK(E1082,E$2:E$1116)+1)/COUNT($E:$E))*100=0,100,((COUNT($E:$E)-RANK(E1082,E$2:E$1116)+1)/COUNT($E:$E))*100),2)</f>
        <v>18.57</v>
      </c>
      <c r="H1082" s="13">
        <f>G1082-F1082</f>
        <v>-59.01</v>
      </c>
    </row>
    <row r="1083" spans="1:8" ht="16.5" x14ac:dyDescent="0.25">
      <c r="A1083" s="19" t="s">
        <v>731</v>
      </c>
      <c r="B1083" s="19" t="s">
        <v>1309</v>
      </c>
      <c r="C1083" s="19" t="s">
        <v>1713</v>
      </c>
      <c r="D1083" s="15">
        <v>70.760000000000005</v>
      </c>
      <c r="E1083" s="15">
        <v>34.68</v>
      </c>
      <c r="F1083" s="15">
        <f>ROUND(IF(((COUNT($E:$E)-RANK(D1083,D$2:D$1116)+1)/COUNT($E:$E))*100=0,100,((COUNT($E:$E)-RANK(D1083,D$2:D$1116)+1)/COUNT($E:$E))*100),2)</f>
        <v>80.09</v>
      </c>
      <c r="G1083" s="15">
        <f>ROUND(IF(((COUNT($E:$E)-RANK(E1083,E$2:E$1116)+1)/COUNT($E:$E))*100=0,100,((COUNT($E:$E)-RANK(E1083,E$2:E$1116)+1)/COUNT($E:$E))*100),2)</f>
        <v>20.54</v>
      </c>
      <c r="H1083" s="13">
        <f>G1083-F1083</f>
        <v>-59.550000000000004</v>
      </c>
    </row>
    <row r="1084" spans="1:8" ht="16.5" x14ac:dyDescent="0.25">
      <c r="A1084" s="19" t="s">
        <v>561</v>
      </c>
      <c r="B1084" s="19" t="s">
        <v>1688</v>
      </c>
      <c r="C1084" s="19" t="s">
        <v>1714</v>
      </c>
      <c r="D1084" s="15">
        <v>74.22</v>
      </c>
      <c r="E1084" s="15">
        <v>35.82</v>
      </c>
      <c r="F1084" s="15">
        <f>ROUND(IF(((COUNT($E:$E)-RANK(D1084,D$2:D$1116)+1)/COUNT($E:$E))*100=0,100,((COUNT($E:$E)-RANK(D1084,D$2:D$1116)+1)/COUNT($E:$E))*100),2)</f>
        <v>85.2</v>
      </c>
      <c r="G1084" s="15">
        <f>ROUND(IF(((COUNT($E:$E)-RANK(E1084,E$2:E$1116)+1)/COUNT($E:$E))*100=0,100,((COUNT($E:$E)-RANK(E1084,E$2:E$1116)+1)/COUNT($E:$E))*100),2)</f>
        <v>25.56</v>
      </c>
      <c r="H1084" s="13">
        <f>G1084-F1084</f>
        <v>-59.64</v>
      </c>
    </row>
    <row r="1085" spans="1:8" ht="16.5" x14ac:dyDescent="0.25">
      <c r="A1085" s="19" t="s">
        <v>508</v>
      </c>
      <c r="B1085" s="19" t="s">
        <v>571</v>
      </c>
      <c r="C1085" s="19" t="s">
        <v>1715</v>
      </c>
      <c r="D1085" s="15">
        <v>73.78</v>
      </c>
      <c r="E1085" s="15">
        <v>35.729999999999997</v>
      </c>
      <c r="F1085" s="15">
        <f>ROUND(IF(((COUNT($E:$E)-RANK(D1085,D$2:D$1116)+1)/COUNT($E:$E))*100=0,100,((COUNT($E:$E)-RANK(D1085,D$2:D$1116)+1)/COUNT($E:$E))*100),2)</f>
        <v>84.48</v>
      </c>
      <c r="G1085" s="15">
        <f>ROUND(IF(((COUNT($E:$E)-RANK(E1085,E$2:E$1116)+1)/COUNT($E:$E))*100=0,100,((COUNT($E:$E)-RANK(E1085,E$2:E$1116)+1)/COUNT($E:$E))*100),2)</f>
        <v>24.84</v>
      </c>
      <c r="H1085" s="13">
        <f>G1085-F1085</f>
        <v>-59.64</v>
      </c>
    </row>
    <row r="1086" spans="1:8" ht="16.5" x14ac:dyDescent="0.25">
      <c r="A1086" s="19" t="s">
        <v>731</v>
      </c>
      <c r="B1086" s="19" t="s">
        <v>1222</v>
      </c>
      <c r="C1086" s="19" t="s">
        <v>1716</v>
      </c>
      <c r="D1086" s="15">
        <v>71.11</v>
      </c>
      <c r="E1086" s="15">
        <v>34.68</v>
      </c>
      <c r="F1086" s="15">
        <f>ROUND(IF(((COUNT($E:$E)-RANK(D1086,D$2:D$1116)+1)/COUNT($E:$E))*100=0,100,((COUNT($E:$E)-RANK(D1086,D$2:D$1116)+1)/COUNT($E:$E))*100),2)</f>
        <v>80.63</v>
      </c>
      <c r="G1086" s="15">
        <f>ROUND(IF(((COUNT($E:$E)-RANK(E1086,E$2:E$1116)+1)/COUNT($E:$E))*100=0,100,((COUNT($E:$E)-RANK(E1086,E$2:E$1116)+1)/COUNT($E:$E))*100),2)</f>
        <v>20.54</v>
      </c>
      <c r="H1086" s="13">
        <f>G1086-F1086</f>
        <v>-60.089999999999996</v>
      </c>
    </row>
    <row r="1087" spans="1:8" ht="16.5" x14ac:dyDescent="0.25">
      <c r="A1087" s="19" t="s">
        <v>1022</v>
      </c>
      <c r="B1087" s="19" t="s">
        <v>1442</v>
      </c>
      <c r="C1087" s="19" t="s">
        <v>1717</v>
      </c>
      <c r="D1087" s="15">
        <v>60.02</v>
      </c>
      <c r="E1087" s="15">
        <v>27.6</v>
      </c>
      <c r="F1087" s="15">
        <f>ROUND(IF(((COUNT($E:$E)-RANK(D1087,D$2:D$1116)+1)/COUNT($E:$E))*100=0,100,((COUNT($E:$E)-RANK(D1087,D$2:D$1116)+1)/COUNT($E:$E))*100),2)</f>
        <v>61.61</v>
      </c>
      <c r="G1087" s="15">
        <f>ROUND(IF(((COUNT($E:$E)-RANK(E1087,E$2:E$1116)+1)/COUNT($E:$E))*100=0,100,((COUNT($E:$E)-RANK(E1087,E$2:E$1116)+1)/COUNT($E:$E))*100),2)</f>
        <v>1.43</v>
      </c>
      <c r="H1087" s="13">
        <f>G1087-F1087</f>
        <v>-60.18</v>
      </c>
    </row>
    <row r="1088" spans="1:8" ht="16.5" x14ac:dyDescent="0.25">
      <c r="A1088" s="19" t="s">
        <v>1135</v>
      </c>
      <c r="B1088" s="19" t="s">
        <v>1006</v>
      </c>
      <c r="C1088" s="19" t="s">
        <v>1718</v>
      </c>
      <c r="D1088" s="15">
        <v>60.6</v>
      </c>
      <c r="E1088" s="15">
        <v>27.69</v>
      </c>
      <c r="F1088" s="15">
        <f>ROUND(IF(((COUNT($E:$E)-RANK(D1088,D$2:D$1116)+1)/COUNT($E:$E))*100=0,100,((COUNT($E:$E)-RANK(D1088,D$2:D$1116)+1)/COUNT($E:$E))*100),2)</f>
        <v>62.33</v>
      </c>
      <c r="G1088" s="15">
        <f>ROUND(IF(((COUNT($E:$E)-RANK(E1088,E$2:E$1116)+1)/COUNT($E:$E))*100=0,100,((COUNT($E:$E)-RANK(E1088,E$2:E$1116)+1)/COUNT($E:$E))*100),2)</f>
        <v>1.88</v>
      </c>
      <c r="H1088" s="13">
        <f>G1088-F1088</f>
        <v>-60.449999999999996</v>
      </c>
    </row>
    <row r="1089" spans="1:8" ht="16.5" x14ac:dyDescent="0.25">
      <c r="A1089" s="19" t="s">
        <v>561</v>
      </c>
      <c r="B1089" s="19" t="s">
        <v>1666</v>
      </c>
      <c r="C1089" s="19" t="s">
        <v>1719</v>
      </c>
      <c r="D1089" s="15">
        <v>74.55</v>
      </c>
      <c r="E1089" s="15">
        <v>35.82</v>
      </c>
      <c r="F1089" s="15">
        <f>ROUND(IF(((COUNT($E:$E)-RANK(D1089,D$2:D$1116)+1)/COUNT($E:$E))*100=0,100,((COUNT($E:$E)-RANK(D1089,D$2:D$1116)+1)/COUNT($E:$E))*100),2)</f>
        <v>86.01</v>
      </c>
      <c r="G1089" s="15">
        <f>ROUND(IF(((COUNT($E:$E)-RANK(E1089,E$2:E$1116)+1)/COUNT($E:$E))*100=0,100,((COUNT($E:$E)-RANK(E1089,E$2:E$1116)+1)/COUNT($E:$E))*100),2)</f>
        <v>25.56</v>
      </c>
      <c r="H1089" s="13">
        <f>G1089-F1089</f>
        <v>-60.45</v>
      </c>
    </row>
    <row r="1090" spans="1:8" ht="16.5" x14ac:dyDescent="0.25">
      <c r="A1090" s="19" t="s">
        <v>1022</v>
      </c>
      <c r="B1090" s="19" t="s">
        <v>1071</v>
      </c>
      <c r="C1090" s="19" t="s">
        <v>1720</v>
      </c>
      <c r="D1090" s="15">
        <v>60.18</v>
      </c>
      <c r="E1090" s="15">
        <v>27.6</v>
      </c>
      <c r="F1090" s="15">
        <f>ROUND(IF(((COUNT($E:$E)-RANK(D1090,D$2:D$1116)+1)/COUNT($E:$E))*100=0,100,((COUNT($E:$E)-RANK(D1090,D$2:D$1116)+1)/COUNT($E:$E))*100),2)</f>
        <v>61.97</v>
      </c>
      <c r="G1090" s="15">
        <f>ROUND(IF(((COUNT($E:$E)-RANK(E1090,E$2:E$1116)+1)/COUNT($E:$E))*100=0,100,((COUNT($E:$E)-RANK(E1090,E$2:E$1116)+1)/COUNT($E:$E))*100),2)</f>
        <v>1.43</v>
      </c>
      <c r="H1090" s="13">
        <f>G1090-F1090</f>
        <v>-60.54</v>
      </c>
    </row>
    <row r="1091" spans="1:8" ht="16.5" x14ac:dyDescent="0.25">
      <c r="A1091" s="19" t="s">
        <v>1168</v>
      </c>
      <c r="B1091" s="19" t="s">
        <v>1298</v>
      </c>
      <c r="C1091" s="19" t="s">
        <v>1721</v>
      </c>
      <c r="D1091" s="15">
        <v>64.599999999999994</v>
      </c>
      <c r="E1091" s="15">
        <v>31.5</v>
      </c>
      <c r="F1091" s="15">
        <f>ROUND(IF(((COUNT($E:$E)-RANK(D1091,D$2:D$1116)+1)/COUNT($E:$E))*100=0,100,((COUNT($E:$E)-RANK(D1091,D$2:D$1116)+1)/COUNT($E:$E))*100),2)</f>
        <v>68.97</v>
      </c>
      <c r="G1091" s="15">
        <f>ROUND(IF(((COUNT($E:$E)-RANK(E1091,E$2:E$1116)+1)/COUNT($E:$E))*100=0,100,((COUNT($E:$E)-RANK(E1091,E$2:E$1116)+1)/COUNT($E:$E))*100),2)</f>
        <v>8.25</v>
      </c>
      <c r="H1091" s="13">
        <f>G1091-F1091</f>
        <v>-60.72</v>
      </c>
    </row>
    <row r="1092" spans="1:8" ht="16.5" x14ac:dyDescent="0.25">
      <c r="A1092" s="19" t="s">
        <v>932</v>
      </c>
      <c r="B1092" s="19" t="s">
        <v>596</v>
      </c>
      <c r="C1092" s="19" t="s">
        <v>1722</v>
      </c>
      <c r="D1092" s="15">
        <v>72.61</v>
      </c>
      <c r="E1092" s="15">
        <v>35.200000000000003</v>
      </c>
      <c r="F1092" s="15">
        <f>ROUND(IF(((COUNT($E:$E)-RANK(D1092,D$2:D$1116)+1)/COUNT($E:$E))*100=0,100,((COUNT($E:$E)-RANK(D1092,D$2:D$1116)+1)/COUNT($E:$E))*100),2)</f>
        <v>82.96</v>
      </c>
      <c r="G1092" s="15">
        <f>ROUND(IF(((COUNT($E:$E)-RANK(E1092,E$2:E$1116)+1)/COUNT($E:$E))*100=0,100,((COUNT($E:$E)-RANK(E1092,E$2:E$1116)+1)/COUNT($E:$E))*100),2)</f>
        <v>22.15</v>
      </c>
      <c r="H1092" s="13">
        <f>G1092-F1092</f>
        <v>-60.809999999999995</v>
      </c>
    </row>
    <row r="1093" spans="1:8" ht="16.5" x14ac:dyDescent="0.25">
      <c r="A1093" s="19" t="s">
        <v>806</v>
      </c>
      <c r="B1093" s="19" t="s">
        <v>1723</v>
      </c>
      <c r="C1093" s="19" t="s">
        <v>1724</v>
      </c>
      <c r="D1093" s="15">
        <v>71.05</v>
      </c>
      <c r="E1093" s="15">
        <v>34.520000000000003</v>
      </c>
      <c r="F1093" s="15">
        <f>ROUND(IF(((COUNT($E:$E)-RANK(D1093,D$2:D$1116)+1)/COUNT($E:$E))*100=0,100,((COUNT($E:$E)-RANK(D1093,D$2:D$1116)+1)/COUNT($E:$E))*100),2)</f>
        <v>80.27</v>
      </c>
      <c r="G1093" s="15">
        <f>ROUND(IF(((COUNT($E:$E)-RANK(E1093,E$2:E$1116)+1)/COUNT($E:$E))*100=0,100,((COUNT($E:$E)-RANK(E1093,E$2:E$1116)+1)/COUNT($E:$E))*100),2)</f>
        <v>19.37</v>
      </c>
      <c r="H1093" s="13">
        <f>G1093-F1093</f>
        <v>-60.899999999999991</v>
      </c>
    </row>
    <row r="1094" spans="1:8" ht="16.5" x14ac:dyDescent="0.25">
      <c r="A1094" s="19" t="s">
        <v>1135</v>
      </c>
      <c r="B1094" s="19" t="s">
        <v>567</v>
      </c>
      <c r="C1094" s="19" t="s">
        <v>1725</v>
      </c>
      <c r="D1094" s="15">
        <v>61.24</v>
      </c>
      <c r="E1094" s="15">
        <v>27.69</v>
      </c>
      <c r="F1094" s="15">
        <f>ROUND(IF(((COUNT($E:$E)-RANK(D1094,D$2:D$1116)+1)/COUNT($E:$E))*100=0,100,((COUNT($E:$E)-RANK(D1094,D$2:D$1116)+1)/COUNT($E:$E))*100),2)</f>
        <v>63.23</v>
      </c>
      <c r="G1094" s="15">
        <f>ROUND(IF(((COUNT($E:$E)-RANK(E1094,E$2:E$1116)+1)/COUNT($E:$E))*100=0,100,((COUNT($E:$E)-RANK(E1094,E$2:E$1116)+1)/COUNT($E:$E))*100),2)</f>
        <v>1.88</v>
      </c>
      <c r="H1094" s="13">
        <f>G1094-F1094</f>
        <v>-61.349999999999994</v>
      </c>
    </row>
    <row r="1095" spans="1:8" ht="16.5" x14ac:dyDescent="0.25">
      <c r="A1095" s="19" t="s">
        <v>900</v>
      </c>
      <c r="B1095" s="19" t="s">
        <v>1006</v>
      </c>
      <c r="C1095" s="19" t="s">
        <v>1726</v>
      </c>
      <c r="D1095" s="15">
        <v>65.099999999999994</v>
      </c>
      <c r="E1095" s="15">
        <v>31.74</v>
      </c>
      <c r="F1095" s="15">
        <f>ROUND(IF(((COUNT($E:$E)-RANK(D1095,D$2:D$1116)+1)/COUNT($E:$E))*100=0,100,((COUNT($E:$E)-RANK(D1095,D$2:D$1116)+1)/COUNT($E:$E))*100),2)</f>
        <v>70.58</v>
      </c>
      <c r="G1095" s="15">
        <f>ROUND(IF(((COUNT($E:$E)-RANK(E1095,E$2:E$1116)+1)/COUNT($E:$E))*100=0,100,((COUNT($E:$E)-RANK(E1095,E$2:E$1116)+1)/COUNT($E:$E))*100),2)</f>
        <v>8.8800000000000008</v>
      </c>
      <c r="H1095" s="13">
        <f>G1095-F1095</f>
        <v>-61.699999999999996</v>
      </c>
    </row>
    <row r="1096" spans="1:8" ht="16.5" x14ac:dyDescent="0.25">
      <c r="A1096" s="19" t="s">
        <v>561</v>
      </c>
      <c r="B1096" s="19" t="s">
        <v>924</v>
      </c>
      <c r="C1096" s="19" t="s">
        <v>1727</v>
      </c>
      <c r="D1096" s="15">
        <v>75.58</v>
      </c>
      <c r="E1096" s="15">
        <v>35.82</v>
      </c>
      <c r="F1096" s="15">
        <f>ROUND(IF(((COUNT($E:$E)-RANK(D1096,D$2:D$1116)+1)/COUNT($E:$E))*100=0,100,((COUNT($E:$E)-RANK(D1096,D$2:D$1116)+1)/COUNT($E:$E))*100),2)</f>
        <v>88.25</v>
      </c>
      <c r="G1096" s="15">
        <f>ROUND(IF(((COUNT($E:$E)-RANK(E1096,E$2:E$1116)+1)/COUNT($E:$E))*100=0,100,((COUNT($E:$E)-RANK(E1096,E$2:E$1116)+1)/COUNT($E:$E))*100),2)</f>
        <v>25.56</v>
      </c>
      <c r="H1096" s="13">
        <f>G1096-F1096</f>
        <v>-62.69</v>
      </c>
    </row>
    <row r="1097" spans="1:8" ht="16.5" x14ac:dyDescent="0.25">
      <c r="A1097" s="19" t="s">
        <v>434</v>
      </c>
      <c r="B1097" s="19" t="s">
        <v>501</v>
      </c>
      <c r="C1097" s="19" t="s">
        <v>1728</v>
      </c>
      <c r="D1097" s="15">
        <v>66.63</v>
      </c>
      <c r="E1097" s="15">
        <v>32.33</v>
      </c>
      <c r="F1097" s="15">
        <f>ROUND(IF(((COUNT($E:$E)-RANK(D1097,D$2:D$1116)+1)/COUNT($E:$E))*100=0,100,((COUNT($E:$E)-RANK(D1097,D$2:D$1116)+1)/COUNT($E:$E))*100),2)</f>
        <v>73.989999999999995</v>
      </c>
      <c r="G1097" s="15">
        <f>ROUND(IF(((COUNT($E:$E)-RANK(E1097,E$2:E$1116)+1)/COUNT($E:$E))*100=0,100,((COUNT($E:$E)-RANK(E1097,E$2:E$1116)+1)/COUNT($E:$E))*100),2)</f>
        <v>11.21</v>
      </c>
      <c r="H1097" s="13">
        <f>G1097-F1097</f>
        <v>-62.779999999999994</v>
      </c>
    </row>
    <row r="1098" spans="1:8" ht="16.5" x14ac:dyDescent="0.25">
      <c r="A1098" s="19" t="s">
        <v>731</v>
      </c>
      <c r="B1098" s="19" t="s">
        <v>1729</v>
      </c>
      <c r="C1098" s="19" t="s">
        <v>1730</v>
      </c>
      <c r="D1098" s="15">
        <v>73.48</v>
      </c>
      <c r="E1098" s="15">
        <v>34.68</v>
      </c>
      <c r="F1098" s="15">
        <f>ROUND(IF(((COUNT($E:$E)-RANK(D1098,D$2:D$1116)+1)/COUNT($E:$E))*100=0,100,((COUNT($E:$E)-RANK(D1098,D$2:D$1116)+1)/COUNT($E:$E))*100),2)</f>
        <v>84.13</v>
      </c>
      <c r="G1098" s="15">
        <f>ROUND(IF(((COUNT($E:$E)-RANK(E1098,E$2:E$1116)+1)/COUNT($E:$E))*100=0,100,((COUNT($E:$E)-RANK(E1098,E$2:E$1116)+1)/COUNT($E:$E))*100),2)</f>
        <v>20.54</v>
      </c>
      <c r="H1098" s="13">
        <f>G1098-F1098</f>
        <v>-63.589999999999996</v>
      </c>
    </row>
    <row r="1099" spans="1:8" ht="16.5" x14ac:dyDescent="0.25">
      <c r="A1099" s="19" t="s">
        <v>561</v>
      </c>
      <c r="B1099" s="19" t="s">
        <v>885</v>
      </c>
      <c r="C1099" s="19" t="s">
        <v>1731</v>
      </c>
      <c r="D1099" s="15">
        <v>66.64</v>
      </c>
      <c r="E1099" s="15">
        <v>32.14</v>
      </c>
      <c r="F1099" s="15">
        <f>ROUND(IF(((COUNT($E:$E)-RANK(D1099,D$2:D$1116)+1)/COUNT($E:$E))*100=0,100,((COUNT($E:$E)-RANK(D1099,D$2:D$1116)+1)/COUNT($E:$E))*100),2)</f>
        <v>74.08</v>
      </c>
      <c r="G1099" s="15">
        <f>ROUND(IF(((COUNT($E:$E)-RANK(E1099,E$2:E$1116)+1)/COUNT($E:$E))*100=0,100,((COUNT($E:$E)-RANK(E1099,E$2:E$1116)+1)/COUNT($E:$E))*100),2)</f>
        <v>10.31</v>
      </c>
      <c r="H1099" s="13">
        <f>G1099-F1099</f>
        <v>-63.769999999999996</v>
      </c>
    </row>
    <row r="1100" spans="1:8" ht="16.5" x14ac:dyDescent="0.25">
      <c r="A1100" s="19" t="s">
        <v>561</v>
      </c>
      <c r="B1100" s="19" t="s">
        <v>1732</v>
      </c>
      <c r="C1100" s="19" t="s">
        <v>1733</v>
      </c>
      <c r="D1100" s="15">
        <v>67.12</v>
      </c>
      <c r="E1100" s="15">
        <v>32.14</v>
      </c>
      <c r="F1100" s="15">
        <f>ROUND(IF(((COUNT($E:$E)-RANK(D1100,D$2:D$1116)+1)/COUNT($E:$E))*100=0,100,((COUNT($E:$E)-RANK(D1100,D$2:D$1116)+1)/COUNT($E:$E))*100),2)</f>
        <v>74.53</v>
      </c>
      <c r="G1100" s="15">
        <f>ROUND(IF(((COUNT($E:$E)-RANK(E1100,E$2:E$1116)+1)/COUNT($E:$E))*100=0,100,((COUNT($E:$E)-RANK(E1100,E$2:E$1116)+1)/COUNT($E:$E))*100),2)</f>
        <v>10.31</v>
      </c>
      <c r="H1100" s="13">
        <f>G1100-F1100</f>
        <v>-64.22</v>
      </c>
    </row>
    <row r="1101" spans="1:8" ht="16.5" x14ac:dyDescent="0.25">
      <c r="A1101" s="19" t="s">
        <v>900</v>
      </c>
      <c r="B1101" s="19" t="s">
        <v>1734</v>
      </c>
      <c r="C1101" s="19" t="s">
        <v>1735</v>
      </c>
      <c r="D1101" s="15">
        <v>62.33</v>
      </c>
      <c r="E1101" s="15">
        <v>26.27</v>
      </c>
      <c r="F1101" s="15">
        <f>ROUND(IF(((COUNT($E:$E)-RANK(D1101,D$2:D$1116)+1)/COUNT($E:$E))*100=0,100,((COUNT($E:$E)-RANK(D1101,D$2:D$1116)+1)/COUNT($E:$E))*100),2)</f>
        <v>65.290000000000006</v>
      </c>
      <c r="G1101" s="15">
        <f>ROUND(IF(((COUNT($E:$E)-RANK(E1101,E$2:E$1116)+1)/COUNT($E:$E))*100=0,100,((COUNT($E:$E)-RANK(E1101,E$2:E$1116)+1)/COUNT($E:$E))*100),2)</f>
        <v>0.45</v>
      </c>
      <c r="H1101" s="13">
        <f>G1101-F1101</f>
        <v>-64.84</v>
      </c>
    </row>
    <row r="1102" spans="1:8" ht="16.5" x14ac:dyDescent="0.25">
      <c r="A1102" s="19" t="s">
        <v>510</v>
      </c>
      <c r="B1102" s="19" t="s">
        <v>1736</v>
      </c>
      <c r="C1102" s="19" t="s">
        <v>1737</v>
      </c>
      <c r="D1102" s="15">
        <v>68.150000000000006</v>
      </c>
      <c r="E1102" s="15">
        <v>32.369999999999997</v>
      </c>
      <c r="F1102" s="15">
        <f>ROUND(IF(((COUNT($E:$E)-RANK(D1102,D$2:D$1116)+1)/COUNT($E:$E))*100=0,100,((COUNT($E:$E)-RANK(D1102,D$2:D$1116)+1)/COUNT($E:$E))*100),2)</f>
        <v>76.41</v>
      </c>
      <c r="G1102" s="15">
        <f>ROUND(IF(((COUNT($E:$E)-RANK(E1102,E$2:E$1116)+1)/COUNT($E:$E))*100=0,100,((COUNT($E:$E)-RANK(E1102,E$2:E$1116)+1)/COUNT($E:$E))*100),2)</f>
        <v>11.39</v>
      </c>
      <c r="H1102" s="13">
        <f>G1102-F1102</f>
        <v>-65.02</v>
      </c>
    </row>
    <row r="1103" spans="1:8" ht="16.5" x14ac:dyDescent="0.25">
      <c r="A1103" s="19" t="s">
        <v>806</v>
      </c>
      <c r="B1103" s="19" t="s">
        <v>1738</v>
      </c>
      <c r="C1103" s="19" t="s">
        <v>1739</v>
      </c>
      <c r="D1103" s="15">
        <v>67.59</v>
      </c>
      <c r="E1103" s="15">
        <v>32.29</v>
      </c>
      <c r="F1103" s="15">
        <f>ROUND(IF(((COUNT($E:$E)-RANK(D1103,D$2:D$1116)+1)/COUNT($E:$E))*100=0,100,((COUNT($E:$E)-RANK(D1103,D$2:D$1116)+1)/COUNT($E:$E))*100),2)</f>
        <v>75.7</v>
      </c>
      <c r="G1103" s="15">
        <f>ROUND(IF(((COUNT($E:$E)-RANK(E1103,E$2:E$1116)+1)/COUNT($E:$E))*100=0,100,((COUNT($E:$E)-RANK(E1103,E$2:E$1116)+1)/COUNT($E:$E))*100),2)</f>
        <v>10.58</v>
      </c>
      <c r="H1103" s="13">
        <f>G1103-F1103</f>
        <v>-65.12</v>
      </c>
    </row>
    <row r="1104" spans="1:8" ht="16.5" x14ac:dyDescent="0.25">
      <c r="A1104" s="19" t="s">
        <v>932</v>
      </c>
      <c r="B1104" s="19" t="s">
        <v>416</v>
      </c>
      <c r="C1104" s="19" t="s">
        <v>1740</v>
      </c>
      <c r="D1104" s="15">
        <v>75.239999999999995</v>
      </c>
      <c r="E1104" s="15">
        <v>35.200000000000003</v>
      </c>
      <c r="F1104" s="15">
        <f>ROUND(IF(((COUNT($E:$E)-RANK(D1104,D$2:D$1116)+1)/COUNT($E:$E))*100=0,100,((COUNT($E:$E)-RANK(D1104,D$2:D$1116)+1)/COUNT($E:$E))*100),2)</f>
        <v>87.35</v>
      </c>
      <c r="G1104" s="15">
        <f>ROUND(IF(((COUNT($E:$E)-RANK(E1104,E$2:E$1116)+1)/COUNT($E:$E))*100=0,100,((COUNT($E:$E)-RANK(E1104,E$2:E$1116)+1)/COUNT($E:$E))*100),2)</f>
        <v>22.15</v>
      </c>
      <c r="H1104" s="13">
        <f>G1104-F1104</f>
        <v>-65.199999999999989</v>
      </c>
    </row>
    <row r="1105" spans="1:8" ht="16.5" x14ac:dyDescent="0.25">
      <c r="A1105" s="19" t="s">
        <v>561</v>
      </c>
      <c r="B1105" s="19" t="s">
        <v>1006</v>
      </c>
      <c r="C1105" s="19" t="s">
        <v>1741</v>
      </c>
      <c r="D1105" s="15">
        <v>77.12</v>
      </c>
      <c r="E1105" s="15">
        <v>35.82</v>
      </c>
      <c r="F1105" s="15">
        <f>ROUND(IF(((COUNT($E:$E)-RANK(D1105,D$2:D$1116)+1)/COUNT($E:$E))*100=0,100,((COUNT($E:$E)-RANK(D1105,D$2:D$1116)+1)/COUNT($E:$E))*100),2)</f>
        <v>91.03</v>
      </c>
      <c r="G1105" s="15">
        <f>ROUND(IF(((COUNT($E:$E)-RANK(E1105,E$2:E$1116)+1)/COUNT($E:$E))*100=0,100,((COUNT($E:$E)-RANK(E1105,E$2:E$1116)+1)/COUNT($E:$E))*100),2)</f>
        <v>25.56</v>
      </c>
      <c r="H1105" s="13">
        <f>G1105-F1105</f>
        <v>-65.47</v>
      </c>
    </row>
    <row r="1106" spans="1:8" ht="16.5" x14ac:dyDescent="0.25">
      <c r="A1106" s="19" t="s">
        <v>731</v>
      </c>
      <c r="B1106" s="19" t="s">
        <v>1742</v>
      </c>
      <c r="C1106" s="19" t="s">
        <v>1743</v>
      </c>
      <c r="D1106" s="15">
        <v>74.62</v>
      </c>
      <c r="E1106" s="15">
        <v>34.68</v>
      </c>
      <c r="F1106" s="15">
        <f>ROUND(IF(((COUNT($E:$E)-RANK(D1106,D$2:D$1116)+1)/COUNT($E:$E))*100=0,100,((COUNT($E:$E)-RANK(D1106,D$2:D$1116)+1)/COUNT($E:$E))*100),2)</f>
        <v>86.1</v>
      </c>
      <c r="G1106" s="15">
        <f>ROUND(IF(((COUNT($E:$E)-RANK(E1106,E$2:E$1116)+1)/COUNT($E:$E))*100=0,100,((COUNT($E:$E)-RANK(E1106,E$2:E$1116)+1)/COUNT($E:$E))*100),2)</f>
        <v>20.54</v>
      </c>
      <c r="H1106" s="13">
        <f>G1106-F1106</f>
        <v>-65.56</v>
      </c>
    </row>
    <row r="1107" spans="1:8" ht="16.5" x14ac:dyDescent="0.25">
      <c r="A1107" s="19" t="s">
        <v>932</v>
      </c>
      <c r="B1107" s="19" t="s">
        <v>924</v>
      </c>
      <c r="C1107" s="19" t="s">
        <v>1744</v>
      </c>
      <c r="D1107" s="15">
        <v>75.400000000000006</v>
      </c>
      <c r="E1107" s="15">
        <v>35.200000000000003</v>
      </c>
      <c r="F1107" s="15">
        <f>ROUND(IF(((COUNT($E:$E)-RANK(D1107,D$2:D$1116)+1)/COUNT($E:$E))*100=0,100,((COUNT($E:$E)-RANK(D1107,D$2:D$1116)+1)/COUNT($E:$E))*100),2)</f>
        <v>87.8</v>
      </c>
      <c r="G1107" s="15">
        <f>ROUND(IF(((COUNT($E:$E)-RANK(E1107,E$2:E$1116)+1)/COUNT($E:$E))*100=0,100,((COUNT($E:$E)-RANK(E1107,E$2:E$1116)+1)/COUNT($E:$E))*100),2)</f>
        <v>22.15</v>
      </c>
      <c r="H1107" s="13">
        <f>G1107-F1107</f>
        <v>-65.650000000000006</v>
      </c>
    </row>
    <row r="1108" spans="1:8" ht="16.5" x14ac:dyDescent="0.25">
      <c r="A1108" s="19" t="s">
        <v>455</v>
      </c>
      <c r="B1108" s="19" t="s">
        <v>1745</v>
      </c>
      <c r="C1108" s="19" t="s">
        <v>1746</v>
      </c>
      <c r="D1108" s="15">
        <v>76.83</v>
      </c>
      <c r="E1108" s="15">
        <v>35.590000000000003</v>
      </c>
      <c r="F1108" s="15">
        <f>ROUND(IF(((COUNT($E:$E)-RANK(D1108,D$2:D$1116)+1)/COUNT($E:$E))*100=0,100,((COUNT($E:$E)-RANK(D1108,D$2:D$1116)+1)/COUNT($E:$E))*100),2)</f>
        <v>90.22</v>
      </c>
      <c r="G1108" s="15">
        <f>ROUND(IF(((COUNT($E:$E)-RANK(E1108,E$2:E$1116)+1)/COUNT($E:$E))*100=0,100,((COUNT($E:$E)-RANK(E1108,E$2:E$1116)+1)/COUNT($E:$E))*100),2)</f>
        <v>24.04</v>
      </c>
      <c r="H1108" s="13">
        <f>G1108-F1108</f>
        <v>-66.180000000000007</v>
      </c>
    </row>
    <row r="1109" spans="1:8" ht="16.5" x14ac:dyDescent="0.25">
      <c r="A1109" s="19" t="s">
        <v>900</v>
      </c>
      <c r="B1109" s="19" t="s">
        <v>1298</v>
      </c>
      <c r="C1109" s="19" t="s">
        <v>1747</v>
      </c>
      <c r="D1109" s="15">
        <v>62.84</v>
      </c>
      <c r="E1109" s="15">
        <v>26.27</v>
      </c>
      <c r="F1109" s="15">
        <f>ROUND(IF(((COUNT($E:$E)-RANK(D1109,D$2:D$1116)+1)/COUNT($E:$E))*100=0,100,((COUNT($E:$E)-RANK(D1109,D$2:D$1116)+1)/COUNT($E:$E))*100),2)</f>
        <v>66.64</v>
      </c>
      <c r="G1109" s="15">
        <f>ROUND(IF(((COUNT($E:$E)-RANK(E1109,E$2:E$1116)+1)/COUNT($E:$E))*100=0,100,((COUNT($E:$E)-RANK(E1109,E$2:E$1116)+1)/COUNT($E:$E))*100),2)</f>
        <v>0.45</v>
      </c>
      <c r="H1109" s="13">
        <f>G1109-F1109</f>
        <v>-66.19</v>
      </c>
    </row>
    <row r="1110" spans="1:8" ht="16.5" x14ac:dyDescent="0.25">
      <c r="A1110" s="19" t="s">
        <v>1234</v>
      </c>
      <c r="B1110" s="19" t="s">
        <v>1006</v>
      </c>
      <c r="C1110" s="19" t="s">
        <v>1748</v>
      </c>
      <c r="D1110" s="15">
        <v>64.67</v>
      </c>
      <c r="E1110" s="15">
        <v>29.39</v>
      </c>
      <c r="F1110" s="15">
        <f>ROUND(IF(((COUNT($E:$E)-RANK(D1110,D$2:D$1116)+1)/COUNT($E:$E))*100=0,100,((COUNT($E:$E)-RANK(D1110,D$2:D$1116)+1)/COUNT($E:$E))*100),2)</f>
        <v>69.150000000000006</v>
      </c>
      <c r="G1110" s="15">
        <f>ROUND(IF(((COUNT($E:$E)-RANK(E1110,E$2:E$1116)+1)/COUNT($E:$E))*100=0,100,((COUNT($E:$E)-RANK(E1110,E$2:E$1116)+1)/COUNT($E:$E))*100),2)</f>
        <v>2.87</v>
      </c>
      <c r="H1110" s="13">
        <f>G1110-F1110</f>
        <v>-66.28</v>
      </c>
    </row>
    <row r="1111" spans="1:8" ht="16.5" x14ac:dyDescent="0.25">
      <c r="A1111" s="19" t="s">
        <v>1135</v>
      </c>
      <c r="B1111" s="19" t="s">
        <v>558</v>
      </c>
      <c r="C1111" s="19" t="s">
        <v>1749</v>
      </c>
      <c r="D1111" s="15">
        <v>64.599999999999994</v>
      </c>
      <c r="E1111" s="15">
        <v>27.69</v>
      </c>
      <c r="F1111" s="15">
        <f>ROUND(IF(((COUNT($E:$E)-RANK(D1111,D$2:D$1116)+1)/COUNT($E:$E))*100=0,100,((COUNT($E:$E)-RANK(D1111,D$2:D$1116)+1)/COUNT($E:$E))*100),2)</f>
        <v>68.97</v>
      </c>
      <c r="G1111" s="15">
        <f>ROUND(IF(((COUNT($E:$E)-RANK(E1111,E$2:E$1116)+1)/COUNT($E:$E))*100=0,100,((COUNT($E:$E)-RANK(E1111,E$2:E$1116)+1)/COUNT($E:$E))*100),2)</f>
        <v>1.88</v>
      </c>
      <c r="H1111" s="13">
        <f>G1111-F1111</f>
        <v>-67.09</v>
      </c>
    </row>
    <row r="1112" spans="1:8" ht="16.5" x14ac:dyDescent="0.25">
      <c r="A1112" s="19" t="s">
        <v>731</v>
      </c>
      <c r="B1112" s="19" t="s">
        <v>1750</v>
      </c>
      <c r="C1112" s="19" t="s">
        <v>1751</v>
      </c>
      <c r="D1112" s="15">
        <v>75.84</v>
      </c>
      <c r="E1112" s="15">
        <v>34.68</v>
      </c>
      <c r="F1112" s="15">
        <f>ROUND(IF(((COUNT($E:$E)-RANK(D1112,D$2:D$1116)+1)/COUNT($E:$E))*100=0,100,((COUNT($E:$E)-RANK(D1112,D$2:D$1116)+1)/COUNT($E:$E))*100),2)</f>
        <v>88.88</v>
      </c>
      <c r="G1112" s="15">
        <f>ROUND(IF(((COUNT($E:$E)-RANK(E1112,E$2:E$1116)+1)/COUNT($E:$E))*100=0,100,((COUNT($E:$E)-RANK(E1112,E$2:E$1116)+1)/COUNT($E:$E))*100),2)</f>
        <v>20.54</v>
      </c>
      <c r="H1112" s="13">
        <f>G1112-F1112</f>
        <v>-68.34</v>
      </c>
    </row>
    <row r="1113" spans="1:8" ht="16.5" x14ac:dyDescent="0.25">
      <c r="A1113" s="19" t="s">
        <v>455</v>
      </c>
      <c r="B1113" s="19" t="s">
        <v>813</v>
      </c>
      <c r="C1113" s="19" t="s">
        <v>1752</v>
      </c>
      <c r="D1113" s="15">
        <v>78.2</v>
      </c>
      <c r="E1113" s="15">
        <v>35.590000000000003</v>
      </c>
      <c r="F1113" s="15">
        <f>ROUND(IF(((COUNT($E:$E)-RANK(D1113,D$2:D$1116)+1)/COUNT($E:$E))*100=0,100,((COUNT($E:$E)-RANK(D1113,D$2:D$1116)+1)/COUNT($E:$E))*100),2)</f>
        <v>92.47</v>
      </c>
      <c r="G1113" s="15">
        <f>ROUND(IF(((COUNT($E:$E)-RANK(E1113,E$2:E$1116)+1)/COUNT($E:$E))*100=0,100,((COUNT($E:$E)-RANK(E1113,E$2:E$1116)+1)/COUNT($E:$E))*100),2)</f>
        <v>24.04</v>
      </c>
      <c r="H1113" s="13">
        <f>G1113-F1113</f>
        <v>-68.430000000000007</v>
      </c>
    </row>
    <row r="1114" spans="1:8" ht="16.5" x14ac:dyDescent="0.25">
      <c r="A1114" s="19" t="s">
        <v>806</v>
      </c>
      <c r="B1114" s="19" t="s">
        <v>1753</v>
      </c>
      <c r="C1114" s="19" t="s">
        <v>1754</v>
      </c>
      <c r="D1114" s="15">
        <v>69.739999999999995</v>
      </c>
      <c r="E1114" s="15">
        <v>30.5</v>
      </c>
      <c r="F1114" s="15">
        <f>ROUND(IF(((COUNT($E:$E)-RANK(D1114,D$2:D$1116)+1)/COUNT($E:$E))*100=0,100,((COUNT($E:$E)-RANK(D1114,D$2:D$1116)+1)/COUNT($E:$E))*100),2)</f>
        <v>78.83</v>
      </c>
      <c r="G1114" s="15">
        <f>ROUND(IF(((COUNT($E:$E)-RANK(E1114,E$2:E$1116)+1)/COUNT($E:$E))*100=0,100,((COUNT($E:$E)-RANK(E1114,E$2:E$1116)+1)/COUNT($E:$E))*100),2)</f>
        <v>4.3</v>
      </c>
      <c r="H1114" s="13">
        <f>G1114-F1114</f>
        <v>-74.53</v>
      </c>
    </row>
    <row r="1115" spans="1:8" ht="16.5" x14ac:dyDescent="0.25">
      <c r="A1115" s="19" t="s">
        <v>806</v>
      </c>
      <c r="B1115" s="19" t="s">
        <v>1755</v>
      </c>
      <c r="C1115" s="19" t="s">
        <v>1756</v>
      </c>
      <c r="D1115" s="15">
        <v>73.34</v>
      </c>
      <c r="E1115" s="15">
        <v>30.5</v>
      </c>
      <c r="F1115" s="15">
        <f>ROUND(IF(((COUNT($E:$E)-RANK(D1115,D$2:D$1116)+1)/COUNT($E:$E))*100=0,100,((COUNT($E:$E)-RANK(D1115,D$2:D$1116)+1)/COUNT($E:$E))*100),2)</f>
        <v>83.86</v>
      </c>
      <c r="G1115" s="15">
        <f>ROUND(IF(((COUNT($E:$E)-RANK(E1115,E$2:E$1116)+1)/COUNT($E:$E))*100=0,100,((COUNT($E:$E)-RANK(E1115,E$2:E$1116)+1)/COUNT($E:$E))*100),2)</f>
        <v>4.3</v>
      </c>
      <c r="H1115" s="13">
        <f>G1115-F1115</f>
        <v>-79.56</v>
      </c>
    </row>
    <row r="1116" spans="1:8" ht="16.5" x14ac:dyDescent="0.25">
      <c r="A1116" s="19" t="s">
        <v>434</v>
      </c>
      <c r="B1116" s="19" t="s">
        <v>1637</v>
      </c>
      <c r="C1116" s="19" t="s">
        <v>1757</v>
      </c>
      <c r="D1116" s="15">
        <v>75.3</v>
      </c>
      <c r="E1116" s="15">
        <v>31</v>
      </c>
      <c r="F1116" s="15">
        <f>ROUND(IF(((COUNT($E:$E)-RANK(D1116,D$2:D$1116)+1)/COUNT($E:$E))*100=0,100,((COUNT($E:$E)-RANK(D1116,D$2:D$1116)+1)/COUNT($E:$E))*100),2)</f>
        <v>87.62</v>
      </c>
      <c r="G1116" s="15">
        <f>ROUND(IF(((COUNT($E:$E)-RANK(E1116,E$2:E$1116)+1)/COUNT($E:$E))*100=0,100,((COUNT($E:$E)-RANK(E1116,E$2:E$1116)+1)/COUNT($E:$E))*100),2)</f>
        <v>7</v>
      </c>
      <c r="H1116" s="13">
        <f>G1116-F1116</f>
        <v>-80.62</v>
      </c>
    </row>
  </sheetData>
  <autoFilter ref="A1:H1116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21875" customWidth="1"/>
    <col min="2" max="2" width="30" customWidth="1"/>
    <col min="3" max="3" width="42.77734375" customWidth="1"/>
    <col min="4" max="4" width="8.5546875" bestFit="1" customWidth="1"/>
    <col min="5" max="5" width="11.109375" bestFit="1" customWidth="1"/>
    <col min="6" max="7" width="10.33203125" bestFit="1" customWidth="1"/>
    <col min="8" max="8" width="6.6640625" bestFit="1" customWidth="1"/>
  </cols>
  <sheetData>
    <row r="1" spans="1:8" ht="32.25" x14ac:dyDescent="0.25">
      <c r="A1" s="20" t="s">
        <v>1758</v>
      </c>
      <c r="B1" s="21" t="s">
        <v>1759</v>
      </c>
      <c r="C1" s="20" t="s">
        <v>1760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ht="16.5" x14ac:dyDescent="0.25">
      <c r="A2" s="25" t="s">
        <v>110</v>
      </c>
      <c r="B2" s="25" t="s">
        <v>111</v>
      </c>
      <c r="C2" s="25" t="s">
        <v>112</v>
      </c>
      <c r="D2" s="3">
        <f>VLOOKUP($C2,科系!$C$2:$H$1116,2,0)</f>
        <v>26.22</v>
      </c>
      <c r="E2" s="3">
        <f>VLOOKUP($C2,科系!$C$2:$H$1139,3,0)</f>
        <v>55.76</v>
      </c>
      <c r="F2" s="3">
        <f>ROUND(IF(((COUNT($E:$E)-RANK(D2,D$2:D$97)+1)/COUNT($E:$E))*100=0,100,((COUNT($E:$E)-RANK(D2,D$2:D$97)+1)/COUNT($E:$E))*100),2)</f>
        <v>14.58</v>
      </c>
      <c r="G2" s="3">
        <f>ROUND(IF(((COUNT($E:$E)-RANK(E2,E$2:E$97)+1)/COUNT($E:$E))*100=0,100,((COUNT($E:$E)-RANK(E2,E$2:E$97)+1)/COUNT($E:$E))*100),2)</f>
        <v>93.75</v>
      </c>
      <c r="H2" s="7">
        <f>G2-F2</f>
        <v>79.17</v>
      </c>
    </row>
    <row r="3" spans="1:8" ht="16.5" x14ac:dyDescent="0.25">
      <c r="A3" s="25" t="s">
        <v>102</v>
      </c>
      <c r="B3" s="25" t="s">
        <v>120</v>
      </c>
      <c r="C3" s="25" t="s">
        <v>121</v>
      </c>
      <c r="D3" s="3">
        <f>VLOOKUP($C3,科系!$C$2:$H$1116,2,0)</f>
        <v>17.36</v>
      </c>
      <c r="E3" s="3">
        <f>VLOOKUP($C3,科系!$C$2:$H$1139,3,0)</f>
        <v>50.86</v>
      </c>
      <c r="F3" s="3">
        <f>ROUND(IF(((COUNT($E:$E)-RANK(D3,D$2:D$97)+1)/COUNT($E:$E))*100=0,100,((COUNT($E:$E)-RANK(D3,D$2:D$97)+1)/COUNT($E:$E))*100),2)</f>
        <v>2.08</v>
      </c>
      <c r="G3" s="3">
        <f>ROUND(IF(((COUNT($E:$E)-RANK(E3,E$2:E$97)+1)/COUNT($E:$E))*100=0,100,((COUNT($E:$E)-RANK(E3,E$2:E$97)+1)/COUNT($E:$E))*100),2)</f>
        <v>71.88</v>
      </c>
      <c r="H3" s="7">
        <f>G3-F3</f>
        <v>69.8</v>
      </c>
    </row>
    <row r="4" spans="1:8" ht="16.5" x14ac:dyDescent="0.25">
      <c r="A4" s="25" t="s">
        <v>102</v>
      </c>
      <c r="B4" s="25" t="s">
        <v>122</v>
      </c>
      <c r="C4" s="25" t="s">
        <v>123</v>
      </c>
      <c r="D4" s="3">
        <f>VLOOKUP($C4,科系!$C$2:$H$1116,2,0)</f>
        <v>21.87</v>
      </c>
      <c r="E4" s="3">
        <f>VLOOKUP($C4,科系!$C$2:$H$1139,3,0)</f>
        <v>51.63</v>
      </c>
      <c r="F4" s="3">
        <f>ROUND(IF(((COUNT($E:$E)-RANK(D4,D$2:D$97)+1)/COUNT($E:$E))*100=0,100,((COUNT($E:$E)-RANK(D4,D$2:D$97)+1)/COUNT($E:$E))*100),2)</f>
        <v>8.33</v>
      </c>
      <c r="G4" s="3">
        <f>ROUND(IF(((COUNT($E:$E)-RANK(E4,E$2:E$97)+1)/COUNT($E:$E))*100=0,100,((COUNT($E:$E)-RANK(E4,E$2:E$97)+1)/COUNT($E:$E))*100),2)</f>
        <v>76.040000000000006</v>
      </c>
      <c r="H4" s="7">
        <f>G4-F4</f>
        <v>67.710000000000008</v>
      </c>
    </row>
    <row r="5" spans="1:8" ht="16.5" x14ac:dyDescent="0.25">
      <c r="A5" s="25" t="s">
        <v>128</v>
      </c>
      <c r="B5" s="25" t="s">
        <v>122</v>
      </c>
      <c r="C5" s="25" t="s">
        <v>129</v>
      </c>
      <c r="D5" s="3">
        <f>VLOOKUP($C5,科系!$C$2:$H$1116,2,0)</f>
        <v>17.14</v>
      </c>
      <c r="E5" s="3">
        <f>VLOOKUP($C5,科系!$C$2:$H$1139,3,0)</f>
        <v>49.48</v>
      </c>
      <c r="F5" s="3">
        <f>ROUND(IF(((COUNT($E:$E)-RANK(D5,D$2:D$97)+1)/COUNT($E:$E))*100=0,100,((COUNT($E:$E)-RANK(D5,D$2:D$97)+1)/COUNT($E:$E))*100),2)</f>
        <v>1.04</v>
      </c>
      <c r="G5" s="3">
        <f>ROUND(IF(((COUNT($E:$E)-RANK(E5,E$2:E$97)+1)/COUNT($E:$E))*100=0,100,((COUNT($E:$E)-RANK(E5,E$2:E$97)+1)/COUNT($E:$E))*100),2)</f>
        <v>67.709999999999994</v>
      </c>
      <c r="H5" s="7">
        <f>G5-F5</f>
        <v>66.669999999999987</v>
      </c>
    </row>
    <row r="6" spans="1:8" ht="16.5" x14ac:dyDescent="0.25">
      <c r="A6" s="25" t="s">
        <v>96</v>
      </c>
      <c r="B6" s="25" t="s">
        <v>122</v>
      </c>
      <c r="C6" s="25" t="s">
        <v>137</v>
      </c>
      <c r="D6" s="3">
        <f>VLOOKUP($C6,科系!$C$2:$H$1116,2,0)</f>
        <v>29.85</v>
      </c>
      <c r="E6" s="3">
        <f>VLOOKUP($C6,科系!$C$2:$H$1139,3,0)</f>
        <v>53.07</v>
      </c>
      <c r="F6" s="3">
        <f>ROUND(IF(((COUNT($E:$E)-RANK(D6,D$2:D$97)+1)/COUNT($E:$E))*100=0,100,((COUNT($E:$E)-RANK(D6,D$2:D$97)+1)/COUNT($E:$E))*100),2)</f>
        <v>22.92</v>
      </c>
      <c r="G6" s="3">
        <f>ROUND(IF(((COUNT($E:$E)-RANK(E6,E$2:E$97)+1)/COUNT($E:$E))*100=0,100,((COUNT($E:$E)-RANK(E6,E$2:E$97)+1)/COUNT($E:$E))*100),2)</f>
        <v>83.33</v>
      </c>
      <c r="H6" s="7">
        <f>G6-F6</f>
        <v>60.41</v>
      </c>
    </row>
    <row r="7" spans="1:8" ht="16.5" x14ac:dyDescent="0.25">
      <c r="A7" s="25" t="s">
        <v>99</v>
      </c>
      <c r="B7" s="25" t="s">
        <v>122</v>
      </c>
      <c r="C7" s="25" t="s">
        <v>148</v>
      </c>
      <c r="D7" s="3">
        <f>VLOOKUP($C7,科系!$C$2:$H$1116,2,0)</f>
        <v>20.79</v>
      </c>
      <c r="E7" s="3">
        <f>VLOOKUP($C7,科系!$C$2:$H$1139,3,0)</f>
        <v>47.83</v>
      </c>
      <c r="F7" s="3">
        <f>ROUND(IF(((COUNT($E:$E)-RANK(D7,D$2:D$97)+1)/COUNT($E:$E))*100=0,100,((COUNT($E:$E)-RANK(D7,D$2:D$97)+1)/COUNT($E:$E))*100),2)</f>
        <v>6.25</v>
      </c>
      <c r="G7" s="3">
        <f>ROUND(IF(((COUNT($E:$E)-RANK(E7,E$2:E$97)+1)/COUNT($E:$E))*100=0,100,((COUNT($E:$E)-RANK(E7,E$2:E$97)+1)/COUNT($E:$E))*100),2)</f>
        <v>62.5</v>
      </c>
      <c r="H7" s="7">
        <f>G7-F7</f>
        <v>56.25</v>
      </c>
    </row>
    <row r="8" spans="1:8" ht="16.5" x14ac:dyDescent="0.25">
      <c r="A8" s="25" t="s">
        <v>130</v>
      </c>
      <c r="B8" s="25" t="s">
        <v>122</v>
      </c>
      <c r="C8" s="25" t="s">
        <v>147</v>
      </c>
      <c r="D8" s="3">
        <f>VLOOKUP($C8,科系!$C$2:$H$1116,2,0)</f>
        <v>26.73</v>
      </c>
      <c r="E8" s="3">
        <f>VLOOKUP($C8,科系!$C$2:$H$1139,3,0)</f>
        <v>49.68</v>
      </c>
      <c r="F8" s="3">
        <f>ROUND(IF(((COUNT($E:$E)-RANK(D8,D$2:D$97)+1)/COUNT($E:$E))*100=0,100,((COUNT($E:$E)-RANK(D8,D$2:D$97)+1)/COUNT($E:$E))*100),2)</f>
        <v>15.63</v>
      </c>
      <c r="G8" s="3">
        <f>ROUND(IF(((COUNT($E:$E)-RANK(E8,E$2:E$97)+1)/COUNT($E:$E))*100=0,100,((COUNT($E:$E)-RANK(E8,E$2:E$97)+1)/COUNT($E:$E))*100),2)</f>
        <v>69.790000000000006</v>
      </c>
      <c r="H8" s="7">
        <f>G8-F8</f>
        <v>54.160000000000004</v>
      </c>
    </row>
    <row r="9" spans="1:8" ht="16.5" x14ac:dyDescent="0.25">
      <c r="A9" s="25" t="s">
        <v>99</v>
      </c>
      <c r="B9" s="25" t="s">
        <v>120</v>
      </c>
      <c r="C9" s="25" t="s">
        <v>149</v>
      </c>
      <c r="D9" s="3">
        <f>VLOOKUP($C9,科系!$C$2:$H$1116,2,0)</f>
        <v>23.32</v>
      </c>
      <c r="E9" s="3">
        <f>VLOOKUP($C9,科系!$C$2:$H$1139,3,0)</f>
        <v>48.23</v>
      </c>
      <c r="F9" s="3">
        <f>ROUND(IF(((COUNT($E:$E)-RANK(D9,D$2:D$97)+1)/COUNT($E:$E))*100=0,100,((COUNT($E:$E)-RANK(D9,D$2:D$97)+1)/COUNT($E:$E))*100),2)</f>
        <v>11.46</v>
      </c>
      <c r="G9" s="3">
        <f>ROUND(IF(((COUNT($E:$E)-RANK(E9,E$2:E$97)+1)/COUNT($E:$E))*100=0,100,((COUNT($E:$E)-RANK(E9,E$2:E$97)+1)/COUNT($E:$E))*100),2)</f>
        <v>63.54</v>
      </c>
      <c r="H9" s="7">
        <f>G9-F9</f>
        <v>52.08</v>
      </c>
    </row>
    <row r="10" spans="1:8" ht="16.5" x14ac:dyDescent="0.25">
      <c r="A10" s="25" t="s">
        <v>110</v>
      </c>
      <c r="B10" s="25" t="s">
        <v>122</v>
      </c>
      <c r="C10" s="25" t="s">
        <v>195</v>
      </c>
      <c r="D10" s="3">
        <f>VLOOKUP($C10,科系!$C$2:$H$1116,2,0)</f>
        <v>42.96</v>
      </c>
      <c r="E10" s="3">
        <f>VLOOKUP($C10,科系!$C$2:$H$1139,3,0)</f>
        <v>55.76</v>
      </c>
      <c r="F10" s="3">
        <f>ROUND(IF(((COUNT($E:$E)-RANK(D10,D$2:D$97)+1)/COUNT($E:$E))*100=0,100,((COUNT($E:$E)-RANK(D10,D$2:D$97)+1)/COUNT($E:$E))*100),2)</f>
        <v>44.79</v>
      </c>
      <c r="G10" s="3">
        <f>ROUND(IF(((COUNT($E:$E)-RANK(E10,E$2:E$97)+1)/COUNT($E:$E))*100=0,100,((COUNT($E:$E)-RANK(E10,E$2:E$97)+1)/COUNT($E:$E))*100),2)</f>
        <v>93.75</v>
      </c>
      <c r="H10" s="7">
        <f>G10-F10</f>
        <v>48.96</v>
      </c>
    </row>
    <row r="11" spans="1:8" ht="16.5" x14ac:dyDescent="0.25">
      <c r="A11" s="25" t="s">
        <v>188</v>
      </c>
      <c r="B11" s="25" t="s">
        <v>120</v>
      </c>
      <c r="C11" s="25" t="s">
        <v>189</v>
      </c>
      <c r="D11" s="3">
        <f>VLOOKUP($C11,科系!$C$2:$H$1116,2,0)</f>
        <v>17.579999999999998</v>
      </c>
      <c r="E11" s="3">
        <f>VLOOKUP($C11,科系!$C$2:$H$1139,3,0)</f>
        <v>44.64</v>
      </c>
      <c r="F11" s="3">
        <f>ROUND(IF(((COUNT($E:$E)-RANK(D11,D$2:D$97)+1)/COUNT($E:$E))*100=0,100,((COUNT($E:$E)-RANK(D11,D$2:D$97)+1)/COUNT($E:$E))*100),2)</f>
        <v>3.13</v>
      </c>
      <c r="G11" s="3">
        <f>ROUND(IF(((COUNT($E:$E)-RANK(E11,E$2:E$97)+1)/COUNT($E:$E))*100=0,100,((COUNT($E:$E)-RANK(E11,E$2:E$97)+1)/COUNT($E:$E))*100),2)</f>
        <v>52.08</v>
      </c>
      <c r="H11" s="7">
        <f>G11-F11</f>
        <v>48.949999999999996</v>
      </c>
    </row>
    <row r="12" spans="1:8" ht="16.5" x14ac:dyDescent="0.25">
      <c r="A12" s="25" t="s">
        <v>128</v>
      </c>
      <c r="B12" s="25" t="s">
        <v>120</v>
      </c>
      <c r="C12" s="25" t="s">
        <v>156</v>
      </c>
      <c r="D12" s="3">
        <f>VLOOKUP($C12,科系!$C$2:$H$1116,2,0)</f>
        <v>26.8</v>
      </c>
      <c r="E12" s="3">
        <f>VLOOKUP($C12,科系!$C$2:$H$1139,3,0)</f>
        <v>48.74</v>
      </c>
      <c r="F12" s="3">
        <f>ROUND(IF(((COUNT($E:$E)-RANK(D12,D$2:D$97)+1)/COUNT($E:$E))*100=0,100,((COUNT($E:$E)-RANK(D12,D$2:D$97)+1)/COUNT($E:$E))*100),2)</f>
        <v>17.71</v>
      </c>
      <c r="G12" s="3">
        <f>ROUND(IF(((COUNT($E:$E)-RANK(E12,E$2:E$97)+1)/COUNT($E:$E))*100=0,100,((COUNT($E:$E)-RANK(E12,E$2:E$97)+1)/COUNT($E:$E))*100),2)</f>
        <v>65.63</v>
      </c>
      <c r="H12" s="7">
        <f>G12-F12</f>
        <v>47.919999999999995</v>
      </c>
    </row>
    <row r="13" spans="1:8" ht="16.5" x14ac:dyDescent="0.25">
      <c r="A13" s="25" t="s">
        <v>135</v>
      </c>
      <c r="B13" s="25" t="s">
        <v>122</v>
      </c>
      <c r="C13" s="25" t="s">
        <v>191</v>
      </c>
      <c r="D13" s="3">
        <f>VLOOKUP($C13,科系!$C$2:$H$1116,2,0)</f>
        <v>38.630000000000003</v>
      </c>
      <c r="E13" s="3">
        <f>VLOOKUP($C13,科系!$C$2:$H$1139,3,0)</f>
        <v>53.03</v>
      </c>
      <c r="F13" s="3">
        <f>ROUND(IF(((COUNT($E:$E)-RANK(D13,D$2:D$97)+1)/COUNT($E:$E))*100=0,100,((COUNT($E:$E)-RANK(D13,D$2:D$97)+1)/COUNT($E:$E))*100),2)</f>
        <v>34.380000000000003</v>
      </c>
      <c r="G13" s="3">
        <f>ROUND(IF(((COUNT($E:$E)-RANK(E13,E$2:E$97)+1)/COUNT($E:$E))*100=0,100,((COUNT($E:$E)-RANK(E13,E$2:E$97)+1)/COUNT($E:$E))*100),2)</f>
        <v>81.25</v>
      </c>
      <c r="H13" s="7">
        <f>G13-F13</f>
        <v>46.87</v>
      </c>
    </row>
    <row r="14" spans="1:8" ht="16.5" x14ac:dyDescent="0.25">
      <c r="A14" s="25" t="s">
        <v>99</v>
      </c>
      <c r="B14" s="25" t="s">
        <v>166</v>
      </c>
      <c r="C14" s="25" t="s">
        <v>167</v>
      </c>
      <c r="D14" s="3">
        <f>VLOOKUP($C14,科系!$C$2:$H$1116,2,0)</f>
        <v>26.78</v>
      </c>
      <c r="E14" s="3">
        <f>VLOOKUP($C14,科系!$C$2:$H$1139,3,0)</f>
        <v>47.83</v>
      </c>
      <c r="F14" s="3">
        <f>ROUND(IF(((COUNT($E:$E)-RANK(D14,D$2:D$97)+1)/COUNT($E:$E))*100=0,100,((COUNT($E:$E)-RANK(D14,D$2:D$97)+1)/COUNT($E:$E))*100),2)</f>
        <v>16.670000000000002</v>
      </c>
      <c r="G14" s="3">
        <f>ROUND(IF(((COUNT($E:$E)-RANK(E14,E$2:E$97)+1)/COUNT($E:$E))*100=0,100,((COUNT($E:$E)-RANK(E14,E$2:E$97)+1)/COUNT($E:$E))*100),2)</f>
        <v>62.5</v>
      </c>
      <c r="H14" s="7">
        <f>G14-F14</f>
        <v>45.83</v>
      </c>
    </row>
    <row r="15" spans="1:8" ht="16.5" x14ac:dyDescent="0.25">
      <c r="A15" s="25" t="s">
        <v>196</v>
      </c>
      <c r="B15" s="25" t="s">
        <v>120</v>
      </c>
      <c r="C15" s="25" t="s">
        <v>197</v>
      </c>
      <c r="D15" s="3">
        <f>VLOOKUP($C15,科系!$C$2:$H$1116,2,0)</f>
        <v>37.369999999999997</v>
      </c>
      <c r="E15" s="3">
        <f>VLOOKUP($C15,科系!$C$2:$H$1139,3,0)</f>
        <v>51.25</v>
      </c>
      <c r="F15" s="3">
        <f>ROUND(IF(((COUNT($E:$E)-RANK(D15,D$2:D$97)+1)/COUNT($E:$E))*100=0,100,((COUNT($E:$E)-RANK(D15,D$2:D$97)+1)/COUNT($E:$E))*100),2)</f>
        <v>29.17</v>
      </c>
      <c r="G15" s="3">
        <f>ROUND(IF(((COUNT($E:$E)-RANK(E15,E$2:E$97)+1)/COUNT($E:$E))*100=0,100,((COUNT($E:$E)-RANK(E15,E$2:E$97)+1)/COUNT($E:$E))*100),2)</f>
        <v>73.959999999999994</v>
      </c>
      <c r="H15" s="7">
        <f>G15-F15</f>
        <v>44.789999999999992</v>
      </c>
    </row>
    <row r="16" spans="1:8" ht="16.5" x14ac:dyDescent="0.25">
      <c r="A16" s="25" t="s">
        <v>151</v>
      </c>
      <c r="B16" s="25" t="s">
        <v>122</v>
      </c>
      <c r="C16" s="25" t="s">
        <v>200</v>
      </c>
      <c r="D16" s="3">
        <f>VLOOKUP($C16,科系!$C$2:$H$1116,2,0)</f>
        <v>39.82</v>
      </c>
      <c r="E16" s="3">
        <f>VLOOKUP($C16,科系!$C$2:$H$1139,3,0)</f>
        <v>53.02</v>
      </c>
      <c r="F16" s="3">
        <f>ROUND(IF(((COUNT($E:$E)-RANK(D16,D$2:D$97)+1)/COUNT($E:$E))*100=0,100,((COUNT($E:$E)-RANK(D16,D$2:D$97)+1)/COUNT($E:$E))*100),2)</f>
        <v>39.58</v>
      </c>
      <c r="G16" s="3">
        <f>ROUND(IF(((COUNT($E:$E)-RANK(E16,E$2:E$97)+1)/COUNT($E:$E))*100=0,100,((COUNT($E:$E)-RANK(E16,E$2:E$97)+1)/COUNT($E:$E))*100),2)</f>
        <v>80.209999999999994</v>
      </c>
      <c r="H16" s="7">
        <f>G16-F16</f>
        <v>40.629999999999995</v>
      </c>
    </row>
    <row r="17" spans="1:8" ht="16.5" x14ac:dyDescent="0.25">
      <c r="A17" s="25" t="s">
        <v>96</v>
      </c>
      <c r="B17" s="25" t="s">
        <v>120</v>
      </c>
      <c r="C17" s="25" t="s">
        <v>221</v>
      </c>
      <c r="D17" s="3">
        <f>VLOOKUP($C17,科系!$C$2:$H$1116,2,0)</f>
        <v>37.96</v>
      </c>
      <c r="E17" s="3">
        <f>VLOOKUP($C17,科系!$C$2:$H$1139,3,0)</f>
        <v>49.58</v>
      </c>
      <c r="F17" s="3">
        <f>ROUND(IF(((COUNT($E:$E)-RANK(D17,D$2:D$97)+1)/COUNT($E:$E))*100=0,100,((COUNT($E:$E)-RANK(D17,D$2:D$97)+1)/COUNT($E:$E))*100),2)</f>
        <v>32.29</v>
      </c>
      <c r="G17" s="3">
        <f>ROUND(IF(((COUNT($E:$E)-RANK(E17,E$2:E$97)+1)/COUNT($E:$E))*100=0,100,((COUNT($E:$E)-RANK(E17,E$2:E$97)+1)/COUNT($E:$E))*100),2)</f>
        <v>68.75</v>
      </c>
      <c r="H17" s="7">
        <f>G17-F17</f>
        <v>36.46</v>
      </c>
    </row>
    <row r="18" spans="1:8" ht="16.5" x14ac:dyDescent="0.25">
      <c r="A18" s="25" t="s">
        <v>231</v>
      </c>
      <c r="B18" s="25" t="s">
        <v>120</v>
      </c>
      <c r="C18" s="25" t="s">
        <v>232</v>
      </c>
      <c r="D18" s="3">
        <f>VLOOKUP($C18,科系!$C$2:$H$1116,2,0)</f>
        <v>24.63</v>
      </c>
      <c r="E18" s="3">
        <f>VLOOKUP($C18,科系!$C$2:$H$1139,3,0)</f>
        <v>43.76</v>
      </c>
      <c r="F18" s="3">
        <f>ROUND(IF(((COUNT($E:$E)-RANK(D18,D$2:D$97)+1)/COUNT($E:$E))*100=0,100,((COUNT($E:$E)-RANK(D18,D$2:D$97)+1)/COUNT($E:$E))*100),2)</f>
        <v>12.5</v>
      </c>
      <c r="G18" s="3">
        <f>ROUND(IF(((COUNT($E:$E)-RANK(E18,E$2:E$97)+1)/COUNT($E:$E))*100=0,100,((COUNT($E:$E)-RANK(E18,E$2:E$97)+1)/COUNT($E:$E))*100),2)</f>
        <v>48.96</v>
      </c>
      <c r="H18" s="7">
        <f>G18-F18</f>
        <v>36.46</v>
      </c>
    </row>
    <row r="19" spans="1:8" ht="16.5" x14ac:dyDescent="0.25">
      <c r="A19" s="25" t="s">
        <v>141</v>
      </c>
      <c r="B19" s="25" t="s">
        <v>122</v>
      </c>
      <c r="C19" s="25" t="s">
        <v>250</v>
      </c>
      <c r="D19" s="3">
        <f>VLOOKUP($C19,科系!$C$2:$H$1116,2,0)</f>
        <v>47.27</v>
      </c>
      <c r="E19" s="3">
        <f>VLOOKUP($C19,科系!$C$2:$H$1139,3,0)</f>
        <v>53.86</v>
      </c>
      <c r="F19" s="3">
        <f>ROUND(IF(((COUNT($E:$E)-RANK(D19,D$2:D$97)+1)/COUNT($E:$E))*100=0,100,((COUNT($E:$E)-RANK(D19,D$2:D$97)+1)/COUNT($E:$E))*100),2)</f>
        <v>51.04</v>
      </c>
      <c r="G19" s="3">
        <f>ROUND(IF(((COUNT($E:$E)-RANK(E19,E$2:E$97)+1)/COUNT($E:$E))*100=0,100,((COUNT($E:$E)-RANK(E19,E$2:E$97)+1)/COUNT($E:$E))*100),2)</f>
        <v>85.42</v>
      </c>
      <c r="H19" s="7">
        <f>G19-F19</f>
        <v>34.380000000000003</v>
      </c>
    </row>
    <row r="20" spans="1:8" ht="16.5" x14ac:dyDescent="0.25">
      <c r="A20" s="25" t="s">
        <v>130</v>
      </c>
      <c r="B20" s="25" t="s">
        <v>120</v>
      </c>
      <c r="C20" s="25" t="s">
        <v>210</v>
      </c>
      <c r="D20" s="3">
        <f>VLOOKUP($C20,科系!$C$2:$H$1116,2,0)</f>
        <v>28.48</v>
      </c>
      <c r="E20" s="3">
        <f>VLOOKUP($C20,科系!$C$2:$H$1139,3,0)</f>
        <v>45.45</v>
      </c>
      <c r="F20" s="3">
        <f>ROUND(IF(((COUNT($E:$E)-RANK(D20,D$2:D$97)+1)/COUNT($E:$E))*100=0,100,((COUNT($E:$E)-RANK(D20,D$2:D$97)+1)/COUNT($E:$E))*100),2)</f>
        <v>21.88</v>
      </c>
      <c r="G20" s="3">
        <f>ROUND(IF(((COUNT($E:$E)-RANK(E20,E$2:E$97)+1)/COUNT($E:$E))*100=0,100,((COUNT($E:$E)-RANK(E20,E$2:E$97)+1)/COUNT($E:$E))*100),2)</f>
        <v>56.25</v>
      </c>
      <c r="H20" s="7">
        <f>G20-F20</f>
        <v>34.370000000000005</v>
      </c>
    </row>
    <row r="21" spans="1:8" ht="16.5" x14ac:dyDescent="0.25">
      <c r="A21" s="25" t="s">
        <v>234</v>
      </c>
      <c r="B21" s="25" t="s">
        <v>120</v>
      </c>
      <c r="C21" s="25" t="s">
        <v>235</v>
      </c>
      <c r="D21" s="3">
        <f>VLOOKUP($C21,科系!$C$2:$H$1116,2,0)</f>
        <v>38.57</v>
      </c>
      <c r="E21" s="3">
        <f>VLOOKUP($C21,科系!$C$2:$H$1139,3,0)</f>
        <v>48.99</v>
      </c>
      <c r="F21" s="3">
        <f>ROUND(IF(((COUNT($E:$E)-RANK(D21,D$2:D$97)+1)/COUNT($E:$E))*100=0,100,((COUNT($E:$E)-RANK(D21,D$2:D$97)+1)/COUNT($E:$E))*100),2)</f>
        <v>33.33</v>
      </c>
      <c r="G21" s="3">
        <f>ROUND(IF(((COUNT($E:$E)-RANK(E21,E$2:E$97)+1)/COUNT($E:$E))*100=0,100,((COUNT($E:$E)-RANK(E21,E$2:E$97)+1)/COUNT($E:$E))*100),2)</f>
        <v>66.67</v>
      </c>
      <c r="H21" s="7">
        <f>G21-F21</f>
        <v>33.340000000000003</v>
      </c>
    </row>
    <row r="22" spans="1:8" ht="16.5" x14ac:dyDescent="0.25">
      <c r="A22" s="25" t="s">
        <v>188</v>
      </c>
      <c r="B22" s="25" t="s">
        <v>302</v>
      </c>
      <c r="C22" s="25" t="s">
        <v>303</v>
      </c>
      <c r="D22" s="3">
        <f>VLOOKUP($C22,科系!$C$2:$H$1116,2,0)</f>
        <v>20.56</v>
      </c>
      <c r="E22" s="3">
        <f>VLOOKUP($C22,科系!$C$2:$H$1139,3,0)</f>
        <v>40.98</v>
      </c>
      <c r="F22" s="3">
        <f>ROUND(IF(((COUNT($E:$E)-RANK(D22,D$2:D$97)+1)/COUNT($E:$E))*100=0,100,((COUNT($E:$E)-RANK(D22,D$2:D$97)+1)/COUNT($E:$E))*100),2)</f>
        <v>5.21</v>
      </c>
      <c r="G22" s="3">
        <f>ROUND(IF(((COUNT($E:$E)-RANK(E22,E$2:E$97)+1)/COUNT($E:$E))*100=0,100,((COUNT($E:$E)-RANK(E22,E$2:E$97)+1)/COUNT($E:$E))*100),2)</f>
        <v>38.54</v>
      </c>
      <c r="H22" s="7">
        <f>G22-F22</f>
        <v>33.33</v>
      </c>
    </row>
    <row r="23" spans="1:8" ht="16.5" x14ac:dyDescent="0.25">
      <c r="A23" s="25" t="s">
        <v>168</v>
      </c>
      <c r="B23" s="25" t="s">
        <v>120</v>
      </c>
      <c r="C23" s="25" t="s">
        <v>278</v>
      </c>
      <c r="D23" s="3">
        <f>VLOOKUP($C23,科系!$C$2:$H$1116,2,0)</f>
        <v>49.36</v>
      </c>
      <c r="E23" s="3">
        <f>VLOOKUP($C23,科系!$C$2:$H$1139,3,0)</f>
        <v>54.14</v>
      </c>
      <c r="F23" s="3">
        <f>ROUND(IF(((COUNT($E:$E)-RANK(D23,D$2:D$97)+1)/COUNT($E:$E))*100=0,100,((COUNT($E:$E)-RANK(D23,D$2:D$97)+1)/COUNT($E:$E))*100),2)</f>
        <v>57.29</v>
      </c>
      <c r="G23" s="3">
        <f>ROUND(IF(((COUNT($E:$E)-RANK(E23,E$2:E$97)+1)/COUNT($E:$E))*100=0,100,((COUNT($E:$E)-RANK(E23,E$2:E$97)+1)/COUNT($E:$E))*100),2)</f>
        <v>88.54</v>
      </c>
      <c r="H23" s="7">
        <f>G23-F23</f>
        <v>31.250000000000007</v>
      </c>
    </row>
    <row r="24" spans="1:8" ht="16.5" x14ac:dyDescent="0.25">
      <c r="A24" s="25" t="s">
        <v>192</v>
      </c>
      <c r="B24" s="25" t="s">
        <v>122</v>
      </c>
      <c r="C24" s="25" t="s">
        <v>270</v>
      </c>
      <c r="D24" s="3">
        <f>VLOOKUP($C24,科系!$C$2:$H$1116,2,0)</f>
        <v>49.44</v>
      </c>
      <c r="E24" s="3">
        <f>VLOOKUP($C24,科系!$C$2:$H$1139,3,0)</f>
        <v>54.89</v>
      </c>
      <c r="F24" s="3">
        <f>ROUND(IF(((COUNT($E:$E)-RANK(D24,D$2:D$97)+1)/COUNT($E:$E))*100=0,100,((COUNT($E:$E)-RANK(D24,D$2:D$97)+1)/COUNT($E:$E))*100),2)</f>
        <v>59.38</v>
      </c>
      <c r="G24" s="3">
        <f>ROUND(IF(((COUNT($E:$E)-RANK(E24,E$2:E$97)+1)/COUNT($E:$E))*100=0,100,((COUNT($E:$E)-RANK(E24,E$2:E$97)+1)/COUNT($E:$E))*100),2)</f>
        <v>90.63</v>
      </c>
      <c r="H24" s="7">
        <f>G24-F24</f>
        <v>31.249999999999993</v>
      </c>
    </row>
    <row r="25" spans="1:8" ht="16.5" x14ac:dyDescent="0.25">
      <c r="A25" s="25" t="s">
        <v>222</v>
      </c>
      <c r="B25" s="25" t="s">
        <v>120</v>
      </c>
      <c r="C25" s="25" t="s">
        <v>236</v>
      </c>
      <c r="D25" s="3">
        <f>VLOOKUP($C25,科系!$C$2:$H$1116,2,0)</f>
        <v>41.58</v>
      </c>
      <c r="E25" s="3">
        <f>VLOOKUP($C25,科系!$C$2:$H$1139,3,0)</f>
        <v>51.11</v>
      </c>
      <c r="F25" s="3">
        <f>ROUND(IF(((COUNT($E:$E)-RANK(D25,D$2:D$97)+1)/COUNT($E:$E))*100=0,100,((COUNT($E:$E)-RANK(D25,D$2:D$97)+1)/COUNT($E:$E))*100),2)</f>
        <v>42.71</v>
      </c>
      <c r="G25" s="3">
        <f>ROUND(IF(((COUNT($E:$E)-RANK(E25,E$2:E$97)+1)/COUNT($E:$E))*100=0,100,((COUNT($E:$E)-RANK(E25,E$2:E$97)+1)/COUNT($E:$E))*100),2)</f>
        <v>72.92</v>
      </c>
      <c r="H25" s="7">
        <f>G25-F25</f>
        <v>30.21</v>
      </c>
    </row>
    <row r="26" spans="1:8" ht="16.5" x14ac:dyDescent="0.25">
      <c r="A26" s="25" t="s">
        <v>173</v>
      </c>
      <c r="B26" s="25" t="s">
        <v>122</v>
      </c>
      <c r="C26" s="25" t="s">
        <v>268</v>
      </c>
      <c r="D26" s="3">
        <f>VLOOKUP($C26,科系!$C$2:$H$1116,2,0)</f>
        <v>51.48</v>
      </c>
      <c r="E26" s="3">
        <f>VLOOKUP($C26,科系!$C$2:$H$1139,3,0)</f>
        <v>59.19</v>
      </c>
      <c r="F26" s="3">
        <f>ROUND(IF(((COUNT($E:$E)-RANK(D26,D$2:D$97)+1)/COUNT($E:$E))*100=0,100,((COUNT($E:$E)-RANK(D26,D$2:D$97)+1)/COUNT($E:$E))*100),2)</f>
        <v>66.67</v>
      </c>
      <c r="G26" s="3">
        <f>ROUND(IF(((COUNT($E:$E)-RANK(E26,E$2:E$97)+1)/COUNT($E:$E))*100=0,100,((COUNT($E:$E)-RANK(E26,E$2:E$97)+1)/COUNT($E:$E))*100),2)</f>
        <v>96.88</v>
      </c>
      <c r="H26" s="7">
        <f>G26-F26</f>
        <v>30.209999999999994</v>
      </c>
    </row>
    <row r="27" spans="1:8" ht="16.5" x14ac:dyDescent="0.25">
      <c r="A27" s="25" t="s">
        <v>344</v>
      </c>
      <c r="B27" s="25" t="s">
        <v>120</v>
      </c>
      <c r="C27" s="25" t="s">
        <v>345</v>
      </c>
      <c r="D27" s="3">
        <f>VLOOKUP($C27,科系!$C$2:$H$1116,2,0)</f>
        <v>20.87</v>
      </c>
      <c r="E27" s="3">
        <f>VLOOKUP($C27,科系!$C$2:$H$1139,3,0)</f>
        <v>40.17</v>
      </c>
      <c r="F27" s="3">
        <f>ROUND(IF(((COUNT($E:$E)-RANK(D27,D$2:D$97)+1)/COUNT($E:$E))*100=0,100,((COUNT($E:$E)-RANK(D27,D$2:D$97)+1)/COUNT($E:$E))*100),2)</f>
        <v>7.29</v>
      </c>
      <c r="G27" s="3">
        <f>ROUND(IF(((COUNT($E:$E)-RANK(E27,E$2:E$97)+1)/COUNT($E:$E))*100=0,100,((COUNT($E:$E)-RANK(E27,E$2:E$97)+1)/COUNT($E:$E))*100),2)</f>
        <v>34.380000000000003</v>
      </c>
      <c r="H27" s="7">
        <f>G27-F27</f>
        <v>27.090000000000003</v>
      </c>
    </row>
    <row r="28" spans="1:8" ht="16.5" x14ac:dyDescent="0.25">
      <c r="A28" s="25" t="s">
        <v>105</v>
      </c>
      <c r="B28" s="25" t="s">
        <v>120</v>
      </c>
      <c r="C28" s="25" t="s">
        <v>320</v>
      </c>
      <c r="D28" s="3">
        <f>VLOOKUP($C28,科系!$C$2:$H$1116,2,0)</f>
        <v>22.27</v>
      </c>
      <c r="E28" s="3">
        <f>VLOOKUP($C28,科系!$C$2:$H$1139,3,0)</f>
        <v>40.57</v>
      </c>
      <c r="F28" s="3">
        <f>ROUND(IF(((COUNT($E:$E)-RANK(D28,D$2:D$97)+1)/COUNT($E:$E))*100=0,100,((COUNT($E:$E)-RANK(D28,D$2:D$97)+1)/COUNT($E:$E))*100),2)</f>
        <v>9.3800000000000008</v>
      </c>
      <c r="G28" s="3">
        <f>ROUND(IF(((COUNT($E:$E)-RANK(E28,E$2:E$97)+1)/COUNT($E:$E))*100=0,100,((COUNT($E:$E)-RANK(E28,E$2:E$97)+1)/COUNT($E:$E))*100),2)</f>
        <v>36.46</v>
      </c>
      <c r="H28" s="7">
        <f>G28-F28</f>
        <v>27.08</v>
      </c>
    </row>
    <row r="29" spans="1:8" ht="16.5" x14ac:dyDescent="0.25">
      <c r="A29" s="25" t="s">
        <v>244</v>
      </c>
      <c r="B29" s="25" t="s">
        <v>257</v>
      </c>
      <c r="C29" s="25" t="s">
        <v>258</v>
      </c>
      <c r="D29" s="3">
        <f>VLOOKUP($C29,科系!$C$2:$H$1116,2,0)</f>
        <v>30.63</v>
      </c>
      <c r="E29" s="3">
        <f>VLOOKUP($C29,科系!$C$2:$H$1139,3,0)</f>
        <v>43.95</v>
      </c>
      <c r="F29" s="3">
        <f>ROUND(IF(((COUNT($E:$E)-RANK(D29,D$2:D$97)+1)/COUNT($E:$E))*100=0,100,((COUNT($E:$E)-RANK(D29,D$2:D$97)+1)/COUNT($E:$E))*100),2)</f>
        <v>23.96</v>
      </c>
      <c r="G29" s="3">
        <f>ROUND(IF(((COUNT($E:$E)-RANK(E29,E$2:E$97)+1)/COUNT($E:$E))*100=0,100,((COUNT($E:$E)-RANK(E29,E$2:E$97)+1)/COUNT($E:$E))*100),2)</f>
        <v>50</v>
      </c>
      <c r="H29" s="7">
        <f>G29-F29</f>
        <v>26.04</v>
      </c>
    </row>
    <row r="30" spans="1:8" ht="16.5" x14ac:dyDescent="0.25">
      <c r="A30" s="25" t="s">
        <v>168</v>
      </c>
      <c r="B30" s="25" t="s">
        <v>122</v>
      </c>
      <c r="C30" s="25" t="s">
        <v>341</v>
      </c>
      <c r="D30" s="3">
        <f>VLOOKUP($C30,科系!$C$2:$H$1116,2,0)</f>
        <v>54.54</v>
      </c>
      <c r="E30" s="3">
        <f>VLOOKUP($C30,科系!$C$2:$H$1139,3,0)</f>
        <v>55.2</v>
      </c>
      <c r="F30" s="3">
        <f>ROUND(IF(((COUNT($E:$E)-RANK(D30,D$2:D$97)+1)/COUNT($E:$E))*100=0,100,((COUNT($E:$E)-RANK(D30,D$2:D$97)+1)/COUNT($E:$E))*100),2)</f>
        <v>69.790000000000006</v>
      </c>
      <c r="G30" s="3">
        <f>ROUND(IF(((COUNT($E:$E)-RANK(E30,E$2:E$97)+1)/COUNT($E:$E))*100=0,100,((COUNT($E:$E)-RANK(E30,E$2:E$97)+1)/COUNT($E:$E))*100),2)</f>
        <v>91.67</v>
      </c>
      <c r="H30" s="7">
        <f>G30-F30</f>
        <v>21.879999999999995</v>
      </c>
    </row>
    <row r="31" spans="1:8" ht="16.5" x14ac:dyDescent="0.25">
      <c r="A31" s="25" t="s">
        <v>289</v>
      </c>
      <c r="B31" s="25" t="s">
        <v>314</v>
      </c>
      <c r="C31" s="25" t="s">
        <v>315</v>
      </c>
      <c r="D31" s="3">
        <f>VLOOKUP($C31,科系!$C$2:$H$1116,2,0)</f>
        <v>40.43</v>
      </c>
      <c r="E31" s="3">
        <f>VLOOKUP($C31,科系!$C$2:$H$1139,3,0)</f>
        <v>45.51</v>
      </c>
      <c r="F31" s="3">
        <f>ROUND(IF(((COUNT($E:$E)-RANK(D31,D$2:D$97)+1)/COUNT($E:$E))*100=0,100,((COUNT($E:$E)-RANK(D31,D$2:D$97)+1)/COUNT($E:$E))*100),2)</f>
        <v>40.630000000000003</v>
      </c>
      <c r="G31" s="3">
        <f>ROUND(IF(((COUNT($E:$E)-RANK(E31,E$2:E$97)+1)/COUNT($E:$E))*100=0,100,((COUNT($E:$E)-RANK(E31,E$2:E$97)+1)/COUNT($E:$E))*100),2)</f>
        <v>57.29</v>
      </c>
      <c r="H31" s="7">
        <f>G31-F31</f>
        <v>16.659999999999997</v>
      </c>
    </row>
    <row r="32" spans="1:8" ht="16.5" x14ac:dyDescent="0.25">
      <c r="A32" s="25" t="s">
        <v>188</v>
      </c>
      <c r="B32" s="25" t="s">
        <v>321</v>
      </c>
      <c r="C32" s="25" t="s">
        <v>322</v>
      </c>
      <c r="D32" s="3">
        <f>VLOOKUP($C32,科系!$C$2:$H$1116,2,0)</f>
        <v>38.659999999999997</v>
      </c>
      <c r="E32" s="3">
        <f>VLOOKUP($C32,科系!$C$2:$H$1139,3,0)</f>
        <v>44.64</v>
      </c>
      <c r="F32" s="3">
        <f>ROUND(IF(((COUNT($E:$E)-RANK(D32,D$2:D$97)+1)/COUNT($E:$E))*100=0,100,((COUNT($E:$E)-RANK(D32,D$2:D$97)+1)/COUNT($E:$E))*100),2)</f>
        <v>35.42</v>
      </c>
      <c r="G32" s="3">
        <f>ROUND(IF(((COUNT($E:$E)-RANK(E32,E$2:E$97)+1)/COUNT($E:$E))*100=0,100,((COUNT($E:$E)-RANK(E32,E$2:E$97)+1)/COUNT($E:$E))*100),2)</f>
        <v>52.08</v>
      </c>
      <c r="H32" s="7">
        <f>G32-F32</f>
        <v>16.659999999999997</v>
      </c>
    </row>
    <row r="33" spans="1:8" ht="16.5" x14ac:dyDescent="0.25">
      <c r="A33" s="25" t="s">
        <v>173</v>
      </c>
      <c r="B33" s="25" t="s">
        <v>120</v>
      </c>
      <c r="C33" s="25" t="s">
        <v>316</v>
      </c>
      <c r="D33" s="3">
        <f>VLOOKUP($C33,科系!$C$2:$H$1116,2,0)</f>
        <v>51.94</v>
      </c>
      <c r="E33" s="3">
        <f>VLOOKUP($C33,科系!$C$2:$H$1139,3,0)</f>
        <v>53.07</v>
      </c>
      <c r="F33" s="3">
        <f>ROUND(IF(((COUNT($E:$E)-RANK(D33,D$2:D$97)+1)/COUNT($E:$E))*100=0,100,((COUNT($E:$E)-RANK(D33,D$2:D$97)+1)/COUNT($E:$E))*100),2)</f>
        <v>67.709999999999994</v>
      </c>
      <c r="G33" s="3">
        <f>ROUND(IF(((COUNT($E:$E)-RANK(E33,E$2:E$97)+1)/COUNT($E:$E))*100=0,100,((COUNT($E:$E)-RANK(E33,E$2:E$97)+1)/COUNT($E:$E))*100),2)</f>
        <v>83.33</v>
      </c>
      <c r="H33" s="7">
        <f>G33-F33</f>
        <v>15.620000000000005</v>
      </c>
    </row>
    <row r="34" spans="1:8" ht="16.5" x14ac:dyDescent="0.25">
      <c r="A34" s="25" t="s">
        <v>222</v>
      </c>
      <c r="B34" s="25" t="s">
        <v>122</v>
      </c>
      <c r="C34" s="25" t="s">
        <v>328</v>
      </c>
      <c r="D34" s="3">
        <f>VLOOKUP($C34,科系!$C$2:$H$1116,2,0)</f>
        <v>39.14</v>
      </c>
      <c r="E34" s="3">
        <f>VLOOKUP($C34,科系!$C$2:$H$1139,3,0)</f>
        <v>44.83</v>
      </c>
      <c r="F34" s="3">
        <f>ROUND(IF(((COUNT($E:$E)-RANK(D34,D$2:D$97)+1)/COUNT($E:$E))*100=0,100,((COUNT($E:$E)-RANK(D34,D$2:D$97)+1)/COUNT($E:$E))*100),2)</f>
        <v>38.54</v>
      </c>
      <c r="G34" s="3">
        <f>ROUND(IF(((COUNT($E:$E)-RANK(E34,E$2:E$97)+1)/COUNT($E:$E))*100=0,100,((COUNT($E:$E)-RANK(E34,E$2:E$97)+1)/COUNT($E:$E))*100),2)</f>
        <v>53.13</v>
      </c>
      <c r="H34" s="7">
        <f>G34-F34</f>
        <v>14.590000000000003</v>
      </c>
    </row>
    <row r="35" spans="1:8" ht="16.5" x14ac:dyDescent="0.25">
      <c r="A35" s="25" t="s">
        <v>96</v>
      </c>
      <c r="B35" s="25" t="s">
        <v>393</v>
      </c>
      <c r="C35" s="25" t="s">
        <v>394</v>
      </c>
      <c r="D35" s="3">
        <f>VLOOKUP($C35,科系!$C$2:$H$1116,2,0)</f>
        <v>34.65</v>
      </c>
      <c r="E35" s="3">
        <f>VLOOKUP($C35,科系!$C$2:$H$1139,3,0)</f>
        <v>41.68</v>
      </c>
      <c r="F35" s="3">
        <f>ROUND(IF(((COUNT($E:$E)-RANK(D35,D$2:D$97)+1)/COUNT($E:$E))*100=0,100,((COUNT($E:$E)-RANK(D35,D$2:D$97)+1)/COUNT($E:$E))*100),2)</f>
        <v>27.08</v>
      </c>
      <c r="G35" s="3">
        <f>ROUND(IF(((COUNT($E:$E)-RANK(E35,E$2:E$97)+1)/COUNT($E:$E))*100=0,100,((COUNT($E:$E)-RANK(E35,E$2:E$97)+1)/COUNT($E:$E))*100),2)</f>
        <v>40.630000000000003</v>
      </c>
      <c r="H35" s="7">
        <f>G35-F35</f>
        <v>13.550000000000004</v>
      </c>
    </row>
    <row r="36" spans="1:8" ht="16.5" x14ac:dyDescent="0.25">
      <c r="A36" s="25" t="s">
        <v>440</v>
      </c>
      <c r="B36" s="25" t="s">
        <v>120</v>
      </c>
      <c r="C36" s="25" t="s">
        <v>441</v>
      </c>
      <c r="D36" s="3">
        <f>VLOOKUP($C36,科系!$C$2:$H$1116,2,0)</f>
        <v>22.97</v>
      </c>
      <c r="E36" s="3">
        <f>VLOOKUP($C36,科系!$C$2:$H$1139,3,0)</f>
        <v>38.119999999999997</v>
      </c>
      <c r="F36" s="3">
        <f>ROUND(IF(((COUNT($E:$E)-RANK(D36,D$2:D$97)+1)/COUNT($E:$E))*100=0,100,((COUNT($E:$E)-RANK(D36,D$2:D$97)+1)/COUNT($E:$E))*100),2)</f>
        <v>10.42</v>
      </c>
      <c r="G36" s="3">
        <f>ROUND(IF(((COUNT($E:$E)-RANK(E36,E$2:E$97)+1)/COUNT($E:$E))*100=0,100,((COUNT($E:$E)-RANK(E36,E$2:E$97)+1)/COUNT($E:$E))*100),2)</f>
        <v>23.96</v>
      </c>
      <c r="H36" s="7">
        <f>G36-F36</f>
        <v>13.540000000000001</v>
      </c>
    </row>
    <row r="37" spans="1:8" ht="16.5" x14ac:dyDescent="0.25">
      <c r="A37" s="25" t="s">
        <v>460</v>
      </c>
      <c r="B37" s="25" t="s">
        <v>120</v>
      </c>
      <c r="C37" s="25" t="s">
        <v>461</v>
      </c>
      <c r="D37" s="3">
        <f>VLOOKUP($C37,科系!$C$2:$H$1116,2,0)</f>
        <v>66.319999999999993</v>
      </c>
      <c r="E37" s="3">
        <f>VLOOKUP($C37,科系!$C$2:$H$1139,3,0)</f>
        <v>59.81</v>
      </c>
      <c r="F37" s="3">
        <f>ROUND(IF(((COUNT($E:$E)-RANK(D37,D$2:D$97)+1)/COUNT($E:$E))*100=0,100,((COUNT($E:$E)-RANK(D37,D$2:D$97)+1)/COUNT($E:$E))*100),2)</f>
        <v>89.58</v>
      </c>
      <c r="G37" s="3">
        <f>ROUND(IF(((COUNT($E:$E)-RANK(E37,E$2:E$97)+1)/COUNT($E:$E))*100=0,100,((COUNT($E:$E)-RANK(E37,E$2:E$97)+1)/COUNT($E:$E))*100),2)</f>
        <v>98.96</v>
      </c>
      <c r="H37" s="7">
        <f>G37-F37</f>
        <v>9.3799999999999955</v>
      </c>
    </row>
    <row r="38" spans="1:8" ht="16.5" x14ac:dyDescent="0.25">
      <c r="A38" s="25" t="s">
        <v>110</v>
      </c>
      <c r="B38" s="25" t="s">
        <v>120</v>
      </c>
      <c r="C38" s="25" t="s">
        <v>358</v>
      </c>
      <c r="D38" s="3">
        <f>VLOOKUP($C38,科系!$C$2:$H$1116,2,0)</f>
        <v>54.05</v>
      </c>
      <c r="E38" s="3">
        <f>VLOOKUP($C38,科系!$C$2:$H$1139,3,0)</f>
        <v>52.69</v>
      </c>
      <c r="F38" s="3">
        <f>ROUND(IF(((COUNT($E:$E)-RANK(D38,D$2:D$97)+1)/COUNT($E:$E))*100=0,100,((COUNT($E:$E)-RANK(D38,D$2:D$97)+1)/COUNT($E:$E))*100),2)</f>
        <v>68.75</v>
      </c>
      <c r="G38" s="3">
        <f>ROUND(IF(((COUNT($E:$E)-RANK(E38,E$2:E$97)+1)/COUNT($E:$E))*100=0,100,((COUNT($E:$E)-RANK(E38,E$2:E$97)+1)/COUNT($E:$E))*100),2)</f>
        <v>78.13</v>
      </c>
      <c r="H38" s="7">
        <f>G38-F38</f>
        <v>9.3799999999999955</v>
      </c>
    </row>
    <row r="39" spans="1:8" ht="16.5" x14ac:dyDescent="0.25">
      <c r="A39" s="25" t="s">
        <v>222</v>
      </c>
      <c r="B39" s="25" t="s">
        <v>443</v>
      </c>
      <c r="C39" s="25" t="s">
        <v>444</v>
      </c>
      <c r="D39" s="3">
        <f>VLOOKUP($C39,科系!$C$2:$H$1116,2,0)</f>
        <v>37.26</v>
      </c>
      <c r="E39" s="3">
        <f>VLOOKUP($C39,科系!$C$2:$H$1139,3,0)</f>
        <v>40.83</v>
      </c>
      <c r="F39" s="3">
        <f>ROUND(IF(((COUNT($E:$E)-RANK(D39,D$2:D$97)+1)/COUNT($E:$E))*100=0,100,((COUNT($E:$E)-RANK(D39,D$2:D$97)+1)/COUNT($E:$E))*100),2)</f>
        <v>28.13</v>
      </c>
      <c r="G39" s="3">
        <f>ROUND(IF(((COUNT($E:$E)-RANK(E39,E$2:E$97)+1)/COUNT($E:$E))*100=0,100,((COUNT($E:$E)-RANK(E39,E$2:E$97)+1)/COUNT($E:$E))*100),2)</f>
        <v>37.5</v>
      </c>
      <c r="H39" s="7">
        <f>G39-F39</f>
        <v>9.370000000000001</v>
      </c>
    </row>
    <row r="40" spans="1:8" ht="16.5" x14ac:dyDescent="0.25">
      <c r="A40" s="25" t="s">
        <v>128</v>
      </c>
      <c r="B40" s="25" t="s">
        <v>695</v>
      </c>
      <c r="C40" s="25" t="s">
        <v>696</v>
      </c>
      <c r="D40" s="3">
        <f>VLOOKUP($C40,科系!$C$2:$H$1116,2,0)</f>
        <v>19.36</v>
      </c>
      <c r="E40" s="3">
        <f>VLOOKUP($C40,科系!$C$2:$H$1139,3,0)</f>
        <v>33.450000000000003</v>
      </c>
      <c r="F40" s="3">
        <f>ROUND(IF(((COUNT($E:$E)-RANK(D40,D$2:D$97)+1)/COUNT($E:$E))*100=0,100,((COUNT($E:$E)-RANK(D40,D$2:D$97)+1)/COUNT($E:$E))*100),2)</f>
        <v>4.17</v>
      </c>
      <c r="G40" s="3">
        <f>ROUND(IF(((COUNT($E:$E)-RANK(E40,E$2:E$97)+1)/COUNT($E:$E))*100=0,100,((COUNT($E:$E)-RANK(E40,E$2:E$97)+1)/COUNT($E:$E))*100),2)</f>
        <v>13.54</v>
      </c>
      <c r="H40" s="7">
        <f>G40-F40</f>
        <v>9.3699999999999992</v>
      </c>
    </row>
    <row r="41" spans="1:8" ht="16.5" x14ac:dyDescent="0.25">
      <c r="A41" s="25" t="s">
        <v>449</v>
      </c>
      <c r="B41" s="25" t="s">
        <v>464</v>
      </c>
      <c r="C41" s="25" t="s">
        <v>465</v>
      </c>
      <c r="D41" s="3">
        <f>VLOOKUP($C41,科系!$C$2:$H$1116,2,0)</f>
        <v>63.42</v>
      </c>
      <c r="E41" s="3">
        <f>VLOOKUP($C41,科系!$C$2:$H$1139,3,0)</f>
        <v>54.05</v>
      </c>
      <c r="F41" s="3">
        <f>ROUND(IF(((COUNT($E:$E)-RANK(D41,D$2:D$97)+1)/COUNT($E:$E))*100=0,100,((COUNT($E:$E)-RANK(D41,D$2:D$97)+1)/COUNT($E:$E))*100),2)</f>
        <v>83.33</v>
      </c>
      <c r="G41" s="3">
        <f>ROUND(IF(((COUNT($E:$E)-RANK(E41,E$2:E$97)+1)/COUNT($E:$E))*100=0,100,((COUNT($E:$E)-RANK(E41,E$2:E$97)+1)/COUNT($E:$E))*100),2)</f>
        <v>87.5</v>
      </c>
      <c r="H41" s="7">
        <f>G41-F41</f>
        <v>4.1700000000000017</v>
      </c>
    </row>
    <row r="42" spans="1:8" ht="16.5" x14ac:dyDescent="0.25">
      <c r="A42" s="25" t="s">
        <v>222</v>
      </c>
      <c r="B42" s="25" t="s">
        <v>539</v>
      </c>
      <c r="C42" s="25" t="s">
        <v>540</v>
      </c>
      <c r="D42" s="3">
        <f>VLOOKUP($C42,科系!$C$2:$H$1116,2,0)</f>
        <v>34.06</v>
      </c>
      <c r="E42" s="3">
        <f>VLOOKUP($C42,科系!$C$2:$H$1139,3,0)</f>
        <v>38.64</v>
      </c>
      <c r="F42" s="3">
        <f>ROUND(IF(((COUNT($E:$E)-RANK(D42,D$2:D$97)+1)/COUNT($E:$E))*100=0,100,((COUNT($E:$E)-RANK(D42,D$2:D$97)+1)/COUNT($E:$E))*100),2)</f>
        <v>26.04</v>
      </c>
      <c r="G42" s="3">
        <f>ROUND(IF(((COUNT($E:$E)-RANK(E42,E$2:E$97)+1)/COUNT($E:$E))*100=0,100,((COUNT($E:$E)-RANK(E42,E$2:E$97)+1)/COUNT($E:$E))*100),2)</f>
        <v>29.17</v>
      </c>
      <c r="H42" s="7">
        <f>G42-F42</f>
        <v>3.1300000000000026</v>
      </c>
    </row>
    <row r="43" spans="1:8" ht="16.5" x14ac:dyDescent="0.25">
      <c r="A43" s="25" t="s">
        <v>610</v>
      </c>
      <c r="B43" s="25" t="s">
        <v>120</v>
      </c>
      <c r="C43" s="25" t="s">
        <v>611</v>
      </c>
      <c r="D43" s="3">
        <f>VLOOKUP($C43,科系!$C$2:$H$1116,2,0)</f>
        <v>70.180000000000007</v>
      </c>
      <c r="E43" s="3">
        <f>VLOOKUP($C43,科系!$C$2:$H$1139,3,0)</f>
        <v>57.86</v>
      </c>
      <c r="F43" s="3">
        <f>ROUND(IF(((COUNT($E:$E)-RANK(D43,D$2:D$97)+1)/COUNT($E:$E))*100=0,100,((COUNT($E:$E)-RANK(D43,D$2:D$97)+1)/COUNT($E:$E))*100),2)</f>
        <v>91.67</v>
      </c>
      <c r="G43" s="3">
        <f>ROUND(IF(((COUNT($E:$E)-RANK(E43,E$2:E$97)+1)/COUNT($E:$E))*100=0,100,((COUNT($E:$E)-RANK(E43,E$2:E$97)+1)/COUNT($E:$E))*100),2)</f>
        <v>94.79</v>
      </c>
      <c r="H43" s="7">
        <f>G43-F43</f>
        <v>3.1200000000000045</v>
      </c>
    </row>
    <row r="44" spans="1:8" ht="16.5" x14ac:dyDescent="0.25">
      <c r="A44" s="25" t="s">
        <v>128</v>
      </c>
      <c r="B44" s="25" t="s">
        <v>535</v>
      </c>
      <c r="C44" s="25" t="s">
        <v>536</v>
      </c>
      <c r="D44" s="3">
        <f>VLOOKUP($C44,科系!$C$2:$H$1116,2,0)</f>
        <v>27.66</v>
      </c>
      <c r="E44" s="3">
        <f>VLOOKUP($C44,科系!$C$2:$H$1139,3,0)</f>
        <v>36.42</v>
      </c>
      <c r="F44" s="3">
        <f>ROUND(IF(((COUNT($E:$E)-RANK(D44,D$2:D$97)+1)/COUNT($E:$E))*100=0,100,((COUNT($E:$E)-RANK(D44,D$2:D$97)+1)/COUNT($E:$E))*100),2)</f>
        <v>19.79</v>
      </c>
      <c r="G44" s="3">
        <f>ROUND(IF(((COUNT($E:$E)-RANK(E44,E$2:E$97)+1)/COUNT($E:$E))*100=0,100,((COUNT($E:$E)-RANK(E44,E$2:E$97)+1)/COUNT($E:$E))*100),2)</f>
        <v>21.88</v>
      </c>
      <c r="H44" s="7">
        <f>G44-F44</f>
        <v>2.09</v>
      </c>
    </row>
    <row r="45" spans="1:8" ht="16.5" x14ac:dyDescent="0.25">
      <c r="A45" s="25" t="s">
        <v>196</v>
      </c>
      <c r="B45" s="25" t="s">
        <v>122</v>
      </c>
      <c r="C45" s="25" t="s">
        <v>600</v>
      </c>
      <c r="D45" s="3">
        <f>VLOOKUP($C45,科系!$C$2:$H$1116,2,0)</f>
        <v>37.520000000000003</v>
      </c>
      <c r="E45" s="3">
        <f>VLOOKUP($C45,科系!$C$2:$H$1139,3,0)</f>
        <v>39.47</v>
      </c>
      <c r="F45" s="3">
        <f>ROUND(IF(((COUNT($E:$E)-RANK(D45,D$2:D$97)+1)/COUNT($E:$E))*100=0,100,((COUNT($E:$E)-RANK(D45,D$2:D$97)+1)/COUNT($E:$E))*100),2)</f>
        <v>30.21</v>
      </c>
      <c r="G45" s="3">
        <f>ROUND(IF(((COUNT($E:$E)-RANK(E45,E$2:E$97)+1)/COUNT($E:$E))*100=0,100,((COUNT($E:$E)-RANK(E45,E$2:E$97)+1)/COUNT($E:$E))*100),2)</f>
        <v>32.29</v>
      </c>
      <c r="H45" s="7">
        <f>G45-F45</f>
        <v>2.0799999999999983</v>
      </c>
    </row>
    <row r="46" spans="1:8" ht="16.5" x14ac:dyDescent="0.25">
      <c r="A46" s="25" t="s">
        <v>654</v>
      </c>
      <c r="B46" s="25" t="s">
        <v>122</v>
      </c>
      <c r="C46" s="25" t="s">
        <v>863</v>
      </c>
      <c r="D46" s="3">
        <f>VLOOKUP($C46,科系!$C$2:$H$1116,2,0)</f>
        <v>81.86</v>
      </c>
      <c r="E46" s="3">
        <f>VLOOKUP($C46,科系!$C$2:$H$1139,3,0)</f>
        <v>60.6</v>
      </c>
      <c r="F46" s="3">
        <f>ROUND(IF(((COUNT($E:$E)-RANK(D46,D$2:D$97)+1)/COUNT($E:$E))*100=0,100,((COUNT($E:$E)-RANK(D46,D$2:D$97)+1)/COUNT($E:$E))*100),2)</f>
        <v>98.96</v>
      </c>
      <c r="G46" s="3">
        <f>ROUND(IF(((COUNT($E:$E)-RANK(E46,E$2:E$97)+1)/COUNT($E:$E))*100=0,100,((COUNT($E:$E)-RANK(E46,E$2:E$97)+1)/COUNT($E:$E))*100),2)</f>
        <v>100</v>
      </c>
      <c r="H46" s="7">
        <f>G46-F46</f>
        <v>1.0400000000000063</v>
      </c>
    </row>
    <row r="47" spans="1:8" ht="16.5" x14ac:dyDescent="0.25">
      <c r="A47" s="25" t="s">
        <v>654</v>
      </c>
      <c r="B47" s="25" t="s">
        <v>464</v>
      </c>
      <c r="C47" s="25" t="s">
        <v>791</v>
      </c>
      <c r="D47" s="3">
        <f>VLOOKUP($C47,科系!$C$2:$H$1116,2,0)</f>
        <v>77.180000000000007</v>
      </c>
      <c r="E47" s="3">
        <f>VLOOKUP($C47,科系!$C$2:$H$1139,3,0)</f>
        <v>59.3</v>
      </c>
      <c r="F47" s="3">
        <f>ROUND(IF(((COUNT($E:$E)-RANK(D47,D$2:D$97)+1)/COUNT($E:$E))*100=0,100,((COUNT($E:$E)-RANK(D47,D$2:D$97)+1)/COUNT($E:$E))*100),2)</f>
        <v>96.88</v>
      </c>
      <c r="G47" s="3">
        <f>ROUND(IF(((COUNT($E:$E)-RANK(E47,E$2:E$97)+1)/COUNT($E:$E))*100=0,100,((COUNT($E:$E)-RANK(E47,E$2:E$97)+1)/COUNT($E:$E))*100),2)</f>
        <v>97.92</v>
      </c>
      <c r="H47" s="7">
        <f>G47-F47</f>
        <v>1.0400000000000063</v>
      </c>
    </row>
    <row r="48" spans="1:8" ht="16.5" x14ac:dyDescent="0.25">
      <c r="A48" s="25" t="s">
        <v>702</v>
      </c>
      <c r="B48" s="25" t="s">
        <v>122</v>
      </c>
      <c r="C48" s="25" t="s">
        <v>802</v>
      </c>
      <c r="D48" s="3">
        <f>VLOOKUP($C48,科系!$C$2:$H$1116,2,0)</f>
        <v>76.959999999999994</v>
      </c>
      <c r="E48" s="3">
        <f>VLOOKUP($C48,科系!$C$2:$H$1139,3,0)</f>
        <v>58.32</v>
      </c>
      <c r="F48" s="3">
        <f>ROUND(IF(((COUNT($E:$E)-RANK(D48,D$2:D$97)+1)/COUNT($E:$E))*100=0,100,((COUNT($E:$E)-RANK(D48,D$2:D$97)+1)/COUNT($E:$E))*100),2)</f>
        <v>95.83</v>
      </c>
      <c r="G48" s="3">
        <f>ROUND(IF(((COUNT($E:$E)-RANK(E48,E$2:E$97)+1)/COUNT($E:$E))*100=0,100,((COUNT($E:$E)-RANK(E48,E$2:E$97)+1)/COUNT($E:$E))*100),2)</f>
        <v>95.83</v>
      </c>
      <c r="H48" s="7">
        <f>G48-F48</f>
        <v>0</v>
      </c>
    </row>
    <row r="49" spans="1:8" ht="16.5" x14ac:dyDescent="0.25">
      <c r="A49" s="25" t="s">
        <v>455</v>
      </c>
      <c r="B49" s="25" t="s">
        <v>120</v>
      </c>
      <c r="C49" s="25" t="s">
        <v>544</v>
      </c>
      <c r="D49" s="3">
        <f>VLOOKUP($C49,科系!$C$2:$H$1116,2,0)</f>
        <v>65.64</v>
      </c>
      <c r="E49" s="3">
        <f>VLOOKUP($C49,科系!$C$2:$H$1139,3,0)</f>
        <v>53.98</v>
      </c>
      <c r="F49" s="3">
        <f>ROUND(IF(((COUNT($E:$E)-RANK(D49,D$2:D$97)+1)/COUNT($E:$E))*100=0,100,((COUNT($E:$E)-RANK(D49,D$2:D$97)+1)/COUNT($E:$E))*100),2)</f>
        <v>86.46</v>
      </c>
      <c r="G49" s="3">
        <f>ROUND(IF(((COUNT($E:$E)-RANK(E49,E$2:E$97)+1)/COUNT($E:$E))*100=0,100,((COUNT($E:$E)-RANK(E49,E$2:E$97)+1)/COUNT($E:$E))*100),2)</f>
        <v>86.46</v>
      </c>
      <c r="H49" s="7">
        <f>G49-F49</f>
        <v>0</v>
      </c>
    </row>
    <row r="50" spans="1:8" ht="16.5" x14ac:dyDescent="0.25">
      <c r="A50" s="25" t="s">
        <v>212</v>
      </c>
      <c r="B50" s="25" t="s">
        <v>122</v>
      </c>
      <c r="C50" s="25" t="s">
        <v>448</v>
      </c>
      <c r="D50" s="3">
        <f>VLOOKUP($C50,科系!$C$2:$H$1116,2,0)</f>
        <v>41.78</v>
      </c>
      <c r="E50" s="3">
        <f>VLOOKUP($C50,科系!$C$2:$H$1139,3,0)</f>
        <v>42.2</v>
      </c>
      <c r="F50" s="3">
        <f>ROUND(IF(((COUNT($E:$E)-RANK(D50,D$2:D$97)+1)/COUNT($E:$E))*100=0,100,((COUNT($E:$E)-RANK(D50,D$2:D$97)+1)/COUNT($E:$E))*100),2)</f>
        <v>43.75</v>
      </c>
      <c r="G50" s="3">
        <f>ROUND(IF(((COUNT($E:$E)-RANK(E50,E$2:E$97)+1)/COUNT($E:$E))*100=0,100,((COUNT($E:$E)-RANK(E50,E$2:E$97)+1)/COUNT($E:$E))*100),2)</f>
        <v>43.75</v>
      </c>
      <c r="H50" s="7">
        <f>G50-F50</f>
        <v>0</v>
      </c>
    </row>
    <row r="51" spans="1:8" ht="16.5" x14ac:dyDescent="0.25">
      <c r="A51" s="25" t="s">
        <v>231</v>
      </c>
      <c r="B51" s="25" t="s">
        <v>122</v>
      </c>
      <c r="C51" s="25" t="s">
        <v>665</v>
      </c>
      <c r="D51" s="3">
        <f>VLOOKUP($C51,科系!$C$2:$H$1116,2,0)</f>
        <v>27.98</v>
      </c>
      <c r="E51" s="3">
        <f>VLOOKUP($C51,科系!$C$2:$H$1139,3,0)</f>
        <v>35.22</v>
      </c>
      <c r="F51" s="3">
        <f>ROUND(IF(((COUNT($E:$E)-RANK(D51,D$2:D$97)+1)/COUNT($E:$E))*100=0,100,((COUNT($E:$E)-RANK(D51,D$2:D$97)+1)/COUNT($E:$E))*100),2)</f>
        <v>20.83</v>
      </c>
      <c r="G51" s="3">
        <f>ROUND(IF(((COUNT($E:$E)-RANK(E51,E$2:E$97)+1)/COUNT($E:$E))*100=0,100,((COUNT($E:$E)-RANK(E51,E$2:E$97)+1)/COUNT($E:$E))*100),2)</f>
        <v>20.83</v>
      </c>
      <c r="H51" s="7">
        <f>G51-F51</f>
        <v>0</v>
      </c>
    </row>
    <row r="52" spans="1:8" ht="16.5" x14ac:dyDescent="0.25">
      <c r="A52" s="25" t="s">
        <v>231</v>
      </c>
      <c r="B52" s="25" t="s">
        <v>792</v>
      </c>
      <c r="C52" s="25" t="s">
        <v>793</v>
      </c>
      <c r="D52" s="3">
        <f>VLOOKUP($C52,科系!$C$2:$H$1116,2,0)</f>
        <v>24.73</v>
      </c>
      <c r="E52" s="3">
        <f>VLOOKUP($C52,科系!$C$2:$H$1139,3,0)</f>
        <v>32.590000000000003</v>
      </c>
      <c r="F52" s="3">
        <f>ROUND(IF(((COUNT($E:$E)-RANK(D52,D$2:D$97)+1)/COUNT($E:$E))*100=0,100,((COUNT($E:$E)-RANK(D52,D$2:D$97)+1)/COUNT($E:$E))*100),2)</f>
        <v>13.54</v>
      </c>
      <c r="G52" s="3">
        <f>ROUND(IF(((COUNT($E:$E)-RANK(E52,E$2:E$97)+1)/COUNT($E:$E))*100=0,100,((COUNT($E:$E)-RANK(E52,E$2:E$97)+1)/COUNT($E:$E))*100),2)</f>
        <v>9.3800000000000008</v>
      </c>
      <c r="H52" s="7">
        <f>G52-F52</f>
        <v>-4.1599999999999984</v>
      </c>
    </row>
    <row r="53" spans="1:8" ht="16.5" x14ac:dyDescent="0.25">
      <c r="A53" s="25" t="s">
        <v>547</v>
      </c>
      <c r="B53" s="25" t="s">
        <v>122</v>
      </c>
      <c r="C53" s="25" t="s">
        <v>832</v>
      </c>
      <c r="D53" s="3">
        <f>VLOOKUP($C53,科系!$C$2:$H$1116,2,0)</f>
        <v>75.36</v>
      </c>
      <c r="E53" s="3">
        <f>VLOOKUP($C53,科系!$C$2:$H$1139,3,0)</f>
        <v>54.46</v>
      </c>
      <c r="F53" s="3">
        <f>ROUND(IF(((COUNT($E:$E)-RANK(D53,D$2:D$97)+1)/COUNT($E:$E))*100=0,100,((COUNT($E:$E)-RANK(D53,D$2:D$97)+1)/COUNT($E:$E))*100),2)</f>
        <v>94.79</v>
      </c>
      <c r="G53" s="3">
        <f>ROUND(IF(((COUNT($E:$E)-RANK(E53,E$2:E$97)+1)/COUNT($E:$E))*100=0,100,((COUNT($E:$E)-RANK(E53,E$2:E$97)+1)/COUNT($E:$E))*100),2)</f>
        <v>89.58</v>
      </c>
      <c r="H53" s="7">
        <f>G53-F53</f>
        <v>-5.210000000000008</v>
      </c>
    </row>
    <row r="54" spans="1:8" ht="16.5" x14ac:dyDescent="0.25">
      <c r="A54" s="25" t="s">
        <v>110</v>
      </c>
      <c r="B54" s="25" t="s">
        <v>529</v>
      </c>
      <c r="C54" s="25" t="s">
        <v>530</v>
      </c>
      <c r="D54" s="3">
        <f>VLOOKUP($C54,科系!$C$2:$H$1116,2,0)</f>
        <v>47.31</v>
      </c>
      <c r="E54" s="3">
        <f>VLOOKUP($C54,科系!$C$2:$H$1139,3,0)</f>
        <v>42.75</v>
      </c>
      <c r="F54" s="3">
        <f>ROUND(IF(((COUNT($E:$E)-RANK(D54,D$2:D$97)+1)/COUNT($E:$E))*100=0,100,((COUNT($E:$E)-RANK(D54,D$2:D$97)+1)/COUNT($E:$E))*100),2)</f>
        <v>52.08</v>
      </c>
      <c r="G54" s="3">
        <f>ROUND(IF(((COUNT($E:$E)-RANK(E54,E$2:E$97)+1)/COUNT($E:$E))*100=0,100,((COUNT($E:$E)-RANK(E54,E$2:E$97)+1)/COUNT($E:$E))*100),2)</f>
        <v>45.83</v>
      </c>
      <c r="H54" s="7">
        <f>G54-F54</f>
        <v>-6.25</v>
      </c>
    </row>
    <row r="55" spans="1:8" ht="16.5" x14ac:dyDescent="0.25">
      <c r="A55" s="25" t="s">
        <v>293</v>
      </c>
      <c r="B55" s="25" t="s">
        <v>120</v>
      </c>
      <c r="C55" s="25" t="s">
        <v>439</v>
      </c>
      <c r="D55" s="3">
        <f>VLOOKUP($C55,科系!$C$2:$H$1116,2,0)</f>
        <v>49.56</v>
      </c>
      <c r="E55" s="3">
        <f>VLOOKUP($C55,科系!$C$2:$H$1139,3,0)</f>
        <v>45.13</v>
      </c>
      <c r="F55" s="3">
        <f>ROUND(IF(((COUNT($E:$E)-RANK(D55,D$2:D$97)+1)/COUNT($E:$E))*100=0,100,((COUNT($E:$E)-RANK(D55,D$2:D$97)+1)/COUNT($E:$E))*100),2)</f>
        <v>61.46</v>
      </c>
      <c r="G55" s="3">
        <f>ROUND(IF(((COUNT($E:$E)-RANK(E55,E$2:E$97)+1)/COUNT($E:$E))*100=0,100,((COUNT($E:$E)-RANK(E55,E$2:E$97)+1)/COUNT($E:$E))*100),2)</f>
        <v>54.17</v>
      </c>
      <c r="H55" s="7">
        <f>G55-F55</f>
        <v>-7.2899999999999991</v>
      </c>
    </row>
    <row r="56" spans="1:8" ht="16.5" x14ac:dyDescent="0.25">
      <c r="A56" s="25" t="s">
        <v>261</v>
      </c>
      <c r="B56" s="25" t="s">
        <v>122</v>
      </c>
      <c r="C56" s="25" t="s">
        <v>442</v>
      </c>
      <c r="D56" s="3">
        <f>VLOOKUP($C56,科系!$C$2:$H$1116,2,0)</f>
        <v>50.41</v>
      </c>
      <c r="E56" s="3">
        <f>VLOOKUP($C56,科系!$C$2:$H$1139,3,0)</f>
        <v>45.17</v>
      </c>
      <c r="F56" s="3">
        <f>ROUND(IF(((COUNT($E:$E)-RANK(D56,D$2:D$97)+1)/COUNT($E:$E))*100=0,100,((COUNT($E:$E)-RANK(D56,D$2:D$97)+1)/COUNT($E:$E))*100),2)</f>
        <v>63.54</v>
      </c>
      <c r="G56" s="3">
        <f>ROUND(IF(((COUNT($E:$E)-RANK(E56,E$2:E$97)+1)/COUNT($E:$E))*100=0,100,((COUNT($E:$E)-RANK(E56,E$2:E$97)+1)/COUNT($E:$E))*100),2)</f>
        <v>55.21</v>
      </c>
      <c r="H56" s="7">
        <f>G56-F56</f>
        <v>-8.3299999999999983</v>
      </c>
    </row>
    <row r="57" spans="1:8" ht="16.5" x14ac:dyDescent="0.25">
      <c r="A57" s="25" t="s">
        <v>231</v>
      </c>
      <c r="B57" s="25" t="s">
        <v>821</v>
      </c>
      <c r="C57" s="25" t="s">
        <v>822</v>
      </c>
      <c r="D57" s="3">
        <f>VLOOKUP($C57,科系!$C$2:$H$1116,2,0)</f>
        <v>26.83</v>
      </c>
      <c r="E57" s="3">
        <f>VLOOKUP($C57,科系!$C$2:$H$1139,3,0)</f>
        <v>32.590000000000003</v>
      </c>
      <c r="F57" s="3">
        <f>ROUND(IF(((COUNT($E:$E)-RANK(D57,D$2:D$97)+1)/COUNT($E:$E))*100=0,100,((COUNT($E:$E)-RANK(D57,D$2:D$97)+1)/COUNT($E:$E))*100),2)</f>
        <v>18.75</v>
      </c>
      <c r="G57" s="3">
        <f>ROUND(IF(((COUNT($E:$E)-RANK(E57,E$2:E$97)+1)/COUNT($E:$E))*100=0,100,((COUNT($E:$E)-RANK(E57,E$2:E$97)+1)/COUNT($E:$E))*100),2)</f>
        <v>9.3800000000000008</v>
      </c>
      <c r="H57" s="7">
        <f>G57-F57</f>
        <v>-9.3699999999999992</v>
      </c>
    </row>
    <row r="58" spans="1:8" ht="16.5" x14ac:dyDescent="0.25">
      <c r="A58" s="25" t="s">
        <v>508</v>
      </c>
      <c r="B58" s="25" t="s">
        <v>122</v>
      </c>
      <c r="C58" s="25" t="s">
        <v>616</v>
      </c>
      <c r="D58" s="3">
        <f>VLOOKUP($C58,科系!$C$2:$H$1116,2,0)</f>
        <v>66.09</v>
      </c>
      <c r="E58" s="3">
        <f>VLOOKUP($C58,科系!$C$2:$H$1139,3,0)</f>
        <v>52.6</v>
      </c>
      <c r="F58" s="3">
        <f>ROUND(IF(((COUNT($E:$E)-RANK(D58,D$2:D$97)+1)/COUNT($E:$E))*100=0,100,((COUNT($E:$E)-RANK(D58,D$2:D$97)+1)/COUNT($E:$E))*100),2)</f>
        <v>88.54</v>
      </c>
      <c r="G58" s="3">
        <f>ROUND(IF(((COUNT($E:$E)-RANK(E58,E$2:E$97)+1)/COUNT($E:$E))*100=0,100,((COUNT($E:$E)-RANK(E58,E$2:E$97)+1)/COUNT($E:$E))*100),2)</f>
        <v>77.08</v>
      </c>
      <c r="H58" s="7">
        <f>G58-F58</f>
        <v>-11.460000000000008</v>
      </c>
    </row>
    <row r="59" spans="1:8" ht="16.5" x14ac:dyDescent="0.25">
      <c r="A59" s="25" t="s">
        <v>508</v>
      </c>
      <c r="B59" s="25" t="s">
        <v>120</v>
      </c>
      <c r="C59" s="25" t="s">
        <v>560</v>
      </c>
      <c r="D59" s="3">
        <f>VLOOKUP($C59,科系!$C$2:$H$1116,2,0)</f>
        <v>61.63</v>
      </c>
      <c r="E59" s="3">
        <f>VLOOKUP($C59,科系!$C$2:$H$1139,3,0)</f>
        <v>50.21</v>
      </c>
      <c r="F59" s="3">
        <f>ROUND(IF(((COUNT($E:$E)-RANK(D59,D$2:D$97)+1)/COUNT($E:$E))*100=0,100,((COUNT($E:$E)-RANK(D59,D$2:D$97)+1)/COUNT($E:$E))*100),2)</f>
        <v>82.29</v>
      </c>
      <c r="G59" s="3">
        <f>ROUND(IF(((COUNT($E:$E)-RANK(E59,E$2:E$97)+1)/COUNT($E:$E))*100=0,100,((COUNT($E:$E)-RANK(E59,E$2:E$97)+1)/COUNT($E:$E))*100),2)</f>
        <v>70.83</v>
      </c>
      <c r="H59" s="7">
        <f>G59-F59</f>
        <v>-11.460000000000008</v>
      </c>
    </row>
    <row r="60" spans="1:8" ht="16.5" x14ac:dyDescent="0.25">
      <c r="A60" s="25" t="s">
        <v>192</v>
      </c>
      <c r="B60" s="25" t="s">
        <v>120</v>
      </c>
      <c r="C60" s="25" t="s">
        <v>666</v>
      </c>
      <c r="D60" s="3">
        <f>VLOOKUP($C60,科系!$C$2:$H$1116,2,0)</f>
        <v>65.97</v>
      </c>
      <c r="E60" s="3">
        <f>VLOOKUP($C60,科系!$C$2:$H$1139,3,0)</f>
        <v>51.55</v>
      </c>
      <c r="F60" s="3">
        <f>ROUND(IF(((COUNT($E:$E)-RANK(D60,D$2:D$97)+1)/COUNT($E:$E))*100=0,100,((COUNT($E:$E)-RANK(D60,D$2:D$97)+1)/COUNT($E:$E))*100),2)</f>
        <v>87.5</v>
      </c>
      <c r="G60" s="3">
        <f>ROUND(IF(((COUNT($E:$E)-RANK(E60,E$2:E$97)+1)/COUNT($E:$E))*100=0,100,((COUNT($E:$E)-RANK(E60,E$2:E$97)+1)/COUNT($E:$E))*100),2)</f>
        <v>75</v>
      </c>
      <c r="H60" s="7">
        <f>G60-F60</f>
        <v>-12.5</v>
      </c>
    </row>
    <row r="61" spans="1:8" ht="16.5" x14ac:dyDescent="0.25">
      <c r="A61" s="25" t="s">
        <v>261</v>
      </c>
      <c r="B61" s="25" t="s">
        <v>120</v>
      </c>
      <c r="C61" s="25" t="s">
        <v>532</v>
      </c>
      <c r="D61" s="3">
        <f>VLOOKUP($C61,科系!$C$2:$H$1116,2,0)</f>
        <v>57.24</v>
      </c>
      <c r="E61" s="3">
        <f>VLOOKUP($C61,科系!$C$2:$H$1139,3,0)</f>
        <v>47.44</v>
      </c>
      <c r="F61" s="3">
        <f>ROUND(IF(((COUNT($E:$E)-RANK(D61,D$2:D$97)+1)/COUNT($E:$E))*100=0,100,((COUNT($E:$E)-RANK(D61,D$2:D$97)+1)/COUNT($E:$E))*100),2)</f>
        <v>72.92</v>
      </c>
      <c r="G61" s="3">
        <f>ROUND(IF(((COUNT($E:$E)-RANK(E61,E$2:E$97)+1)/COUNT($E:$E))*100=0,100,((COUNT($E:$E)-RANK(E61,E$2:E$97)+1)/COUNT($E:$E))*100),2)</f>
        <v>60.42</v>
      </c>
      <c r="H61" s="7">
        <f>G61-F61</f>
        <v>-12.5</v>
      </c>
    </row>
    <row r="62" spans="1:8" ht="16.5" x14ac:dyDescent="0.25">
      <c r="A62" s="25" t="s">
        <v>630</v>
      </c>
      <c r="B62" s="25" t="s">
        <v>120</v>
      </c>
      <c r="C62" s="25" t="s">
        <v>631</v>
      </c>
      <c r="D62" s="3">
        <f>VLOOKUP($C62,科系!$C$2:$H$1116,2,0)</f>
        <v>47.99</v>
      </c>
      <c r="E62" s="3">
        <f>VLOOKUP($C62,科系!$C$2:$H$1139,3,0)</f>
        <v>42.06</v>
      </c>
      <c r="F62" s="3">
        <f>ROUND(IF(((COUNT($E:$E)-RANK(D62,D$2:D$97)+1)/COUNT($E:$E))*100=0,100,((COUNT($E:$E)-RANK(D62,D$2:D$97)+1)/COUNT($E:$E))*100),2)</f>
        <v>55.21</v>
      </c>
      <c r="G62" s="3">
        <f>ROUND(IF(((COUNT($E:$E)-RANK(E62,E$2:E$97)+1)/COUNT($E:$E))*100=0,100,((COUNT($E:$E)-RANK(E62,E$2:E$97)+1)/COUNT($E:$E))*100),2)</f>
        <v>42.71</v>
      </c>
      <c r="H62" s="7">
        <f>G62-F62</f>
        <v>-12.5</v>
      </c>
    </row>
    <row r="63" spans="1:8" ht="16.5" x14ac:dyDescent="0.25">
      <c r="A63" s="25" t="s">
        <v>960</v>
      </c>
      <c r="B63" s="25" t="s">
        <v>122</v>
      </c>
      <c r="C63" s="25" t="s">
        <v>961</v>
      </c>
      <c r="D63" s="3">
        <f>VLOOKUP($C63,科系!$C$2:$H$1116,2,0)</f>
        <v>37.54</v>
      </c>
      <c r="E63" s="3">
        <f>VLOOKUP($C63,科系!$C$2:$H$1139,3,0)</f>
        <v>34.69</v>
      </c>
      <c r="F63" s="3">
        <f>ROUND(IF(((COUNT($E:$E)-RANK(D63,D$2:D$97)+1)/COUNT($E:$E))*100=0,100,((COUNT($E:$E)-RANK(D63,D$2:D$97)+1)/COUNT($E:$E))*100),2)</f>
        <v>31.25</v>
      </c>
      <c r="G63" s="3">
        <f>ROUND(IF(((COUNT($E:$E)-RANK(E63,E$2:E$97)+1)/COUNT($E:$E))*100=0,100,((COUNT($E:$E)-RANK(E63,E$2:E$97)+1)/COUNT($E:$E))*100),2)</f>
        <v>18.75</v>
      </c>
      <c r="H63" s="7">
        <f>G63-F63</f>
        <v>-12.5</v>
      </c>
    </row>
    <row r="64" spans="1:8" ht="16.5" x14ac:dyDescent="0.25">
      <c r="A64" s="25" t="s">
        <v>460</v>
      </c>
      <c r="B64" s="25" t="s">
        <v>122</v>
      </c>
      <c r="C64" s="25" t="s">
        <v>753</v>
      </c>
      <c r="D64" s="3">
        <f>VLOOKUP($C64,科系!$C$2:$H$1116,2,0)</f>
        <v>71.45</v>
      </c>
      <c r="E64" s="3">
        <f>VLOOKUP($C64,科系!$C$2:$H$1139,3,0)</f>
        <v>52.71</v>
      </c>
      <c r="F64" s="3">
        <f>ROUND(IF(((COUNT($E:$E)-RANK(D64,D$2:D$97)+1)/COUNT($E:$E))*100=0,100,((COUNT($E:$E)-RANK(D64,D$2:D$97)+1)/COUNT($E:$E))*100),2)</f>
        <v>92.71</v>
      </c>
      <c r="G64" s="3">
        <f>ROUND(IF(((COUNT($E:$E)-RANK(E64,E$2:E$97)+1)/COUNT($E:$E))*100=0,100,((COUNT($E:$E)-RANK(E64,E$2:E$97)+1)/COUNT($E:$E))*100),2)</f>
        <v>79.17</v>
      </c>
      <c r="H64" s="7">
        <f>G64-F64</f>
        <v>-13.539999999999992</v>
      </c>
    </row>
    <row r="65" spans="1:8" ht="16.5" x14ac:dyDescent="0.25">
      <c r="A65" s="25" t="s">
        <v>731</v>
      </c>
      <c r="B65" s="25" t="s">
        <v>122</v>
      </c>
      <c r="C65" s="25" t="s">
        <v>916</v>
      </c>
      <c r="D65" s="3">
        <f>VLOOKUP($C65,科系!$C$2:$H$1116,2,0)</f>
        <v>77.319999999999993</v>
      </c>
      <c r="E65" s="3">
        <f>VLOOKUP($C65,科系!$C$2:$H$1139,3,0)</f>
        <v>53.58</v>
      </c>
      <c r="F65" s="3">
        <f>ROUND(IF(((COUNT($E:$E)-RANK(D65,D$2:D$97)+1)/COUNT($E:$E))*100=0,100,((COUNT($E:$E)-RANK(D65,D$2:D$97)+1)/COUNT($E:$E))*100),2)</f>
        <v>97.92</v>
      </c>
      <c r="G65" s="3">
        <f>ROUND(IF(((COUNT($E:$E)-RANK(E65,E$2:E$97)+1)/COUNT($E:$E))*100=0,100,((COUNT($E:$E)-RANK(E65,E$2:E$97)+1)/COUNT($E:$E))*100),2)</f>
        <v>84.38</v>
      </c>
      <c r="H65" s="7">
        <f>G65-F65</f>
        <v>-13.540000000000006</v>
      </c>
    </row>
    <row r="66" spans="1:8" ht="16.5" x14ac:dyDescent="0.25">
      <c r="A66" s="25" t="s">
        <v>110</v>
      </c>
      <c r="B66" s="25" t="s">
        <v>839</v>
      </c>
      <c r="C66" s="25" t="s">
        <v>840</v>
      </c>
      <c r="D66" s="3">
        <f>VLOOKUP($C66,科系!$C$2:$H$1116,2,0)</f>
        <v>44.91</v>
      </c>
      <c r="E66" s="3">
        <f>VLOOKUP($C66,科系!$C$2:$H$1139,3,0)</f>
        <v>38.72</v>
      </c>
      <c r="F66" s="3">
        <f>ROUND(IF(((COUNT($E:$E)-RANK(D66,D$2:D$97)+1)/COUNT($E:$E))*100=0,100,((COUNT($E:$E)-RANK(D66,D$2:D$97)+1)/COUNT($E:$E))*100),2)</f>
        <v>45.83</v>
      </c>
      <c r="G66" s="3">
        <f>ROUND(IF(((COUNT($E:$E)-RANK(E66,E$2:E$97)+1)/COUNT($E:$E))*100=0,100,((COUNT($E:$E)-RANK(E66,E$2:E$97)+1)/COUNT($E:$E))*100),2)</f>
        <v>30.21</v>
      </c>
      <c r="H66" s="7">
        <f>G66-F66</f>
        <v>-15.619999999999997</v>
      </c>
    </row>
    <row r="67" spans="1:8" ht="16.5" x14ac:dyDescent="0.25">
      <c r="A67" s="25" t="s">
        <v>348</v>
      </c>
      <c r="B67" s="25" t="s">
        <v>122</v>
      </c>
      <c r="C67" s="25" t="s">
        <v>587</v>
      </c>
      <c r="D67" s="3">
        <f>VLOOKUP($C67,科系!$C$2:$H$1116,2,0)</f>
        <v>60.73</v>
      </c>
      <c r="E67" s="3">
        <f>VLOOKUP($C67,科系!$C$2:$H$1139,3,0)</f>
        <v>48.48</v>
      </c>
      <c r="F67" s="3">
        <f>ROUND(IF(((COUNT($E:$E)-RANK(D67,D$2:D$97)+1)/COUNT($E:$E))*100=0,100,((COUNT($E:$E)-RANK(D67,D$2:D$97)+1)/COUNT($E:$E))*100),2)</f>
        <v>80.209999999999994</v>
      </c>
      <c r="G67" s="3">
        <f>ROUND(IF(((COUNT($E:$E)-RANK(E67,E$2:E$97)+1)/COUNT($E:$E))*100=0,100,((COUNT($E:$E)-RANK(E67,E$2:E$97)+1)/COUNT($E:$E))*100),2)</f>
        <v>64.58</v>
      </c>
      <c r="H67" s="7">
        <f>G67-F67</f>
        <v>-15.629999999999995</v>
      </c>
    </row>
    <row r="68" spans="1:8" ht="16.5" x14ac:dyDescent="0.25">
      <c r="A68" s="25" t="s">
        <v>168</v>
      </c>
      <c r="B68" s="25" t="s">
        <v>393</v>
      </c>
      <c r="C68" s="25" t="s">
        <v>830</v>
      </c>
      <c r="D68" s="3">
        <f>VLOOKUP($C68,科系!$C$2:$H$1116,2,0)</f>
        <v>40.83</v>
      </c>
      <c r="E68" s="3">
        <f>VLOOKUP($C68,科系!$C$2:$H$1139,3,0)</f>
        <v>38.020000000000003</v>
      </c>
      <c r="F68" s="3">
        <f>ROUND(IF(((COUNT($E:$E)-RANK(D68,D$2:D$97)+1)/COUNT($E:$E))*100=0,100,((COUNT($E:$E)-RANK(D68,D$2:D$97)+1)/COUNT($E:$E))*100),2)</f>
        <v>41.67</v>
      </c>
      <c r="G68" s="3">
        <f>ROUND(IF(((COUNT($E:$E)-RANK(E68,E$2:E$97)+1)/COUNT($E:$E))*100=0,100,((COUNT($E:$E)-RANK(E68,E$2:E$97)+1)/COUNT($E:$E))*100),2)</f>
        <v>22.92</v>
      </c>
      <c r="H68" s="7">
        <f>G68-F68</f>
        <v>-18.75</v>
      </c>
    </row>
    <row r="69" spans="1:8" ht="16.5" x14ac:dyDescent="0.25">
      <c r="A69" s="25" t="s">
        <v>151</v>
      </c>
      <c r="B69" s="25" t="s">
        <v>120</v>
      </c>
      <c r="C69" s="25" t="s">
        <v>683</v>
      </c>
      <c r="D69" s="3">
        <f>VLOOKUP($C69,科系!$C$2:$H$1116,2,0)</f>
        <v>49.77</v>
      </c>
      <c r="E69" s="3">
        <f>VLOOKUP($C69,科系!$C$2:$H$1139,3,0)</f>
        <v>42.06</v>
      </c>
      <c r="F69" s="3">
        <f>ROUND(IF(((COUNT($E:$E)-RANK(D69,D$2:D$97)+1)/COUNT($E:$E))*100=0,100,((COUNT($E:$E)-RANK(D69,D$2:D$97)+1)/COUNT($E:$E))*100),2)</f>
        <v>62.5</v>
      </c>
      <c r="G69" s="3">
        <f>ROUND(IF(((COUNT($E:$E)-RANK(E69,E$2:E$97)+1)/COUNT($E:$E))*100=0,100,((COUNT($E:$E)-RANK(E69,E$2:E$97)+1)/COUNT($E:$E))*100),2)</f>
        <v>42.71</v>
      </c>
      <c r="H69" s="7">
        <f>G69-F69</f>
        <v>-19.79</v>
      </c>
    </row>
    <row r="70" spans="1:8" ht="16.5" x14ac:dyDescent="0.25">
      <c r="A70" s="25" t="s">
        <v>1038</v>
      </c>
      <c r="B70" s="25" t="s">
        <v>1043</v>
      </c>
      <c r="C70" s="25" t="s">
        <v>1044</v>
      </c>
      <c r="D70" s="3">
        <f>VLOOKUP($C70,科系!$C$2:$H$1116,2,0)</f>
        <v>38.9</v>
      </c>
      <c r="E70" s="3">
        <f>VLOOKUP($C70,科系!$C$2:$H$1139,3,0)</f>
        <v>34.61</v>
      </c>
      <c r="F70" s="3">
        <f>ROUND(IF(((COUNT($E:$E)-RANK(D70,D$2:D$97)+1)/COUNT($E:$E))*100=0,100,((COUNT($E:$E)-RANK(D70,D$2:D$97)+1)/COUNT($E:$E))*100),2)</f>
        <v>36.46</v>
      </c>
      <c r="G70" s="3">
        <f>ROUND(IF(((COUNT($E:$E)-RANK(E70,E$2:E$97)+1)/COUNT($E:$E))*100=0,100,((COUNT($E:$E)-RANK(E70,E$2:E$97)+1)/COUNT($E:$E))*100),2)</f>
        <v>16.670000000000002</v>
      </c>
      <c r="H70" s="7">
        <f>G70-F70</f>
        <v>-19.79</v>
      </c>
    </row>
    <row r="71" spans="1:8" ht="16.5" x14ac:dyDescent="0.25">
      <c r="A71" s="25" t="s">
        <v>780</v>
      </c>
      <c r="B71" s="25" t="s">
        <v>257</v>
      </c>
      <c r="C71" s="25" t="s">
        <v>804</v>
      </c>
      <c r="D71" s="3">
        <f>VLOOKUP($C71,科系!$C$2:$H$1116,2,0)</f>
        <v>48.32</v>
      </c>
      <c r="E71" s="3">
        <f>VLOOKUP($C71,科系!$C$2:$H$1139,3,0)</f>
        <v>40.26</v>
      </c>
      <c r="F71" s="3">
        <f>ROUND(IF(((COUNT($E:$E)-RANK(D71,D$2:D$97)+1)/COUNT($E:$E))*100=0,100,((COUNT($E:$E)-RANK(D71,D$2:D$97)+1)/COUNT($E:$E))*100),2)</f>
        <v>56.25</v>
      </c>
      <c r="G71" s="3">
        <f>ROUND(IF(((COUNT($E:$E)-RANK(E71,E$2:E$97)+1)/COUNT($E:$E))*100=0,100,((COUNT($E:$E)-RANK(E71,E$2:E$97)+1)/COUNT($E:$E))*100),2)</f>
        <v>35.42</v>
      </c>
      <c r="H71" s="7">
        <f>G71-F71</f>
        <v>-20.83</v>
      </c>
    </row>
    <row r="72" spans="1:8" ht="16.5" x14ac:dyDescent="0.25">
      <c r="A72" s="25" t="s">
        <v>440</v>
      </c>
      <c r="B72" s="25" t="s">
        <v>393</v>
      </c>
      <c r="C72" s="25" t="s">
        <v>1174</v>
      </c>
      <c r="D72" s="3">
        <f>VLOOKUP($C72,科系!$C$2:$H$1116,2,0)</f>
        <v>33.770000000000003</v>
      </c>
      <c r="E72" s="3">
        <f>VLOOKUP($C72,科系!$C$2:$H$1139,3,0)</f>
        <v>30.86</v>
      </c>
      <c r="F72" s="3">
        <f>ROUND(IF(((COUNT($E:$E)-RANK(D72,D$2:D$97)+1)/COUNT($E:$E))*100=0,100,((COUNT($E:$E)-RANK(D72,D$2:D$97)+1)/COUNT($E:$E))*100),2)</f>
        <v>25</v>
      </c>
      <c r="G72" s="3">
        <f>ROUND(IF(((COUNT($E:$E)-RANK(E72,E$2:E$97)+1)/COUNT($E:$E))*100=0,100,((COUNT($E:$E)-RANK(E72,E$2:E$97)+1)/COUNT($E:$E))*100),2)</f>
        <v>3.13</v>
      </c>
      <c r="H72" s="7">
        <f>G72-F72</f>
        <v>-21.87</v>
      </c>
    </row>
    <row r="73" spans="1:8" ht="16.5" x14ac:dyDescent="0.25">
      <c r="A73" s="25" t="s">
        <v>160</v>
      </c>
      <c r="B73" s="25" t="s">
        <v>120</v>
      </c>
      <c r="C73" s="25" t="s">
        <v>860</v>
      </c>
      <c r="D73" s="3">
        <f>VLOOKUP($C73,科系!$C$2:$H$1116,2,0)</f>
        <v>65.52</v>
      </c>
      <c r="E73" s="3">
        <f>VLOOKUP($C73,科系!$C$2:$H$1139,3,0)</f>
        <v>46.37</v>
      </c>
      <c r="F73" s="3">
        <f>ROUND(IF(((COUNT($E:$E)-RANK(D73,D$2:D$97)+1)/COUNT($E:$E))*100=0,100,((COUNT($E:$E)-RANK(D73,D$2:D$97)+1)/COUNT($E:$E))*100),2)</f>
        <v>84.38</v>
      </c>
      <c r="G73" s="3">
        <f>ROUND(IF(((COUNT($E:$E)-RANK(E73,E$2:E$97)+1)/COUNT($E:$E))*100=0,100,((COUNT($E:$E)-RANK(E73,E$2:E$97)+1)/COUNT($E:$E))*100),2)</f>
        <v>58.33</v>
      </c>
      <c r="H73" s="7">
        <f>G73-F73</f>
        <v>-26.049999999999997</v>
      </c>
    </row>
    <row r="74" spans="1:8" ht="16.5" x14ac:dyDescent="0.25">
      <c r="A74" s="25" t="s">
        <v>110</v>
      </c>
      <c r="B74" s="25" t="s">
        <v>393</v>
      </c>
      <c r="C74" s="25" t="s">
        <v>862</v>
      </c>
      <c r="D74" s="3">
        <f>VLOOKUP($C74,科系!$C$2:$H$1116,2,0)</f>
        <v>56.31</v>
      </c>
      <c r="E74" s="3">
        <f>VLOOKUP($C74,科系!$C$2:$H$1139,3,0)</f>
        <v>42.75</v>
      </c>
      <c r="F74" s="3">
        <f>ROUND(IF(((COUNT($E:$E)-RANK(D74,D$2:D$97)+1)/COUNT($E:$E))*100=0,100,((COUNT($E:$E)-RANK(D74,D$2:D$97)+1)/COUNT($E:$E))*100),2)</f>
        <v>71.88</v>
      </c>
      <c r="G74" s="3">
        <f>ROUND(IF(((COUNT($E:$E)-RANK(E74,E$2:E$97)+1)/COUNT($E:$E))*100=0,100,((COUNT($E:$E)-RANK(E74,E$2:E$97)+1)/COUNT($E:$E))*100),2)</f>
        <v>45.83</v>
      </c>
      <c r="H74" s="7">
        <f>G74-F74</f>
        <v>-26.049999999999997</v>
      </c>
    </row>
    <row r="75" spans="1:8" ht="16.5" x14ac:dyDescent="0.25">
      <c r="A75" s="25" t="s">
        <v>234</v>
      </c>
      <c r="B75" s="25" t="s">
        <v>393</v>
      </c>
      <c r="C75" s="25" t="s">
        <v>893</v>
      </c>
      <c r="D75" s="3">
        <f>VLOOKUP($C75,科系!$C$2:$H$1116,2,0)</f>
        <v>57.5</v>
      </c>
      <c r="E75" s="3">
        <f>VLOOKUP($C75,科系!$C$2:$H$1139,3,0)</f>
        <v>42.85</v>
      </c>
      <c r="F75" s="3">
        <f>ROUND(IF(((COUNT($E:$E)-RANK(D75,D$2:D$97)+1)/COUNT($E:$E))*100=0,100,((COUNT($E:$E)-RANK(D75,D$2:D$97)+1)/COUNT($E:$E))*100),2)</f>
        <v>75</v>
      </c>
      <c r="G75" s="3">
        <f>ROUND(IF(((COUNT($E:$E)-RANK(E75,E$2:E$97)+1)/COUNT($E:$E))*100=0,100,((COUNT($E:$E)-RANK(E75,E$2:E$97)+1)/COUNT($E:$E))*100),2)</f>
        <v>46.88</v>
      </c>
      <c r="H75" s="7">
        <f>G75-F75</f>
        <v>-28.119999999999997</v>
      </c>
    </row>
    <row r="76" spans="1:8" ht="16.5" x14ac:dyDescent="0.25">
      <c r="A76" s="25" t="s">
        <v>1022</v>
      </c>
      <c r="B76" s="25" t="s">
        <v>122</v>
      </c>
      <c r="C76" s="25" t="s">
        <v>1023</v>
      </c>
      <c r="D76" s="3">
        <f>VLOOKUP($C76,科系!$C$2:$H$1116,2,0)</f>
        <v>49.43</v>
      </c>
      <c r="E76" s="3">
        <f>VLOOKUP($C76,科系!$C$2:$H$1139,3,0)</f>
        <v>38.58</v>
      </c>
      <c r="F76" s="3">
        <f>ROUND(IF(((COUNT($E:$E)-RANK(D76,D$2:D$97)+1)/COUNT($E:$E))*100=0,100,((COUNT($E:$E)-RANK(D76,D$2:D$97)+1)/COUNT($E:$E))*100),2)</f>
        <v>58.33</v>
      </c>
      <c r="G76" s="3">
        <f>ROUND(IF(((COUNT($E:$E)-RANK(E76,E$2:E$97)+1)/COUNT($E:$E))*100=0,100,((COUNT($E:$E)-RANK(E76,E$2:E$97)+1)/COUNT($E:$E))*100),2)</f>
        <v>28.13</v>
      </c>
      <c r="H76" s="7">
        <f>G76-F76</f>
        <v>-30.2</v>
      </c>
    </row>
    <row r="77" spans="1:8" ht="16.5" x14ac:dyDescent="0.25">
      <c r="A77" s="25" t="s">
        <v>212</v>
      </c>
      <c r="B77" s="25" t="s">
        <v>120</v>
      </c>
      <c r="C77" s="25" t="s">
        <v>904</v>
      </c>
      <c r="D77" s="3">
        <f>VLOOKUP($C77,科系!$C$2:$H$1116,2,0)</f>
        <v>50.53</v>
      </c>
      <c r="E77" s="3">
        <f>VLOOKUP($C77,科系!$C$2:$H$1139,3,0)</f>
        <v>39.96</v>
      </c>
      <c r="F77" s="3">
        <f>ROUND(IF(((COUNT($E:$E)-RANK(D77,D$2:D$97)+1)/COUNT($E:$E))*100=0,100,((COUNT($E:$E)-RANK(D77,D$2:D$97)+1)/COUNT($E:$E))*100),2)</f>
        <v>65.63</v>
      </c>
      <c r="G77" s="3">
        <f>ROUND(IF(((COUNT($E:$E)-RANK(E77,E$2:E$97)+1)/COUNT($E:$E))*100=0,100,((COUNT($E:$E)-RANK(E77,E$2:E$97)+1)/COUNT($E:$E))*100),2)</f>
        <v>33.33</v>
      </c>
      <c r="H77" s="7">
        <f>G77-F77</f>
        <v>-32.299999999999997</v>
      </c>
    </row>
    <row r="78" spans="1:8" ht="16.5" x14ac:dyDescent="0.25">
      <c r="A78" s="25" t="s">
        <v>192</v>
      </c>
      <c r="B78" s="25" t="s">
        <v>1018</v>
      </c>
      <c r="C78" s="25" t="s">
        <v>1019</v>
      </c>
      <c r="D78" s="3">
        <f>VLOOKUP($C78,科系!$C$2:$H$1116,2,0)</f>
        <v>60.94</v>
      </c>
      <c r="E78" s="3">
        <f>VLOOKUP($C78,科系!$C$2:$H$1139,3,0)</f>
        <v>43</v>
      </c>
      <c r="F78" s="3">
        <f>ROUND(IF(((COUNT($E:$E)-RANK(D78,D$2:D$97)+1)/COUNT($E:$E))*100=0,100,((COUNT($E:$E)-RANK(D78,D$2:D$97)+1)/COUNT($E:$E))*100),2)</f>
        <v>81.25</v>
      </c>
      <c r="G78" s="3">
        <f>ROUND(IF(((COUNT($E:$E)-RANK(E78,E$2:E$97)+1)/COUNT($E:$E))*100=0,100,((COUNT($E:$E)-RANK(E78,E$2:E$97)+1)/COUNT($E:$E))*100),2)</f>
        <v>47.92</v>
      </c>
      <c r="H78" s="7">
        <f>G78-F78</f>
        <v>-33.33</v>
      </c>
    </row>
    <row r="79" spans="1:8" ht="16.5" x14ac:dyDescent="0.25">
      <c r="A79" s="25" t="s">
        <v>222</v>
      </c>
      <c r="B79" s="25" t="s">
        <v>1071</v>
      </c>
      <c r="C79" s="25" t="s">
        <v>1072</v>
      </c>
      <c r="D79" s="3">
        <f>VLOOKUP($C79,科系!$C$2:$H$1116,2,0)</f>
        <v>49.48</v>
      </c>
      <c r="E79" s="3">
        <f>VLOOKUP($C79,科系!$C$2:$H$1139,3,0)</f>
        <v>38.31</v>
      </c>
      <c r="F79" s="3">
        <f>ROUND(IF(((COUNT($E:$E)-RANK(D79,D$2:D$97)+1)/COUNT($E:$E))*100=0,100,((COUNT($E:$E)-RANK(D79,D$2:D$97)+1)/COUNT($E:$E))*100),2)</f>
        <v>60.42</v>
      </c>
      <c r="G79" s="3">
        <f>ROUND(IF(((COUNT($E:$E)-RANK(E79,E$2:E$97)+1)/COUNT($E:$E))*100=0,100,((COUNT($E:$E)-RANK(E79,E$2:E$97)+1)/COUNT($E:$E))*100),2)</f>
        <v>26.04</v>
      </c>
      <c r="H79" s="7">
        <f>G79-F79</f>
        <v>-34.380000000000003</v>
      </c>
    </row>
    <row r="80" spans="1:8" ht="16.5" x14ac:dyDescent="0.25">
      <c r="A80" s="25" t="s">
        <v>1234</v>
      </c>
      <c r="B80" s="25" t="s">
        <v>1325</v>
      </c>
      <c r="C80" s="25" t="s">
        <v>1326</v>
      </c>
      <c r="D80" s="3">
        <f>VLOOKUP($C80,科系!$C$2:$H$1116,2,0)</f>
        <v>45.82</v>
      </c>
      <c r="E80" s="3">
        <f>VLOOKUP($C80,科系!$C$2:$H$1139,3,0)</f>
        <v>33.380000000000003</v>
      </c>
      <c r="F80" s="3">
        <f>ROUND(IF(((COUNT($E:$E)-RANK(D80,D$2:D$97)+1)/COUNT($E:$E))*100=0,100,((COUNT($E:$E)-RANK(D80,D$2:D$97)+1)/COUNT($E:$E))*100),2)</f>
        <v>46.88</v>
      </c>
      <c r="G80" s="3">
        <f>ROUND(IF(((COUNT($E:$E)-RANK(E80,E$2:E$97)+1)/COUNT($E:$E))*100=0,100,((COUNT($E:$E)-RANK(E80,E$2:E$97)+1)/COUNT($E:$E))*100),2)</f>
        <v>12.5</v>
      </c>
      <c r="H80" s="7">
        <f>G80-F80</f>
        <v>-34.380000000000003</v>
      </c>
    </row>
    <row r="81" spans="1:8" ht="16.5" x14ac:dyDescent="0.25">
      <c r="A81" s="25" t="s">
        <v>196</v>
      </c>
      <c r="B81" s="25" t="s">
        <v>443</v>
      </c>
      <c r="C81" s="25" t="s">
        <v>1366</v>
      </c>
      <c r="D81" s="3">
        <f>VLOOKUP($C81,科系!$C$2:$H$1116,2,0)</f>
        <v>39.119999999999997</v>
      </c>
      <c r="E81" s="3">
        <f>VLOOKUP($C81,科系!$C$2:$H$1139,3,0)</f>
        <v>28</v>
      </c>
      <c r="F81" s="3">
        <f>ROUND(IF(((COUNT($E:$E)-RANK(D81,D$2:D$97)+1)/COUNT($E:$E))*100=0,100,((COUNT($E:$E)-RANK(D81,D$2:D$97)+1)/COUNT($E:$E))*100),2)</f>
        <v>37.5</v>
      </c>
      <c r="G81" s="3">
        <f>ROUND(IF(((COUNT($E:$E)-RANK(E81,E$2:E$97)+1)/COUNT($E:$E))*100=0,100,((COUNT($E:$E)-RANK(E81,E$2:E$97)+1)/COUNT($E:$E))*100),2)</f>
        <v>2.08</v>
      </c>
      <c r="H81" s="7">
        <f>G81-F81</f>
        <v>-35.42</v>
      </c>
    </row>
    <row r="82" spans="1:8" ht="16.5" x14ac:dyDescent="0.25">
      <c r="A82" s="25" t="s">
        <v>1022</v>
      </c>
      <c r="B82" s="25" t="s">
        <v>1059</v>
      </c>
      <c r="C82" s="25" t="s">
        <v>1060</v>
      </c>
      <c r="D82" s="3">
        <f>VLOOKUP($C82,科系!$C$2:$H$1116,2,0)</f>
        <v>50.51</v>
      </c>
      <c r="E82" s="3">
        <f>VLOOKUP($C82,科系!$C$2:$H$1139,3,0)</f>
        <v>38.58</v>
      </c>
      <c r="F82" s="3">
        <f>ROUND(IF(((COUNT($E:$E)-RANK(D82,D$2:D$97)+1)/COUNT($E:$E))*100=0,100,((COUNT($E:$E)-RANK(D82,D$2:D$97)+1)/COUNT($E:$E))*100),2)</f>
        <v>64.58</v>
      </c>
      <c r="G82" s="3">
        <f>ROUND(IF(((COUNT($E:$E)-RANK(E82,E$2:E$97)+1)/COUNT($E:$E))*100=0,100,((COUNT($E:$E)-RANK(E82,E$2:E$97)+1)/COUNT($E:$E))*100),2)</f>
        <v>28.13</v>
      </c>
      <c r="H82" s="7">
        <f>G82-F82</f>
        <v>-36.450000000000003</v>
      </c>
    </row>
    <row r="83" spans="1:8" ht="16.5" x14ac:dyDescent="0.25">
      <c r="A83" s="25" t="s">
        <v>135</v>
      </c>
      <c r="B83" s="25" t="s">
        <v>1359</v>
      </c>
      <c r="C83" s="25" t="s">
        <v>1360</v>
      </c>
      <c r="D83" s="3">
        <f>VLOOKUP($C83,科系!$C$2:$H$1116,2,0)</f>
        <v>46.8</v>
      </c>
      <c r="E83" s="3">
        <f>VLOOKUP($C83,科系!$C$2:$H$1139,3,0)</f>
        <v>33</v>
      </c>
      <c r="F83" s="3">
        <f>ROUND(IF(((COUNT($E:$E)-RANK(D83,D$2:D$97)+1)/COUNT($E:$E))*100=0,100,((COUNT($E:$E)-RANK(D83,D$2:D$97)+1)/COUNT($E:$E))*100),2)</f>
        <v>47.92</v>
      </c>
      <c r="G83" s="3">
        <f>ROUND(IF(((COUNT($E:$E)-RANK(E83,E$2:E$97)+1)/COUNT($E:$E))*100=0,100,((COUNT($E:$E)-RANK(E83,E$2:E$97)+1)/COUNT($E:$E))*100),2)</f>
        <v>11.46</v>
      </c>
      <c r="H83" s="7">
        <f>G83-F83</f>
        <v>-36.46</v>
      </c>
    </row>
    <row r="84" spans="1:8" ht="16.5" x14ac:dyDescent="0.25">
      <c r="A84" s="25" t="s">
        <v>1234</v>
      </c>
      <c r="B84" s="25" t="s">
        <v>122</v>
      </c>
      <c r="C84" s="25" t="s">
        <v>1235</v>
      </c>
      <c r="D84" s="3">
        <f>VLOOKUP($C84,科系!$C$2:$H$1116,2,0)</f>
        <v>56.04</v>
      </c>
      <c r="E84" s="3">
        <f>VLOOKUP($C84,科系!$C$2:$H$1139,3,0)</f>
        <v>39.380000000000003</v>
      </c>
      <c r="F84" s="3">
        <f>ROUND(IF(((COUNT($E:$E)-RANK(D84,D$2:D$97)+1)/COUNT($E:$E))*100=0,100,((COUNT($E:$E)-RANK(D84,D$2:D$97)+1)/COUNT($E:$E))*100),2)</f>
        <v>70.83</v>
      </c>
      <c r="G84" s="3">
        <f>ROUND(IF(((COUNT($E:$E)-RANK(E84,E$2:E$97)+1)/COUNT($E:$E))*100=0,100,((COUNT($E:$E)-RANK(E84,E$2:E$97)+1)/COUNT($E:$E))*100),2)</f>
        <v>31.25</v>
      </c>
      <c r="H84" s="7">
        <f>G84-F84</f>
        <v>-39.58</v>
      </c>
    </row>
    <row r="85" spans="1:8" ht="16.5" x14ac:dyDescent="0.25">
      <c r="A85" s="25" t="s">
        <v>434</v>
      </c>
      <c r="B85" s="25" t="s">
        <v>1377</v>
      </c>
      <c r="C85" s="25" t="s">
        <v>1378</v>
      </c>
      <c r="D85" s="3">
        <f>VLOOKUP($C85,科系!$C$2:$H$1116,2,0)</f>
        <v>47.15</v>
      </c>
      <c r="E85" s="3">
        <f>VLOOKUP($C85,科系!$C$2:$H$1139,3,0)</f>
        <v>32.64</v>
      </c>
      <c r="F85" s="3">
        <f>ROUND(IF(((COUNT($E:$E)-RANK(D85,D$2:D$97)+1)/COUNT($E:$E))*100=0,100,((COUNT($E:$E)-RANK(D85,D$2:D$97)+1)/COUNT($E:$E))*100),2)</f>
        <v>50</v>
      </c>
      <c r="G85" s="3">
        <f>ROUND(IF(((COUNT($E:$E)-RANK(E85,E$2:E$97)+1)/COUNT($E:$E))*100=0,100,((COUNT($E:$E)-RANK(E85,E$2:E$97)+1)/COUNT($E:$E))*100),2)</f>
        <v>10.42</v>
      </c>
      <c r="H85" s="7">
        <f>G85-F85</f>
        <v>-39.58</v>
      </c>
    </row>
    <row r="86" spans="1:8" ht="16.5" x14ac:dyDescent="0.25">
      <c r="A86" s="25" t="s">
        <v>806</v>
      </c>
      <c r="B86" s="25" t="s">
        <v>1166</v>
      </c>
      <c r="C86" s="25" t="s">
        <v>1167</v>
      </c>
      <c r="D86" s="3">
        <f>VLOOKUP($C86,科系!$C$2:$H$1116,2,0)</f>
        <v>60.39</v>
      </c>
      <c r="E86" s="3">
        <f>VLOOKUP($C86,科系!$C$2:$H$1139,3,0)</f>
        <v>41.54</v>
      </c>
      <c r="F86" s="3">
        <f>ROUND(IF(((COUNT($E:$E)-RANK(D86,D$2:D$97)+1)/COUNT($E:$E))*100=0,100,((COUNT($E:$E)-RANK(D86,D$2:D$97)+1)/COUNT($E:$E))*100),2)</f>
        <v>79.17</v>
      </c>
      <c r="G86" s="3">
        <f>ROUND(IF(((COUNT($E:$E)-RANK(E86,E$2:E$97)+1)/COUNT($E:$E))*100=0,100,((COUNT($E:$E)-RANK(E86,E$2:E$97)+1)/COUNT($E:$E))*100),2)</f>
        <v>39.58</v>
      </c>
      <c r="H86" s="7">
        <f>G86-F86</f>
        <v>-39.590000000000003</v>
      </c>
    </row>
    <row r="87" spans="1:8" ht="16.5" x14ac:dyDescent="0.25">
      <c r="A87" s="25" t="s">
        <v>1022</v>
      </c>
      <c r="B87" s="25" t="s">
        <v>1280</v>
      </c>
      <c r="C87" s="25" t="s">
        <v>1281</v>
      </c>
      <c r="D87" s="3">
        <f>VLOOKUP($C87,科系!$C$2:$H$1116,2,0)</f>
        <v>47.4</v>
      </c>
      <c r="E87" s="3">
        <f>VLOOKUP($C87,科系!$C$2:$H$1139,3,0)</f>
        <v>34.47</v>
      </c>
      <c r="F87" s="3">
        <f>ROUND(IF(((COUNT($E:$E)-RANK(D87,D$2:D$97)+1)/COUNT($E:$E))*100=0,100,((COUNT($E:$E)-RANK(D87,D$2:D$97)+1)/COUNT($E:$E))*100),2)</f>
        <v>54.17</v>
      </c>
      <c r="G87" s="3">
        <f>ROUND(IF(((COUNT($E:$E)-RANK(E87,E$2:E$97)+1)/COUNT($E:$E))*100=0,100,((COUNT($E:$E)-RANK(E87,E$2:E$97)+1)/COUNT($E:$E))*100),2)</f>
        <v>14.58</v>
      </c>
      <c r="H87" s="7">
        <f>G87-F87</f>
        <v>-39.590000000000003</v>
      </c>
    </row>
    <row r="88" spans="1:8" ht="16.5" x14ac:dyDescent="0.25">
      <c r="A88" s="25" t="s">
        <v>654</v>
      </c>
      <c r="B88" s="25" t="s">
        <v>1018</v>
      </c>
      <c r="C88" s="25" t="s">
        <v>1311</v>
      </c>
      <c r="D88" s="3">
        <f>VLOOKUP($C88,科系!$C$2:$H$1116,2,0)</f>
        <v>82.04</v>
      </c>
      <c r="E88" s="3">
        <f>VLOOKUP($C88,科系!$C$2:$H$1139,3,0)</f>
        <v>47.07</v>
      </c>
      <c r="F88" s="3">
        <f>ROUND(IF(((COUNT($E:$E)-RANK(D88,D$2:D$97)+1)/COUNT($E:$E))*100=0,100,((COUNT($E:$E)-RANK(D88,D$2:D$97)+1)/COUNT($E:$E))*100),2)</f>
        <v>100</v>
      </c>
      <c r="G88" s="3">
        <f>ROUND(IF(((COUNT($E:$E)-RANK(E88,E$2:E$97)+1)/COUNT($E:$E))*100=0,100,((COUNT($E:$E)-RANK(E88,E$2:E$97)+1)/COUNT($E:$E))*100),2)</f>
        <v>59.38</v>
      </c>
      <c r="H88" s="7">
        <f>G88-F88</f>
        <v>-40.619999999999997</v>
      </c>
    </row>
    <row r="89" spans="1:8" ht="16.5" x14ac:dyDescent="0.25">
      <c r="A89" s="25" t="s">
        <v>234</v>
      </c>
      <c r="B89" s="25" t="s">
        <v>1437</v>
      </c>
      <c r="C89" s="25" t="s">
        <v>1438</v>
      </c>
      <c r="D89" s="3">
        <f>VLOOKUP($C89,科系!$C$2:$H$1116,2,0)</f>
        <v>47.06</v>
      </c>
      <c r="E89" s="3">
        <f>VLOOKUP($C89,科系!$C$2:$H$1139,3,0)</f>
        <v>31.52</v>
      </c>
      <c r="F89" s="3">
        <f>ROUND(IF(((COUNT($E:$E)-RANK(D89,D$2:D$97)+1)/COUNT($E:$E))*100=0,100,((COUNT($E:$E)-RANK(D89,D$2:D$97)+1)/COUNT($E:$E))*100),2)</f>
        <v>48.96</v>
      </c>
      <c r="G89" s="3">
        <f>ROUND(IF(((COUNT($E:$E)-RANK(E89,E$2:E$97)+1)/COUNT($E:$E))*100=0,100,((COUNT($E:$E)-RANK(E89,E$2:E$97)+1)/COUNT($E:$E))*100),2)</f>
        <v>4.17</v>
      </c>
      <c r="H89" s="7">
        <f>G89-F89</f>
        <v>-44.79</v>
      </c>
    </row>
    <row r="90" spans="1:8" ht="16.5" x14ac:dyDescent="0.25">
      <c r="A90" s="25" t="s">
        <v>960</v>
      </c>
      <c r="B90" s="25" t="s">
        <v>1400</v>
      </c>
      <c r="C90" s="25" t="s">
        <v>1401</v>
      </c>
      <c r="D90" s="3">
        <f>VLOOKUP($C90,科系!$C$2:$H$1116,2,0)</f>
        <v>47.37</v>
      </c>
      <c r="E90" s="3">
        <f>VLOOKUP($C90,科系!$C$2:$H$1139,3,0)</f>
        <v>32.299999999999997</v>
      </c>
      <c r="F90" s="3">
        <f>ROUND(IF(((COUNT($E:$E)-RANK(D90,D$2:D$97)+1)/COUNT($E:$E))*100=0,100,((COUNT($E:$E)-RANK(D90,D$2:D$97)+1)/COUNT($E:$E))*100),2)</f>
        <v>53.13</v>
      </c>
      <c r="G90" s="3">
        <f>ROUND(IF(((COUNT($E:$E)-RANK(E90,E$2:E$97)+1)/COUNT($E:$E))*100=0,100,((COUNT($E:$E)-RANK(E90,E$2:E$97)+1)/COUNT($E:$E))*100),2)</f>
        <v>7.29</v>
      </c>
      <c r="H90" s="7">
        <f>G90-F90</f>
        <v>-45.84</v>
      </c>
    </row>
    <row r="91" spans="1:8" ht="16.5" x14ac:dyDescent="0.25">
      <c r="A91" s="25" t="s">
        <v>188</v>
      </c>
      <c r="B91" s="25" t="s">
        <v>1575</v>
      </c>
      <c r="C91" s="25" t="s">
        <v>1576</v>
      </c>
      <c r="D91" s="3">
        <f>VLOOKUP($C91,科系!$C$2:$H$1116,2,0)</f>
        <v>59.78</v>
      </c>
      <c r="E91" s="3">
        <f>VLOOKUP($C91,科系!$C$2:$H$1139,3,0)</f>
        <v>34.979999999999997</v>
      </c>
      <c r="F91" s="3">
        <f>ROUND(IF(((COUNT($E:$E)-RANK(D91,D$2:D$97)+1)/COUNT($E:$E))*100=0,100,((COUNT($E:$E)-RANK(D91,D$2:D$97)+1)/COUNT($E:$E))*100),2)</f>
        <v>77.08</v>
      </c>
      <c r="G91" s="3">
        <f>ROUND(IF(((COUNT($E:$E)-RANK(E91,E$2:E$97)+1)/COUNT($E:$E))*100=0,100,((COUNT($E:$E)-RANK(E91,E$2:E$97)+1)/COUNT($E:$E))*100),2)</f>
        <v>19.79</v>
      </c>
      <c r="H91" s="7">
        <f>G91-F91</f>
        <v>-57.29</v>
      </c>
    </row>
    <row r="92" spans="1:8" ht="16.5" x14ac:dyDescent="0.25">
      <c r="A92" s="25" t="s">
        <v>806</v>
      </c>
      <c r="B92" s="25" t="s">
        <v>1560</v>
      </c>
      <c r="C92" s="25" t="s">
        <v>1561</v>
      </c>
      <c r="D92" s="3">
        <f>VLOOKUP($C92,科系!$C$2:$H$1116,2,0)</f>
        <v>57.32</v>
      </c>
      <c r="E92" s="3">
        <f>VLOOKUP($C92,科系!$C$2:$H$1139,3,0)</f>
        <v>34.520000000000003</v>
      </c>
      <c r="F92" s="3">
        <f>ROUND(IF(((COUNT($E:$E)-RANK(D92,D$2:D$97)+1)/COUNT($E:$E))*100=0,100,((COUNT($E:$E)-RANK(D92,D$2:D$97)+1)/COUNT($E:$E))*100),2)</f>
        <v>73.959999999999994</v>
      </c>
      <c r="G92" s="3">
        <f>ROUND(IF(((COUNT($E:$E)-RANK(E92,E$2:E$97)+1)/COUNT($E:$E))*100=0,100,((COUNT($E:$E)-RANK(E92,E$2:E$97)+1)/COUNT($E:$E))*100),2)</f>
        <v>15.63</v>
      </c>
      <c r="H92" s="7">
        <f>G92-F92</f>
        <v>-58.329999999999991</v>
      </c>
    </row>
    <row r="93" spans="1:8" ht="16.5" x14ac:dyDescent="0.25">
      <c r="A93" s="25" t="s">
        <v>1312</v>
      </c>
      <c r="B93" s="25" t="s">
        <v>1552</v>
      </c>
      <c r="C93" s="25" t="s">
        <v>1553</v>
      </c>
      <c r="D93" s="3">
        <f>VLOOKUP($C93,科系!$C$2:$H$1116,2,0)</f>
        <v>65.61</v>
      </c>
      <c r="E93" s="3">
        <f>VLOOKUP($C93,科系!$C$2:$H$1139,3,0)</f>
        <v>38.25</v>
      </c>
      <c r="F93" s="3">
        <f>ROUND(IF(((COUNT($E:$E)-RANK(D93,D$2:D$97)+1)/COUNT($E:$E))*100=0,100,((COUNT($E:$E)-RANK(D93,D$2:D$97)+1)/COUNT($E:$E))*100),2)</f>
        <v>85.42</v>
      </c>
      <c r="G93" s="3">
        <f>ROUND(IF(((COUNT($E:$E)-RANK(E93,E$2:E$97)+1)/COUNT($E:$E))*100=0,100,((COUNT($E:$E)-RANK(E93,E$2:E$97)+1)/COUNT($E:$E))*100),2)</f>
        <v>25</v>
      </c>
      <c r="H93" s="7">
        <f>G93-F93</f>
        <v>-60.42</v>
      </c>
    </row>
    <row r="94" spans="1:8" ht="16.5" x14ac:dyDescent="0.25">
      <c r="A94" s="25" t="s">
        <v>1022</v>
      </c>
      <c r="B94" s="25" t="s">
        <v>393</v>
      </c>
      <c r="C94" s="25" t="s">
        <v>1663</v>
      </c>
      <c r="D94" s="3">
        <f>VLOOKUP($C94,科系!$C$2:$H$1116,2,0)</f>
        <v>57.54</v>
      </c>
      <c r="E94" s="3">
        <f>VLOOKUP($C94,科系!$C$2:$H$1139,3,0)</f>
        <v>31.61</v>
      </c>
      <c r="F94" s="3">
        <f>ROUND(IF(((COUNT($E:$E)-RANK(D94,D$2:D$97)+1)/COUNT($E:$E))*100=0,100,((COUNT($E:$E)-RANK(D94,D$2:D$97)+1)/COUNT($E:$E))*100),2)</f>
        <v>76.040000000000006</v>
      </c>
      <c r="G94" s="3">
        <f>ROUND(IF(((COUNT($E:$E)-RANK(E94,E$2:E$97)+1)/COUNT($E:$E))*100=0,100,((COUNT($E:$E)-RANK(E94,E$2:E$97)+1)/COUNT($E:$E))*100),2)</f>
        <v>5.21</v>
      </c>
      <c r="H94" s="7">
        <f>G94-F94</f>
        <v>-70.830000000000013</v>
      </c>
    </row>
    <row r="95" spans="1:8" ht="16.5" x14ac:dyDescent="0.25">
      <c r="A95" s="25" t="s">
        <v>731</v>
      </c>
      <c r="B95" s="25" t="s">
        <v>1742</v>
      </c>
      <c r="C95" s="25" t="s">
        <v>1743</v>
      </c>
      <c r="D95" s="3">
        <f>VLOOKUP($C95,科系!$C$2:$H$1116,2,0)</f>
        <v>74.62</v>
      </c>
      <c r="E95" s="3">
        <f>VLOOKUP($C95,科系!$C$2:$H$1139,3,0)</f>
        <v>34.68</v>
      </c>
      <c r="F95" s="3">
        <f>ROUND(IF(((COUNT($E:$E)-RANK(D95,D$2:D$97)+1)/COUNT($E:$E))*100=0,100,((COUNT($E:$E)-RANK(D95,D$2:D$97)+1)/COUNT($E:$E))*100),2)</f>
        <v>93.75</v>
      </c>
      <c r="G95" s="3">
        <f>ROUND(IF(((COUNT($E:$E)-RANK(E95,E$2:E$97)+1)/COUNT($E:$E))*100=0,100,((COUNT($E:$E)-RANK(E95,E$2:E$97)+1)/COUNT($E:$E))*100),2)</f>
        <v>17.71</v>
      </c>
      <c r="H95" s="7">
        <f>G95-F95</f>
        <v>-76.039999999999992</v>
      </c>
    </row>
    <row r="96" spans="1:8" ht="16.5" x14ac:dyDescent="0.25">
      <c r="A96" s="25" t="s">
        <v>1022</v>
      </c>
      <c r="B96" s="25" t="s">
        <v>1071</v>
      </c>
      <c r="C96" s="25" t="s">
        <v>1720</v>
      </c>
      <c r="D96" s="3">
        <f>VLOOKUP($C96,科系!$C$2:$H$1116,2,0)</f>
        <v>60.18</v>
      </c>
      <c r="E96" s="3">
        <f>VLOOKUP($C96,科系!$C$2:$H$1139,3,0)</f>
        <v>27.6</v>
      </c>
      <c r="F96" s="3">
        <f>ROUND(IF(((COUNT($E:$E)-RANK(D96,D$2:D$97)+1)/COUNT($E:$E))*100=0,100,((COUNT($E:$E)-RANK(D96,D$2:D$97)+1)/COUNT($E:$E))*100),2)</f>
        <v>78.13</v>
      </c>
      <c r="G96" s="3">
        <f>ROUND(IF(((COUNT($E:$E)-RANK(E96,E$2:E$97)+1)/COUNT($E:$E))*100=0,100,((COUNT($E:$E)-RANK(E96,E$2:E$97)+1)/COUNT($E:$E))*100),2)</f>
        <v>1.04</v>
      </c>
      <c r="H96" s="7">
        <f>G96-F96</f>
        <v>-77.089999999999989</v>
      </c>
    </row>
    <row r="97" spans="1:8" ht="16.5" x14ac:dyDescent="0.25">
      <c r="A97" s="25" t="s">
        <v>561</v>
      </c>
      <c r="B97" s="25" t="s">
        <v>1732</v>
      </c>
      <c r="C97" s="25" t="s">
        <v>1733</v>
      </c>
      <c r="D97" s="3">
        <f>VLOOKUP($C97,科系!$C$2:$H$1116,2,0)</f>
        <v>67.12</v>
      </c>
      <c r="E97" s="3">
        <f>VLOOKUP($C97,科系!$C$2:$H$1139,3,0)</f>
        <v>32.14</v>
      </c>
      <c r="F97" s="3">
        <f>ROUND(IF(((COUNT($E:$E)-RANK(D97,D$2:D$97)+1)/COUNT($E:$E))*100=0,100,((COUNT($E:$E)-RANK(D97,D$2:D$97)+1)/COUNT($E:$E))*100),2)</f>
        <v>90.63</v>
      </c>
      <c r="G97" s="3">
        <f>ROUND(IF(((COUNT($E:$E)-RANK(E97,E$2:E$97)+1)/COUNT($E:$E))*100=0,100,((COUNT($E:$E)-RANK(E97,E$2:E$97)+1)/COUNT($E:$E))*100),2)</f>
        <v>6.25</v>
      </c>
      <c r="H97" s="7">
        <f>G97-F97</f>
        <v>-84.38</v>
      </c>
    </row>
  </sheetData>
  <autoFilter ref="A1:H97">
    <sortState ref="A2:H97">
      <sortCondition descending="1" ref="H2:H97"/>
      <sortCondition descending="1" ref="E2:E97"/>
      <sortCondition ref="D2:D97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21875" customWidth="1"/>
    <col min="2" max="2" width="30" customWidth="1"/>
    <col min="3" max="3" width="42.77734375" customWidth="1"/>
    <col min="4" max="4" width="8.5546875" bestFit="1" customWidth="1"/>
    <col min="5" max="5" width="11.109375" bestFit="1" customWidth="1"/>
    <col min="6" max="7" width="10.33203125" bestFit="1" customWidth="1"/>
    <col min="8" max="8" width="6.6640625" bestFit="1" customWidth="1"/>
  </cols>
  <sheetData>
    <row r="1" spans="1:8" ht="32.25" x14ac:dyDescent="0.25">
      <c r="A1" s="20" t="s">
        <v>1758</v>
      </c>
      <c r="B1" s="21" t="s">
        <v>1759</v>
      </c>
      <c r="C1" s="20" t="s">
        <v>1760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ht="16.5" x14ac:dyDescent="0.25">
      <c r="A2" s="25" t="s">
        <v>96</v>
      </c>
      <c r="B2" s="25" t="s">
        <v>97</v>
      </c>
      <c r="C2" s="25" t="s">
        <v>98</v>
      </c>
      <c r="D2" s="3">
        <f>VLOOKUP($C2,科系!$C$2:$H$1116,2,0)</f>
        <v>15.56</v>
      </c>
      <c r="E2" s="3">
        <f>VLOOKUP($C2,科系!$C$2:$H$1139,3,0)</f>
        <v>55.47</v>
      </c>
      <c r="F2" s="3">
        <f>ROUND(IF(((COUNT($E:$E)-RANK(D2,D$2:D$172)+1)/COUNT($E:$E))*100=0,100,((COUNT($E:$E)-RANK(D2,D$2:D$172)+1)/COUNT($E:$E))*100),2)</f>
        <v>0.57999999999999996</v>
      </c>
      <c r="G2" s="3">
        <f>ROUND(IF(((COUNT($E:$E)-RANK(E2,E$2:E$172)+1)/COUNT($E:$E))*100=0,100,((COUNT($E:$E)-RANK(E2,E$2:E$172)+1)/COUNT($E:$E))*100),2)</f>
        <v>73.680000000000007</v>
      </c>
      <c r="H2" s="7">
        <f>G2-F2</f>
        <v>73.100000000000009</v>
      </c>
    </row>
    <row r="3" spans="1:8" ht="16.5" x14ac:dyDescent="0.25">
      <c r="A3" s="25" t="s">
        <v>102</v>
      </c>
      <c r="B3" s="25" t="s">
        <v>103</v>
      </c>
      <c r="C3" s="25" t="s">
        <v>104</v>
      </c>
      <c r="D3" s="3">
        <f>VLOOKUP($C3,科系!$C$2:$H$1116,2,0)</f>
        <v>20.89</v>
      </c>
      <c r="E3" s="3">
        <f>VLOOKUP($C3,科系!$C$2:$H$1139,3,0)</f>
        <v>56.57</v>
      </c>
      <c r="F3" s="3">
        <f>ROUND(IF(((COUNT($E:$E)-RANK(D3,D$2:D$172)+1)/COUNT($E:$E))*100=0,100,((COUNT($E:$E)-RANK(D3,D$2:D$172)+1)/COUNT($E:$E))*100),2)</f>
        <v>10.53</v>
      </c>
      <c r="G3" s="3">
        <f>ROUND(IF(((COUNT($E:$E)-RANK(E3,E$2:E$172)+1)/COUNT($E:$E))*100=0,100,((COUNT($E:$E)-RANK(E3,E$2:E$172)+1)/COUNT($E:$E))*100),2)</f>
        <v>80.12</v>
      </c>
      <c r="H3" s="7">
        <f>G3-F3</f>
        <v>69.59</v>
      </c>
    </row>
    <row r="4" spans="1:8" ht="16.5" x14ac:dyDescent="0.25">
      <c r="A4" s="25" t="s">
        <v>99</v>
      </c>
      <c r="B4" s="25" t="s">
        <v>100</v>
      </c>
      <c r="C4" s="25" t="s">
        <v>101</v>
      </c>
      <c r="D4" s="3">
        <f>VLOOKUP($C4,科系!$C$2:$H$1116,2,0)</f>
        <v>16.77</v>
      </c>
      <c r="E4" s="3">
        <f>VLOOKUP($C4,科系!$C$2:$H$1139,3,0)</f>
        <v>54.72</v>
      </c>
      <c r="F4" s="3">
        <f>ROUND(IF(((COUNT($E:$E)-RANK(D4,D$2:D$172)+1)/COUNT($E:$E))*100=0,100,((COUNT($E:$E)-RANK(D4,D$2:D$172)+1)/COUNT($E:$E))*100),2)</f>
        <v>1.17</v>
      </c>
      <c r="G4" s="3">
        <f>ROUND(IF(((COUNT($E:$E)-RANK(E4,E$2:E$172)+1)/COUNT($E:$E))*100=0,100,((COUNT($E:$E)-RANK(E4,E$2:E$172)+1)/COUNT($E:$E))*100),2)</f>
        <v>69.010000000000005</v>
      </c>
      <c r="H4" s="7">
        <f>G4-F4</f>
        <v>67.84</v>
      </c>
    </row>
    <row r="5" spans="1:8" ht="16.5" x14ac:dyDescent="0.25">
      <c r="A5" s="25" t="s">
        <v>105</v>
      </c>
      <c r="B5" s="25" t="s">
        <v>106</v>
      </c>
      <c r="C5" s="25" t="s">
        <v>107</v>
      </c>
      <c r="D5" s="3">
        <f>VLOOKUP($C5,科系!$C$2:$H$1116,2,0)</f>
        <v>16.8</v>
      </c>
      <c r="E5" s="3">
        <f>VLOOKUP($C5,科系!$C$2:$H$1139,3,0)</f>
        <v>53.72</v>
      </c>
      <c r="F5" s="3">
        <f>ROUND(IF(((COUNT($E:$E)-RANK(D5,D$2:D$172)+1)/COUNT($E:$E))*100=0,100,((COUNT($E:$E)-RANK(D5,D$2:D$172)+1)/COUNT($E:$E))*100),2)</f>
        <v>1.75</v>
      </c>
      <c r="G5" s="3">
        <f>ROUND(IF(((COUNT($E:$E)-RANK(E5,E$2:E$172)+1)/COUNT($E:$E))*100=0,100,((COUNT($E:$E)-RANK(E5,E$2:E$172)+1)/COUNT($E:$E))*100),2)</f>
        <v>65.5</v>
      </c>
      <c r="H5" s="7">
        <f>G5-F5</f>
        <v>63.75</v>
      </c>
    </row>
    <row r="6" spans="1:8" ht="16.5" x14ac:dyDescent="0.25">
      <c r="A6" s="25" t="s">
        <v>102</v>
      </c>
      <c r="B6" s="25" t="s">
        <v>100</v>
      </c>
      <c r="C6" s="25" t="s">
        <v>108</v>
      </c>
      <c r="D6" s="3">
        <f>VLOOKUP($C6,科系!$C$2:$H$1116,2,0)</f>
        <v>18.16</v>
      </c>
      <c r="E6" s="3">
        <f>VLOOKUP($C6,科系!$C$2:$H$1139,3,0)</f>
        <v>54.21</v>
      </c>
      <c r="F6" s="3">
        <f>ROUND(IF(((COUNT($E:$E)-RANK(D6,D$2:D$172)+1)/COUNT($E:$E))*100=0,100,((COUNT($E:$E)-RANK(D6,D$2:D$172)+1)/COUNT($E:$E))*100),2)</f>
        <v>4.68</v>
      </c>
      <c r="G6" s="3">
        <f>ROUND(IF(((COUNT($E:$E)-RANK(E6,E$2:E$172)+1)/COUNT($E:$E))*100=0,100,((COUNT($E:$E)-RANK(E6,E$2:E$172)+1)/COUNT($E:$E))*100),2)</f>
        <v>67.84</v>
      </c>
      <c r="H6" s="7">
        <f>G6-F6</f>
        <v>63.160000000000004</v>
      </c>
    </row>
    <row r="7" spans="1:8" ht="16.5" x14ac:dyDescent="0.25">
      <c r="A7" s="25" t="s">
        <v>102</v>
      </c>
      <c r="B7" s="25" t="s">
        <v>116</v>
      </c>
      <c r="C7" s="25" t="s">
        <v>117</v>
      </c>
      <c r="D7" s="3">
        <f>VLOOKUP($C7,科系!$C$2:$H$1116,2,0)</f>
        <v>27.63</v>
      </c>
      <c r="E7" s="3">
        <f>VLOOKUP($C7,科系!$C$2:$H$1139,3,0)</f>
        <v>56.57</v>
      </c>
      <c r="F7" s="3">
        <f>ROUND(IF(((COUNT($E:$E)-RANK(D7,D$2:D$172)+1)/COUNT($E:$E))*100=0,100,((COUNT($E:$E)-RANK(D7,D$2:D$172)+1)/COUNT($E:$E))*100),2)</f>
        <v>17.54</v>
      </c>
      <c r="G7" s="3">
        <f>ROUND(IF(((COUNT($E:$E)-RANK(E7,E$2:E$172)+1)/COUNT($E:$E))*100=0,100,((COUNT($E:$E)-RANK(E7,E$2:E$172)+1)/COUNT($E:$E))*100),2)</f>
        <v>80.12</v>
      </c>
      <c r="H7" s="7">
        <f>G7-F7</f>
        <v>62.580000000000005</v>
      </c>
    </row>
    <row r="8" spans="1:8" ht="16.5" x14ac:dyDescent="0.25">
      <c r="A8" s="25" t="s">
        <v>110</v>
      </c>
      <c r="B8" s="25" t="s">
        <v>138</v>
      </c>
      <c r="C8" s="25" t="s">
        <v>139</v>
      </c>
      <c r="D8" s="3">
        <f>VLOOKUP($C8,科系!$C$2:$H$1116,2,0)</f>
        <v>35.090000000000003</v>
      </c>
      <c r="E8" s="3">
        <f>VLOOKUP($C8,科系!$C$2:$H$1139,3,0)</f>
        <v>58.59</v>
      </c>
      <c r="F8" s="3">
        <f>ROUND(IF(((COUNT($E:$E)-RANK(D8,D$2:D$172)+1)/COUNT($E:$E))*100=0,100,((COUNT($E:$E)-RANK(D8,D$2:D$172)+1)/COUNT($E:$E))*100),2)</f>
        <v>30.99</v>
      </c>
      <c r="G8" s="3">
        <f>ROUND(IF(((COUNT($E:$E)-RANK(E8,E$2:E$172)+1)/COUNT($E:$E))*100=0,100,((COUNT($E:$E)-RANK(E8,E$2:E$172)+1)/COUNT($E:$E))*100),2)</f>
        <v>88.89</v>
      </c>
      <c r="H8" s="7">
        <f>G8-F8</f>
        <v>57.900000000000006</v>
      </c>
    </row>
    <row r="9" spans="1:8" ht="16.5" x14ac:dyDescent="0.25">
      <c r="A9" s="25" t="s">
        <v>96</v>
      </c>
      <c r="B9" s="25" t="s">
        <v>100</v>
      </c>
      <c r="C9" s="25" t="s">
        <v>109</v>
      </c>
      <c r="D9" s="3">
        <f>VLOOKUP($C9,科系!$C$2:$H$1116,2,0)</f>
        <v>25.58</v>
      </c>
      <c r="E9" s="3">
        <f>VLOOKUP($C9,科系!$C$2:$H$1139,3,0)</f>
        <v>55.47</v>
      </c>
      <c r="F9" s="3">
        <f>ROUND(IF(((COUNT($E:$E)-RANK(D9,D$2:D$172)+1)/COUNT($E:$E))*100=0,100,((COUNT($E:$E)-RANK(D9,D$2:D$172)+1)/COUNT($E:$E))*100),2)</f>
        <v>15.79</v>
      </c>
      <c r="G9" s="3">
        <f>ROUND(IF(((COUNT($E:$E)-RANK(E9,E$2:E$172)+1)/COUNT($E:$E))*100=0,100,((COUNT($E:$E)-RANK(E9,E$2:E$172)+1)/COUNT($E:$E))*100),2)</f>
        <v>73.680000000000007</v>
      </c>
      <c r="H9" s="7">
        <f>G9-F9</f>
        <v>57.890000000000008</v>
      </c>
    </row>
    <row r="10" spans="1:8" ht="16.5" x14ac:dyDescent="0.25">
      <c r="A10" s="25" t="s">
        <v>96</v>
      </c>
      <c r="B10" s="25" t="s">
        <v>103</v>
      </c>
      <c r="C10" s="25" t="s">
        <v>113</v>
      </c>
      <c r="D10" s="3">
        <f>VLOOKUP($C10,科系!$C$2:$H$1116,2,0)</f>
        <v>20.49</v>
      </c>
      <c r="E10" s="3">
        <f>VLOOKUP($C10,科系!$C$2:$H$1139,3,0)</f>
        <v>53.42</v>
      </c>
      <c r="F10" s="3">
        <f>ROUND(IF(((COUNT($E:$E)-RANK(D10,D$2:D$172)+1)/COUNT($E:$E))*100=0,100,((COUNT($E:$E)-RANK(D10,D$2:D$172)+1)/COUNT($E:$E))*100),2)</f>
        <v>9.36</v>
      </c>
      <c r="G10" s="3">
        <f>ROUND(IF(((COUNT($E:$E)-RANK(E10,E$2:E$172)+1)/COUNT($E:$E))*100=0,100,((COUNT($E:$E)-RANK(E10,E$2:E$172)+1)/COUNT($E:$E))*100),2)</f>
        <v>63.74</v>
      </c>
      <c r="H10" s="7">
        <f>G10-F10</f>
        <v>54.38</v>
      </c>
    </row>
    <row r="11" spans="1:8" ht="16.5" x14ac:dyDescent="0.25">
      <c r="A11" s="25" t="s">
        <v>105</v>
      </c>
      <c r="B11" s="25" t="s">
        <v>114</v>
      </c>
      <c r="C11" s="25" t="s">
        <v>115</v>
      </c>
      <c r="D11" s="3">
        <f>VLOOKUP($C11,科系!$C$2:$H$1116,2,0)</f>
        <v>19.850000000000001</v>
      </c>
      <c r="E11" s="3">
        <f>VLOOKUP($C11,科系!$C$2:$H$1139,3,0)</f>
        <v>52.73</v>
      </c>
      <c r="F11" s="3">
        <f>ROUND(IF(((COUNT($E:$E)-RANK(D11,D$2:D$172)+1)/COUNT($E:$E))*100=0,100,((COUNT($E:$E)-RANK(D11,D$2:D$172)+1)/COUNT($E:$E))*100),2)</f>
        <v>8.19</v>
      </c>
      <c r="G11" s="3">
        <f>ROUND(IF(((COUNT($E:$E)-RANK(E11,E$2:E$172)+1)/COUNT($E:$E))*100=0,100,((COUNT($E:$E)-RANK(E11,E$2:E$172)+1)/COUNT($E:$E))*100),2)</f>
        <v>62.57</v>
      </c>
      <c r="H11" s="7">
        <f>G11-F11</f>
        <v>54.38</v>
      </c>
    </row>
    <row r="12" spans="1:8" ht="16.5" x14ac:dyDescent="0.25">
      <c r="A12" s="25" t="s">
        <v>141</v>
      </c>
      <c r="B12" s="25" t="s">
        <v>142</v>
      </c>
      <c r="C12" s="25" t="s">
        <v>143</v>
      </c>
      <c r="D12" s="3">
        <f>VLOOKUP($C12,科系!$C$2:$H$1116,2,0)</f>
        <v>34.85</v>
      </c>
      <c r="E12" s="3">
        <f>VLOOKUP($C12,科系!$C$2:$H$1139,3,0)</f>
        <v>56.13</v>
      </c>
      <c r="F12" s="3">
        <f>ROUND(IF(((COUNT($E:$E)-RANK(D12,D$2:D$172)+1)/COUNT($E:$E))*100=0,100,((COUNT($E:$E)-RANK(D12,D$2:D$172)+1)/COUNT($E:$E))*100),2)</f>
        <v>29.82</v>
      </c>
      <c r="G12" s="3">
        <f>ROUND(IF(((COUNT($E:$E)-RANK(E12,E$2:E$172)+1)/COUNT($E:$E))*100=0,100,((COUNT($E:$E)-RANK(E12,E$2:E$172)+1)/COUNT($E:$E))*100),2)</f>
        <v>78.95</v>
      </c>
      <c r="H12" s="7">
        <f>G12-F12</f>
        <v>49.13</v>
      </c>
    </row>
    <row r="13" spans="1:8" ht="16.5" x14ac:dyDescent="0.25">
      <c r="A13" s="25" t="s">
        <v>102</v>
      </c>
      <c r="B13" s="25" t="s">
        <v>118</v>
      </c>
      <c r="C13" s="25" t="s">
        <v>119</v>
      </c>
      <c r="D13" s="3">
        <f>VLOOKUP($C13,科系!$C$2:$H$1116,2,0)</f>
        <v>20.66</v>
      </c>
      <c r="E13" s="3">
        <f>VLOOKUP($C13,科系!$C$2:$H$1139,3,0)</f>
        <v>52</v>
      </c>
      <c r="F13" s="3">
        <f>ROUND(IF(((COUNT($E:$E)-RANK(D13,D$2:D$172)+1)/COUNT($E:$E))*100=0,100,((COUNT($E:$E)-RANK(D13,D$2:D$172)+1)/COUNT($E:$E))*100),2)</f>
        <v>9.94</v>
      </c>
      <c r="G13" s="3">
        <f>ROUND(IF(((COUNT($E:$E)-RANK(E13,E$2:E$172)+1)/COUNT($E:$E))*100=0,100,((COUNT($E:$E)-RANK(E13,E$2:E$172)+1)/COUNT($E:$E))*100),2)</f>
        <v>57.89</v>
      </c>
      <c r="H13" s="7">
        <f>G13-F13</f>
        <v>47.95</v>
      </c>
    </row>
    <row r="14" spans="1:8" ht="16.5" x14ac:dyDescent="0.25">
      <c r="A14" s="25" t="s">
        <v>135</v>
      </c>
      <c r="B14" s="25" t="s">
        <v>100</v>
      </c>
      <c r="C14" s="25" t="s">
        <v>136</v>
      </c>
      <c r="D14" s="3">
        <f>VLOOKUP($C14,科系!$C$2:$H$1116,2,0)</f>
        <v>31.1</v>
      </c>
      <c r="E14" s="3">
        <f>VLOOKUP($C14,科系!$C$2:$H$1139,3,0)</f>
        <v>54.64</v>
      </c>
      <c r="F14" s="3">
        <f>ROUND(IF(((COUNT($E:$E)-RANK(D14,D$2:D$172)+1)/COUNT($E:$E))*100=0,100,((COUNT($E:$E)-RANK(D14,D$2:D$172)+1)/COUNT($E:$E))*100),2)</f>
        <v>21.05</v>
      </c>
      <c r="G14" s="3">
        <f>ROUND(IF(((COUNT($E:$E)-RANK(E14,E$2:E$172)+1)/COUNT($E:$E))*100=0,100,((COUNT($E:$E)-RANK(E14,E$2:E$172)+1)/COUNT($E:$E))*100),2)</f>
        <v>68.42</v>
      </c>
      <c r="H14" s="7">
        <f>G14-F14</f>
        <v>47.370000000000005</v>
      </c>
    </row>
    <row r="15" spans="1:8" ht="16.5" x14ac:dyDescent="0.25">
      <c r="A15" s="25" t="s">
        <v>110</v>
      </c>
      <c r="B15" s="25" t="s">
        <v>157</v>
      </c>
      <c r="C15" s="25" t="s">
        <v>158</v>
      </c>
      <c r="D15" s="3">
        <f>VLOOKUP($C15,科系!$C$2:$H$1116,2,0)</f>
        <v>38.21</v>
      </c>
      <c r="E15" s="3">
        <f>VLOOKUP($C15,科系!$C$2:$H$1139,3,0)</f>
        <v>58.59</v>
      </c>
      <c r="F15" s="3">
        <f>ROUND(IF(((COUNT($E:$E)-RANK(D15,D$2:D$172)+1)/COUNT($E:$E))*100=0,100,((COUNT($E:$E)-RANK(D15,D$2:D$172)+1)/COUNT($E:$E))*100),2)</f>
        <v>43.27</v>
      </c>
      <c r="G15" s="3">
        <f>ROUND(IF(((COUNT($E:$E)-RANK(E15,E$2:E$172)+1)/COUNT($E:$E))*100=0,100,((COUNT($E:$E)-RANK(E15,E$2:E$172)+1)/COUNT($E:$E))*100),2)</f>
        <v>88.89</v>
      </c>
      <c r="H15" s="7">
        <f>G15-F15</f>
        <v>45.62</v>
      </c>
    </row>
    <row r="16" spans="1:8" ht="16.5" x14ac:dyDescent="0.25">
      <c r="A16" s="25" t="s">
        <v>99</v>
      </c>
      <c r="B16" s="25" t="s">
        <v>124</v>
      </c>
      <c r="C16" s="25" t="s">
        <v>125</v>
      </c>
      <c r="D16" s="3">
        <f>VLOOKUP($C16,科系!$C$2:$H$1116,2,0)</f>
        <v>19.25</v>
      </c>
      <c r="E16" s="3">
        <f>VLOOKUP($C16,科系!$C$2:$H$1139,3,0)</f>
        <v>50.73</v>
      </c>
      <c r="F16" s="3">
        <f>ROUND(IF(((COUNT($E:$E)-RANK(D16,D$2:D$172)+1)/COUNT($E:$E))*100=0,100,((COUNT($E:$E)-RANK(D16,D$2:D$172)+1)/COUNT($E:$E))*100),2)</f>
        <v>7.02</v>
      </c>
      <c r="G16" s="3">
        <f>ROUND(IF(((COUNT($E:$E)-RANK(E16,E$2:E$172)+1)/COUNT($E:$E))*100=0,100,((COUNT($E:$E)-RANK(E16,E$2:E$172)+1)/COUNT($E:$E))*100),2)</f>
        <v>48.54</v>
      </c>
      <c r="H16" s="7">
        <f>G16-F16</f>
        <v>41.519999999999996</v>
      </c>
    </row>
    <row r="17" spans="1:8" ht="16.5" x14ac:dyDescent="0.25">
      <c r="A17" s="25" t="s">
        <v>130</v>
      </c>
      <c r="B17" s="25" t="s">
        <v>124</v>
      </c>
      <c r="C17" s="25" t="s">
        <v>132</v>
      </c>
      <c r="D17" s="3">
        <f>VLOOKUP($C17,科系!$C$2:$H$1116,2,0)</f>
        <v>17.489999999999998</v>
      </c>
      <c r="E17" s="3">
        <f>VLOOKUP($C17,科系!$C$2:$H$1139,3,0)</f>
        <v>49.45</v>
      </c>
      <c r="F17" s="3">
        <f>ROUND(IF(((COUNT($E:$E)-RANK(D17,D$2:D$172)+1)/COUNT($E:$E))*100=0,100,((COUNT($E:$E)-RANK(D17,D$2:D$172)+1)/COUNT($E:$E))*100),2)</f>
        <v>4.09</v>
      </c>
      <c r="G17" s="3">
        <f>ROUND(IF(((COUNT($E:$E)-RANK(E17,E$2:E$172)+1)/COUNT($E:$E))*100=0,100,((COUNT($E:$E)-RANK(E17,E$2:E$172)+1)/COUNT($E:$E))*100),2)</f>
        <v>45.61</v>
      </c>
      <c r="H17" s="7">
        <f>G17-F17</f>
        <v>41.519999999999996</v>
      </c>
    </row>
    <row r="18" spans="1:8" ht="16.5" x14ac:dyDescent="0.25">
      <c r="A18" s="25" t="s">
        <v>141</v>
      </c>
      <c r="B18" s="25" t="s">
        <v>133</v>
      </c>
      <c r="C18" s="25" t="s">
        <v>159</v>
      </c>
      <c r="D18" s="3">
        <f>VLOOKUP($C18,科系!$C$2:$H$1116,2,0)</f>
        <v>37.36</v>
      </c>
      <c r="E18" s="3">
        <f>VLOOKUP($C18,科系!$C$2:$H$1139,3,0)</f>
        <v>56.13</v>
      </c>
      <c r="F18" s="3">
        <f>ROUND(IF(((COUNT($E:$E)-RANK(D18,D$2:D$172)+1)/COUNT($E:$E))*100=0,100,((COUNT($E:$E)-RANK(D18,D$2:D$172)+1)/COUNT($E:$E))*100),2)</f>
        <v>38.01</v>
      </c>
      <c r="G18" s="3">
        <f>ROUND(IF(((COUNT($E:$E)-RANK(E18,E$2:E$172)+1)/COUNT($E:$E))*100=0,100,((COUNT($E:$E)-RANK(E18,E$2:E$172)+1)/COUNT($E:$E))*100),2)</f>
        <v>78.95</v>
      </c>
      <c r="H18" s="7">
        <f>G18-F18</f>
        <v>40.940000000000005</v>
      </c>
    </row>
    <row r="19" spans="1:8" ht="16.5" x14ac:dyDescent="0.25">
      <c r="A19" s="25" t="s">
        <v>168</v>
      </c>
      <c r="B19" s="25" t="s">
        <v>175</v>
      </c>
      <c r="C19" s="25" t="s">
        <v>176</v>
      </c>
      <c r="D19" s="3">
        <f>VLOOKUP($C19,科系!$C$2:$H$1116,2,0)</f>
        <v>39.770000000000003</v>
      </c>
      <c r="E19" s="3">
        <f>VLOOKUP($C19,科系!$C$2:$H$1139,3,0)</f>
        <v>57.98</v>
      </c>
      <c r="F19" s="3">
        <f>ROUND(IF(((COUNT($E:$E)-RANK(D19,D$2:D$172)+1)/COUNT($E:$E))*100=0,100,((COUNT($E:$E)-RANK(D19,D$2:D$172)+1)/COUNT($E:$E))*100),2)</f>
        <v>45.61</v>
      </c>
      <c r="G19" s="3">
        <f>ROUND(IF(((COUNT($E:$E)-RANK(E19,E$2:E$172)+1)/COUNT($E:$E))*100=0,100,((COUNT($E:$E)-RANK(E19,E$2:E$172)+1)/COUNT($E:$E))*100),2)</f>
        <v>85.96</v>
      </c>
      <c r="H19" s="7">
        <f>G19-F19</f>
        <v>40.349999999999994</v>
      </c>
    </row>
    <row r="20" spans="1:8" ht="16.5" x14ac:dyDescent="0.25">
      <c r="A20" s="25" t="s">
        <v>130</v>
      </c>
      <c r="B20" s="25" t="s">
        <v>114</v>
      </c>
      <c r="C20" s="25" t="s">
        <v>131</v>
      </c>
      <c r="D20" s="3">
        <f>VLOOKUP($C20,科系!$C$2:$H$1116,2,0)</f>
        <v>20.11</v>
      </c>
      <c r="E20" s="3">
        <f>VLOOKUP($C20,科系!$C$2:$H$1139,3,0)</f>
        <v>50.62</v>
      </c>
      <c r="F20" s="3">
        <f>ROUND(IF(((COUNT($E:$E)-RANK(D20,D$2:D$172)+1)/COUNT($E:$E))*100=0,100,((COUNT($E:$E)-RANK(D20,D$2:D$172)+1)/COUNT($E:$E))*100),2)</f>
        <v>8.77</v>
      </c>
      <c r="G20" s="3">
        <f>ROUND(IF(((COUNT($E:$E)-RANK(E20,E$2:E$172)+1)/COUNT($E:$E))*100=0,100,((COUNT($E:$E)-RANK(E20,E$2:E$172)+1)/COUNT($E:$E))*100),2)</f>
        <v>47.95</v>
      </c>
      <c r="H20" s="7">
        <f>G20-F20</f>
        <v>39.180000000000007</v>
      </c>
    </row>
    <row r="21" spans="1:8" ht="16.5" x14ac:dyDescent="0.25">
      <c r="A21" s="25" t="s">
        <v>151</v>
      </c>
      <c r="B21" s="25" t="s">
        <v>152</v>
      </c>
      <c r="C21" s="25" t="s">
        <v>153</v>
      </c>
      <c r="D21" s="3">
        <f>VLOOKUP($C21,科系!$C$2:$H$1116,2,0)</f>
        <v>33.770000000000003</v>
      </c>
      <c r="E21" s="3">
        <f>VLOOKUP($C21,科系!$C$2:$H$1139,3,0)</f>
        <v>53.6</v>
      </c>
      <c r="F21" s="3">
        <f>ROUND(IF(((COUNT($E:$E)-RANK(D21,D$2:D$172)+1)/COUNT($E:$E))*100=0,100,((COUNT($E:$E)-RANK(D21,D$2:D$172)+1)/COUNT($E:$E))*100),2)</f>
        <v>26.32</v>
      </c>
      <c r="G21" s="3">
        <f>ROUND(IF(((COUNT($E:$E)-RANK(E21,E$2:E$172)+1)/COUNT($E:$E))*100=0,100,((COUNT($E:$E)-RANK(E21,E$2:E$172)+1)/COUNT($E:$E))*100),2)</f>
        <v>64.33</v>
      </c>
      <c r="H21" s="7">
        <f>G21-F21</f>
        <v>38.01</v>
      </c>
    </row>
    <row r="22" spans="1:8" ht="16.5" x14ac:dyDescent="0.25">
      <c r="A22" s="25" t="s">
        <v>141</v>
      </c>
      <c r="B22" s="25" t="s">
        <v>171</v>
      </c>
      <c r="C22" s="25" t="s">
        <v>172</v>
      </c>
      <c r="D22" s="3">
        <f>VLOOKUP($C22,科系!$C$2:$H$1116,2,0)</f>
        <v>38.18</v>
      </c>
      <c r="E22" s="3">
        <f>VLOOKUP($C22,科系!$C$2:$H$1139,3,0)</f>
        <v>56.13</v>
      </c>
      <c r="F22" s="3">
        <f>ROUND(IF(((COUNT($E:$E)-RANK(D22,D$2:D$172)+1)/COUNT($E:$E))*100=0,100,((COUNT($E:$E)-RANK(D22,D$2:D$172)+1)/COUNT($E:$E))*100),2)</f>
        <v>42.69</v>
      </c>
      <c r="G22" s="3">
        <f>ROUND(IF(((COUNT($E:$E)-RANK(E22,E$2:E$172)+1)/COUNT($E:$E))*100=0,100,((COUNT($E:$E)-RANK(E22,E$2:E$172)+1)/COUNT($E:$E))*100),2)</f>
        <v>78.95</v>
      </c>
      <c r="H22" s="7">
        <f>G22-F22</f>
        <v>36.260000000000005</v>
      </c>
    </row>
    <row r="23" spans="1:8" ht="16.5" x14ac:dyDescent="0.25">
      <c r="A23" s="25" t="s">
        <v>173</v>
      </c>
      <c r="B23" s="25" t="s">
        <v>114</v>
      </c>
      <c r="C23" s="25" t="s">
        <v>187</v>
      </c>
      <c r="D23" s="3">
        <f>VLOOKUP($C23,科系!$C$2:$H$1116,2,0)</f>
        <v>42.76</v>
      </c>
      <c r="E23" s="3">
        <f>VLOOKUP($C23,科系!$C$2:$H$1139,3,0)</f>
        <v>58.36</v>
      </c>
      <c r="F23" s="3">
        <f>ROUND(IF(((COUNT($E:$E)-RANK(D23,D$2:D$172)+1)/COUNT($E:$E))*100=0,100,((COUNT($E:$E)-RANK(D23,D$2:D$172)+1)/COUNT($E:$E))*100),2)</f>
        <v>51.46</v>
      </c>
      <c r="G23" s="3">
        <f>ROUND(IF(((COUNT($E:$E)-RANK(E23,E$2:E$172)+1)/COUNT($E:$E))*100=0,100,((COUNT($E:$E)-RANK(E23,E$2:E$172)+1)/COUNT($E:$E))*100),2)</f>
        <v>87.72</v>
      </c>
      <c r="H23" s="7">
        <f>G23-F23</f>
        <v>36.26</v>
      </c>
    </row>
    <row r="24" spans="1:8" ht="16.5" x14ac:dyDescent="0.25">
      <c r="A24" s="25" t="s">
        <v>130</v>
      </c>
      <c r="B24" s="25" t="s">
        <v>133</v>
      </c>
      <c r="C24" s="25" t="s">
        <v>134</v>
      </c>
      <c r="D24" s="3">
        <f>VLOOKUP($C24,科系!$C$2:$H$1116,2,0)</f>
        <v>21.2</v>
      </c>
      <c r="E24" s="3">
        <f>VLOOKUP($C24,科系!$C$2:$H$1139,3,0)</f>
        <v>50.62</v>
      </c>
      <c r="F24" s="3">
        <f>ROUND(IF(((COUNT($E:$E)-RANK(D24,D$2:D$172)+1)/COUNT($E:$E))*100=0,100,((COUNT($E:$E)-RANK(D24,D$2:D$172)+1)/COUNT($E:$E))*100),2)</f>
        <v>11.7</v>
      </c>
      <c r="G24" s="3">
        <f>ROUND(IF(((COUNT($E:$E)-RANK(E24,E$2:E$172)+1)/COUNT($E:$E))*100=0,100,((COUNT($E:$E)-RANK(E24,E$2:E$172)+1)/COUNT($E:$E))*100),2)</f>
        <v>47.95</v>
      </c>
      <c r="H24" s="7">
        <f>G24-F24</f>
        <v>36.25</v>
      </c>
    </row>
    <row r="25" spans="1:8" ht="16.5" x14ac:dyDescent="0.25">
      <c r="A25" s="25" t="s">
        <v>168</v>
      </c>
      <c r="B25" s="25" t="s">
        <v>133</v>
      </c>
      <c r="C25" s="25" t="s">
        <v>184</v>
      </c>
      <c r="D25" s="3">
        <f>VLOOKUP($C25,科系!$C$2:$H$1116,2,0)</f>
        <v>42.05</v>
      </c>
      <c r="E25" s="3">
        <f>VLOOKUP($C25,科系!$C$2:$H$1139,3,0)</f>
        <v>57.98</v>
      </c>
      <c r="F25" s="3">
        <f>ROUND(IF(((COUNT($E:$E)-RANK(D25,D$2:D$172)+1)/COUNT($E:$E))*100=0,100,((COUNT($E:$E)-RANK(D25,D$2:D$172)+1)/COUNT($E:$E))*100),2)</f>
        <v>49.71</v>
      </c>
      <c r="G25" s="3">
        <f>ROUND(IF(((COUNT($E:$E)-RANK(E25,E$2:E$172)+1)/COUNT($E:$E))*100=0,100,((COUNT($E:$E)-RANK(E25,E$2:E$172)+1)/COUNT($E:$E))*100),2)</f>
        <v>85.96</v>
      </c>
      <c r="H25" s="7">
        <f>G25-F25</f>
        <v>36.249999999999993</v>
      </c>
    </row>
    <row r="26" spans="1:8" ht="16.5" x14ac:dyDescent="0.25">
      <c r="A26" s="25" t="s">
        <v>135</v>
      </c>
      <c r="B26" s="25" t="s">
        <v>103</v>
      </c>
      <c r="C26" s="25" t="s">
        <v>146</v>
      </c>
      <c r="D26" s="3">
        <f>VLOOKUP($C26,科系!$C$2:$H$1116,2,0)</f>
        <v>29.95</v>
      </c>
      <c r="E26" s="3">
        <f>VLOOKUP($C26,科系!$C$2:$H$1139,3,0)</f>
        <v>51.71</v>
      </c>
      <c r="F26" s="3">
        <f>ROUND(IF(((COUNT($E:$E)-RANK(D26,D$2:D$172)+1)/COUNT($E:$E))*100=0,100,((COUNT($E:$E)-RANK(D26,D$2:D$172)+1)/COUNT($E:$E))*100),2)</f>
        <v>18.71</v>
      </c>
      <c r="G26" s="3">
        <f>ROUND(IF(((COUNT($E:$E)-RANK(E26,E$2:E$172)+1)/COUNT($E:$E))*100=0,100,((COUNT($E:$E)-RANK(E26,E$2:E$172)+1)/COUNT($E:$E))*100),2)</f>
        <v>53.22</v>
      </c>
      <c r="H26" s="7">
        <f>G26-F26</f>
        <v>34.51</v>
      </c>
    </row>
    <row r="27" spans="1:8" ht="16.5" x14ac:dyDescent="0.25">
      <c r="A27" s="25" t="s">
        <v>173</v>
      </c>
      <c r="B27" s="25" t="s">
        <v>118</v>
      </c>
      <c r="C27" s="25" t="s">
        <v>174</v>
      </c>
      <c r="D27" s="3">
        <f>VLOOKUP($C27,科系!$C$2:$H$1116,2,0)</f>
        <v>37.78</v>
      </c>
      <c r="E27" s="3">
        <f>VLOOKUP($C27,科系!$C$2:$H$1139,3,0)</f>
        <v>55.54</v>
      </c>
      <c r="F27" s="3">
        <f>ROUND(IF(((COUNT($E:$E)-RANK(D27,D$2:D$172)+1)/COUNT($E:$E))*100=0,100,((COUNT($E:$E)-RANK(D27,D$2:D$172)+1)/COUNT($E:$E))*100),2)</f>
        <v>39.770000000000003</v>
      </c>
      <c r="G27" s="3">
        <f>ROUND(IF(((COUNT($E:$E)-RANK(E27,E$2:E$172)+1)/COUNT($E:$E))*100=0,100,((COUNT($E:$E)-RANK(E27,E$2:E$172)+1)/COUNT($E:$E))*100),2)</f>
        <v>74.27</v>
      </c>
      <c r="H27" s="7">
        <f>G27-F27</f>
        <v>34.499999999999993</v>
      </c>
    </row>
    <row r="28" spans="1:8" ht="16.5" x14ac:dyDescent="0.25">
      <c r="A28" s="25" t="s">
        <v>102</v>
      </c>
      <c r="B28" s="25" t="s">
        <v>114</v>
      </c>
      <c r="C28" s="25" t="s">
        <v>165</v>
      </c>
      <c r="D28" s="3">
        <f>VLOOKUP($C28,科系!$C$2:$H$1116,2,0)</f>
        <v>36.28</v>
      </c>
      <c r="E28" s="3">
        <f>VLOOKUP($C28,科系!$C$2:$H$1139,3,0)</f>
        <v>54.21</v>
      </c>
      <c r="F28" s="3">
        <f>ROUND(IF(((COUNT($E:$E)-RANK(D28,D$2:D$172)+1)/COUNT($E:$E))*100=0,100,((COUNT($E:$E)-RANK(D28,D$2:D$172)+1)/COUNT($E:$E))*100),2)</f>
        <v>33.92</v>
      </c>
      <c r="G28" s="3">
        <f>ROUND(IF(((COUNT($E:$E)-RANK(E28,E$2:E$172)+1)/COUNT($E:$E))*100=0,100,((COUNT($E:$E)-RANK(E28,E$2:E$172)+1)/COUNT($E:$E))*100),2)</f>
        <v>67.84</v>
      </c>
      <c r="H28" s="7">
        <f>G28-F28</f>
        <v>33.92</v>
      </c>
    </row>
    <row r="29" spans="1:8" ht="16.5" x14ac:dyDescent="0.25">
      <c r="A29" s="25" t="s">
        <v>192</v>
      </c>
      <c r="B29" s="25" t="s">
        <v>100</v>
      </c>
      <c r="C29" s="25" t="s">
        <v>193</v>
      </c>
      <c r="D29" s="3">
        <f>VLOOKUP($C29,科系!$C$2:$H$1116,2,0)</f>
        <v>43.98</v>
      </c>
      <c r="E29" s="3">
        <f>VLOOKUP($C29,科系!$C$2:$H$1139,3,0)</f>
        <v>58.11</v>
      </c>
      <c r="F29" s="3">
        <f>ROUND(IF(((COUNT($E:$E)-RANK(D29,D$2:D$172)+1)/COUNT($E:$E))*100=0,100,((COUNT($E:$E)-RANK(D29,D$2:D$172)+1)/COUNT($E:$E))*100),2)</f>
        <v>53.8</v>
      </c>
      <c r="G29" s="3">
        <f>ROUND(IF(((COUNT($E:$E)-RANK(E29,E$2:E$172)+1)/COUNT($E:$E))*100=0,100,((COUNT($E:$E)-RANK(E29,E$2:E$172)+1)/COUNT($E:$E))*100),2)</f>
        <v>86.55</v>
      </c>
      <c r="H29" s="7">
        <f>G29-F29</f>
        <v>32.75</v>
      </c>
    </row>
    <row r="30" spans="1:8" ht="16.5" x14ac:dyDescent="0.25">
      <c r="A30" s="25" t="s">
        <v>110</v>
      </c>
      <c r="B30" s="25" t="s">
        <v>118</v>
      </c>
      <c r="C30" s="25" t="s">
        <v>150</v>
      </c>
      <c r="D30" s="3">
        <f>VLOOKUP($C30,科系!$C$2:$H$1116,2,0)</f>
        <v>31.4</v>
      </c>
      <c r="E30" s="3">
        <f>VLOOKUP($C30,科系!$C$2:$H$1139,3,0)</f>
        <v>51.85</v>
      </c>
      <c r="F30" s="3">
        <f>ROUND(IF(((COUNT($E:$E)-RANK(D30,D$2:D$172)+1)/COUNT($E:$E))*100=0,100,((COUNT($E:$E)-RANK(D30,D$2:D$172)+1)/COUNT($E:$E))*100),2)</f>
        <v>22.22</v>
      </c>
      <c r="G30" s="3">
        <f>ROUND(IF(((COUNT($E:$E)-RANK(E30,E$2:E$172)+1)/COUNT($E:$E))*100=0,100,((COUNT($E:$E)-RANK(E30,E$2:E$172)+1)/COUNT($E:$E))*100),2)</f>
        <v>54.39</v>
      </c>
      <c r="H30" s="7">
        <f>G30-F30</f>
        <v>32.17</v>
      </c>
    </row>
    <row r="31" spans="1:8" ht="16.5" x14ac:dyDescent="0.25">
      <c r="A31" s="25" t="s">
        <v>168</v>
      </c>
      <c r="B31" s="25" t="s">
        <v>169</v>
      </c>
      <c r="C31" s="25" t="s">
        <v>170</v>
      </c>
      <c r="D31" s="3">
        <f>VLOOKUP($C31,科系!$C$2:$H$1116,2,0)</f>
        <v>37.25</v>
      </c>
      <c r="E31" s="3">
        <f>VLOOKUP($C31,科系!$C$2:$H$1139,3,0)</f>
        <v>54.91</v>
      </c>
      <c r="F31" s="3">
        <f>ROUND(IF(((COUNT($E:$E)-RANK(D31,D$2:D$172)+1)/COUNT($E:$E))*100=0,100,((COUNT($E:$E)-RANK(D31,D$2:D$172)+1)/COUNT($E:$E))*100),2)</f>
        <v>37.43</v>
      </c>
      <c r="G31" s="3">
        <f>ROUND(IF(((COUNT($E:$E)-RANK(E31,E$2:E$172)+1)/COUNT($E:$E))*100=0,100,((COUNT($E:$E)-RANK(E31,E$2:E$172)+1)/COUNT($E:$E))*100),2)</f>
        <v>69.59</v>
      </c>
      <c r="H31" s="7">
        <f>G31-F31</f>
        <v>32.160000000000004</v>
      </c>
    </row>
    <row r="32" spans="1:8" ht="16.5" x14ac:dyDescent="0.25">
      <c r="A32" s="25" t="s">
        <v>130</v>
      </c>
      <c r="B32" s="25" t="s">
        <v>100</v>
      </c>
      <c r="C32" s="25" t="s">
        <v>140</v>
      </c>
      <c r="D32" s="3">
        <f>VLOOKUP($C32,科系!$C$2:$H$1116,2,0)</f>
        <v>26.97</v>
      </c>
      <c r="E32" s="3">
        <f>VLOOKUP($C32,科系!$C$2:$H$1139,3,0)</f>
        <v>50.62</v>
      </c>
      <c r="F32" s="3">
        <f>ROUND(IF(((COUNT($E:$E)-RANK(D32,D$2:D$172)+1)/COUNT($E:$E))*100=0,100,((COUNT($E:$E)-RANK(D32,D$2:D$172)+1)/COUNT($E:$E))*100),2)</f>
        <v>16.96</v>
      </c>
      <c r="G32" s="3">
        <f>ROUND(IF(((COUNT($E:$E)-RANK(E32,E$2:E$172)+1)/COUNT($E:$E))*100=0,100,((COUNT($E:$E)-RANK(E32,E$2:E$172)+1)/COUNT($E:$E))*100),2)</f>
        <v>47.95</v>
      </c>
      <c r="H32" s="7">
        <f>G32-F32</f>
        <v>30.990000000000002</v>
      </c>
    </row>
    <row r="33" spans="1:8" ht="16.5" x14ac:dyDescent="0.25">
      <c r="A33" s="25" t="s">
        <v>348</v>
      </c>
      <c r="B33" s="25" t="s">
        <v>355</v>
      </c>
      <c r="C33" s="25" t="s">
        <v>356</v>
      </c>
      <c r="D33" s="3">
        <f>VLOOKUP($C33,科系!$C$2:$H$1116,2,0)</f>
        <v>58.96</v>
      </c>
      <c r="E33" s="3">
        <f>VLOOKUP($C33,科系!$C$2:$H$1139,3,0)</f>
        <v>59.82</v>
      </c>
      <c r="F33" s="3">
        <f>ROUND(IF(((COUNT($E:$E)-RANK(D33,D$2:D$172)+1)/COUNT($E:$E))*100=0,100,((COUNT($E:$E)-RANK(D33,D$2:D$172)+1)/COUNT($E:$E))*100),2)</f>
        <v>69.010000000000005</v>
      </c>
      <c r="G33" s="3">
        <f>ROUND(IF(((COUNT($E:$E)-RANK(E33,E$2:E$172)+1)/COUNT($E:$E))*100=0,100,((COUNT($E:$E)-RANK(E33,E$2:E$172)+1)/COUNT($E:$E))*100),2)</f>
        <v>94.74</v>
      </c>
      <c r="H33" s="7">
        <f>G33-F33</f>
        <v>25.72999999999999</v>
      </c>
    </row>
    <row r="34" spans="1:8" ht="16.5" x14ac:dyDescent="0.25">
      <c r="A34" s="25" t="s">
        <v>173</v>
      </c>
      <c r="B34" s="25" t="s">
        <v>185</v>
      </c>
      <c r="C34" s="25" t="s">
        <v>186</v>
      </c>
      <c r="D34" s="3">
        <f>VLOOKUP($C34,科系!$C$2:$H$1116,2,0)</f>
        <v>36.86</v>
      </c>
      <c r="E34" s="3">
        <f>VLOOKUP($C34,科系!$C$2:$H$1139,3,0)</f>
        <v>52.18</v>
      </c>
      <c r="F34" s="3">
        <f>ROUND(IF(((COUNT($E:$E)-RANK(D34,D$2:D$172)+1)/COUNT($E:$E))*100=0,100,((COUNT($E:$E)-RANK(D34,D$2:D$172)+1)/COUNT($E:$E))*100),2)</f>
        <v>34.5</v>
      </c>
      <c r="G34" s="3">
        <f>ROUND(IF(((COUNT($E:$E)-RANK(E34,E$2:E$172)+1)/COUNT($E:$E))*100=0,100,((COUNT($E:$E)-RANK(E34,E$2:E$172)+1)/COUNT($E:$E))*100),2)</f>
        <v>59.06</v>
      </c>
      <c r="H34" s="7">
        <f>G34-F34</f>
        <v>24.560000000000002</v>
      </c>
    </row>
    <row r="35" spans="1:8" ht="16.5" x14ac:dyDescent="0.25">
      <c r="A35" s="25" t="s">
        <v>173</v>
      </c>
      <c r="B35" s="25" t="s">
        <v>103</v>
      </c>
      <c r="C35" s="25" t="s">
        <v>218</v>
      </c>
      <c r="D35" s="3">
        <f>VLOOKUP($C35,科系!$C$2:$H$1116,2,0)</f>
        <v>46.06</v>
      </c>
      <c r="E35" s="3">
        <f>VLOOKUP($C35,科系!$C$2:$H$1139,3,0)</f>
        <v>56.83</v>
      </c>
      <c r="F35" s="3">
        <f>ROUND(IF(((COUNT($E:$E)-RANK(D35,D$2:D$172)+1)/COUNT($E:$E))*100=0,100,((COUNT($E:$E)-RANK(D35,D$2:D$172)+1)/COUNT($E:$E))*100),2)</f>
        <v>57.31</v>
      </c>
      <c r="G35" s="3">
        <f>ROUND(IF(((COUNT($E:$E)-RANK(E35,E$2:E$172)+1)/COUNT($E:$E))*100=0,100,((COUNT($E:$E)-RANK(E35,E$2:E$172)+1)/COUNT($E:$E))*100),2)</f>
        <v>81.290000000000006</v>
      </c>
      <c r="H35" s="7">
        <f>G35-F35</f>
        <v>23.980000000000004</v>
      </c>
    </row>
    <row r="36" spans="1:8" ht="16.5" x14ac:dyDescent="0.25">
      <c r="A36" s="25" t="s">
        <v>110</v>
      </c>
      <c r="B36" s="25" t="s">
        <v>100</v>
      </c>
      <c r="C36" s="25" t="s">
        <v>201</v>
      </c>
      <c r="D36" s="3">
        <f>VLOOKUP($C36,科系!$C$2:$H$1116,2,0)</f>
        <v>43.67</v>
      </c>
      <c r="E36" s="3">
        <f>VLOOKUP($C36,科系!$C$2:$H$1139,3,0)</f>
        <v>55.97</v>
      </c>
      <c r="F36" s="3">
        <f>ROUND(IF(((COUNT($E:$E)-RANK(D36,D$2:D$172)+1)/COUNT($E:$E))*100=0,100,((COUNT($E:$E)-RANK(D36,D$2:D$172)+1)/COUNT($E:$E))*100),2)</f>
        <v>52.05</v>
      </c>
      <c r="G36" s="3">
        <f>ROUND(IF(((COUNT($E:$E)-RANK(E36,E$2:E$172)+1)/COUNT($E:$E))*100=0,100,((COUNT($E:$E)-RANK(E36,E$2:E$172)+1)/COUNT($E:$E))*100),2)</f>
        <v>76.02</v>
      </c>
      <c r="H36" s="7">
        <f>G36-F36</f>
        <v>23.97</v>
      </c>
    </row>
    <row r="37" spans="1:8" ht="16.5" x14ac:dyDescent="0.25">
      <c r="A37" s="25" t="s">
        <v>141</v>
      </c>
      <c r="B37" s="25" t="s">
        <v>179</v>
      </c>
      <c r="C37" s="25" t="s">
        <v>180</v>
      </c>
      <c r="D37" s="3">
        <f>VLOOKUP($C37,科系!$C$2:$H$1116,2,0)</f>
        <v>34.270000000000003</v>
      </c>
      <c r="E37" s="3">
        <f>VLOOKUP($C37,科系!$C$2:$H$1139,3,0)</f>
        <v>51.41</v>
      </c>
      <c r="F37" s="3">
        <f>ROUND(IF(((COUNT($E:$E)-RANK(D37,D$2:D$172)+1)/COUNT($E:$E))*100=0,100,((COUNT($E:$E)-RANK(D37,D$2:D$172)+1)/COUNT($E:$E))*100),2)</f>
        <v>28.07</v>
      </c>
      <c r="G37" s="3">
        <f>ROUND(IF(((COUNT($E:$E)-RANK(E37,E$2:E$172)+1)/COUNT($E:$E))*100=0,100,((COUNT($E:$E)-RANK(E37,E$2:E$172)+1)/COUNT($E:$E))*100),2)</f>
        <v>51.46</v>
      </c>
      <c r="H37" s="7">
        <f>G37-F37</f>
        <v>23.39</v>
      </c>
    </row>
    <row r="38" spans="1:8" ht="16.5" x14ac:dyDescent="0.25">
      <c r="A38" s="25" t="s">
        <v>99</v>
      </c>
      <c r="B38" s="25" t="s">
        <v>169</v>
      </c>
      <c r="C38" s="25" t="s">
        <v>183</v>
      </c>
      <c r="D38" s="3">
        <f>VLOOKUP($C38,科系!$C$2:$H$1116,2,0)</f>
        <v>35.6</v>
      </c>
      <c r="E38" s="3">
        <f>VLOOKUP($C38,科系!$C$2:$H$1139,3,0)</f>
        <v>51.89</v>
      </c>
      <c r="F38" s="3">
        <f>ROUND(IF(((COUNT($E:$E)-RANK(D38,D$2:D$172)+1)/COUNT($E:$E))*100=0,100,((COUNT($E:$E)-RANK(D38,D$2:D$172)+1)/COUNT($E:$E))*100),2)</f>
        <v>32.159999999999997</v>
      </c>
      <c r="G38" s="3">
        <f>ROUND(IF(((COUNT($E:$E)-RANK(E38,E$2:E$172)+1)/COUNT($E:$E))*100=0,100,((COUNT($E:$E)-RANK(E38,E$2:E$172)+1)/COUNT($E:$E))*100),2)</f>
        <v>54.97</v>
      </c>
      <c r="H38" s="7">
        <f>G38-F38</f>
        <v>22.810000000000002</v>
      </c>
    </row>
    <row r="39" spans="1:8" ht="16.5" x14ac:dyDescent="0.25">
      <c r="A39" s="25" t="s">
        <v>130</v>
      </c>
      <c r="B39" s="25" t="s">
        <v>154</v>
      </c>
      <c r="C39" s="25" t="s">
        <v>155</v>
      </c>
      <c r="D39" s="3">
        <f>VLOOKUP($C39,科系!$C$2:$H$1116,2,0)</f>
        <v>22.5</v>
      </c>
      <c r="E39" s="3">
        <f>VLOOKUP($C39,科系!$C$2:$H$1139,3,0)</f>
        <v>47.87</v>
      </c>
      <c r="F39" s="3">
        <f>ROUND(IF(((COUNT($E:$E)-RANK(D39,D$2:D$172)+1)/COUNT($E:$E))*100=0,100,((COUNT($E:$E)-RANK(D39,D$2:D$172)+1)/COUNT($E:$E))*100),2)</f>
        <v>14.04</v>
      </c>
      <c r="G39" s="3">
        <f>ROUND(IF(((COUNT($E:$E)-RANK(E39,E$2:E$172)+1)/COUNT($E:$E))*100=0,100,((COUNT($E:$E)-RANK(E39,E$2:E$172)+1)/COUNT($E:$E))*100),2)</f>
        <v>36.840000000000003</v>
      </c>
      <c r="H39" s="7">
        <f>G39-F39</f>
        <v>22.800000000000004</v>
      </c>
    </row>
    <row r="40" spans="1:8" ht="16.5" x14ac:dyDescent="0.25">
      <c r="A40" s="25" t="s">
        <v>168</v>
      </c>
      <c r="B40" s="25" t="s">
        <v>100</v>
      </c>
      <c r="C40" s="25" t="s">
        <v>287</v>
      </c>
      <c r="D40" s="3">
        <f>VLOOKUP($C40,科系!$C$2:$H$1116,2,0)</f>
        <v>52.75</v>
      </c>
      <c r="E40" s="3">
        <f>VLOOKUP($C40,科系!$C$2:$H$1139,3,0)</f>
        <v>57.98</v>
      </c>
      <c r="F40" s="3">
        <f>ROUND(IF(((COUNT($E:$E)-RANK(D40,D$2:D$172)+1)/COUNT($E:$E))*100=0,100,((COUNT($E:$E)-RANK(D40,D$2:D$172)+1)/COUNT($E:$E))*100),2)</f>
        <v>63.16</v>
      </c>
      <c r="G40" s="3">
        <f>ROUND(IF(((COUNT($E:$E)-RANK(E40,E$2:E$172)+1)/COUNT($E:$E))*100=0,100,((COUNT($E:$E)-RANK(E40,E$2:E$172)+1)/COUNT($E:$E))*100),2)</f>
        <v>85.96</v>
      </c>
      <c r="H40" s="7">
        <f>G40-F40</f>
        <v>22.799999999999997</v>
      </c>
    </row>
    <row r="41" spans="1:8" ht="16.5" x14ac:dyDescent="0.25">
      <c r="A41" s="25" t="s">
        <v>348</v>
      </c>
      <c r="B41" s="25" t="s">
        <v>100</v>
      </c>
      <c r="C41" s="25" t="s">
        <v>382</v>
      </c>
      <c r="D41" s="3">
        <f>VLOOKUP($C41,科系!$C$2:$H$1116,2,0)</f>
        <v>61.52</v>
      </c>
      <c r="E41" s="3">
        <f>VLOOKUP($C41,科系!$C$2:$H$1139,3,0)</f>
        <v>59.82</v>
      </c>
      <c r="F41" s="3">
        <f>ROUND(IF(((COUNT($E:$E)-RANK(D41,D$2:D$172)+1)/COUNT($E:$E))*100=0,100,((COUNT($E:$E)-RANK(D41,D$2:D$172)+1)/COUNT($E:$E))*100),2)</f>
        <v>72.510000000000005</v>
      </c>
      <c r="G41" s="3">
        <f>ROUND(IF(((COUNT($E:$E)-RANK(E41,E$2:E$172)+1)/COUNT($E:$E))*100=0,100,((COUNT($E:$E)-RANK(E41,E$2:E$172)+1)/COUNT($E:$E))*100),2)</f>
        <v>94.74</v>
      </c>
      <c r="H41" s="7">
        <f>G41-F41</f>
        <v>22.22999999999999</v>
      </c>
    </row>
    <row r="42" spans="1:8" ht="16.5" x14ac:dyDescent="0.25">
      <c r="A42" s="25" t="s">
        <v>141</v>
      </c>
      <c r="B42" s="25" t="s">
        <v>114</v>
      </c>
      <c r="C42" s="25" t="s">
        <v>219</v>
      </c>
      <c r="D42" s="3">
        <f>VLOOKUP($C42,科系!$C$2:$H$1116,2,0)</f>
        <v>45.85</v>
      </c>
      <c r="E42" s="3">
        <f>VLOOKUP($C42,科系!$C$2:$H$1139,3,0)</f>
        <v>56.13</v>
      </c>
      <c r="F42" s="3">
        <f>ROUND(IF(((COUNT($E:$E)-RANK(D42,D$2:D$172)+1)/COUNT($E:$E))*100=0,100,((COUNT($E:$E)-RANK(D42,D$2:D$172)+1)/COUNT($E:$E))*100),2)</f>
        <v>56.73</v>
      </c>
      <c r="G42" s="3">
        <f>ROUND(IF(((COUNT($E:$E)-RANK(E42,E$2:E$172)+1)/COUNT($E:$E))*100=0,100,((COUNT($E:$E)-RANK(E42,E$2:E$172)+1)/COUNT($E:$E))*100),2)</f>
        <v>78.95</v>
      </c>
      <c r="H42" s="7">
        <f>G42-F42</f>
        <v>22.220000000000006</v>
      </c>
    </row>
    <row r="43" spans="1:8" ht="16.5" x14ac:dyDescent="0.25">
      <c r="A43" s="25" t="s">
        <v>173</v>
      </c>
      <c r="B43" s="25" t="s">
        <v>100</v>
      </c>
      <c r="C43" s="25" t="s">
        <v>319</v>
      </c>
      <c r="D43" s="3">
        <f>VLOOKUP($C43,科系!$C$2:$H$1116,2,0)</f>
        <v>55.35</v>
      </c>
      <c r="E43" s="3">
        <f>VLOOKUP($C43,科系!$C$2:$H$1139,3,0)</f>
        <v>58.36</v>
      </c>
      <c r="F43" s="3">
        <f>ROUND(IF(((COUNT($E:$E)-RANK(D43,D$2:D$172)+1)/COUNT($E:$E))*100=0,100,((COUNT($E:$E)-RANK(D43,D$2:D$172)+1)/COUNT($E:$E))*100),2)</f>
        <v>67.25</v>
      </c>
      <c r="G43" s="3">
        <f>ROUND(IF(((COUNT($E:$E)-RANK(E43,E$2:E$172)+1)/COUNT($E:$E))*100=0,100,((COUNT($E:$E)-RANK(E43,E$2:E$172)+1)/COUNT($E:$E))*100),2)</f>
        <v>87.72</v>
      </c>
      <c r="H43" s="7">
        <f>G43-F43</f>
        <v>20.47</v>
      </c>
    </row>
    <row r="44" spans="1:8" ht="16.5" x14ac:dyDescent="0.25">
      <c r="A44" s="25" t="s">
        <v>168</v>
      </c>
      <c r="B44" s="25" t="s">
        <v>103</v>
      </c>
      <c r="C44" s="25" t="s">
        <v>190</v>
      </c>
      <c r="D44" s="3">
        <f>VLOOKUP($C44,科系!$C$2:$H$1116,2,0)</f>
        <v>38.92</v>
      </c>
      <c r="E44" s="3">
        <f>VLOOKUP($C44,科系!$C$2:$H$1139,3,0)</f>
        <v>53.71</v>
      </c>
      <c r="F44" s="3">
        <f>ROUND(IF(((COUNT($E:$E)-RANK(D44,D$2:D$172)+1)/COUNT($E:$E))*100=0,100,((COUNT($E:$E)-RANK(D44,D$2:D$172)+1)/COUNT($E:$E))*100),2)</f>
        <v>44.44</v>
      </c>
      <c r="G44" s="3">
        <f>ROUND(IF(((COUNT($E:$E)-RANK(E44,E$2:E$172)+1)/COUNT($E:$E))*100=0,100,((COUNT($E:$E)-RANK(E44,E$2:E$172)+1)/COUNT($E:$E))*100),2)</f>
        <v>64.91</v>
      </c>
      <c r="H44" s="7">
        <f>G44-F44</f>
        <v>20.47</v>
      </c>
    </row>
    <row r="45" spans="1:8" ht="16.5" x14ac:dyDescent="0.25">
      <c r="A45" s="25" t="s">
        <v>141</v>
      </c>
      <c r="B45" s="25" t="s">
        <v>181</v>
      </c>
      <c r="C45" s="25" t="s">
        <v>182</v>
      </c>
      <c r="D45" s="3">
        <f>VLOOKUP($C45,科系!$C$2:$H$1116,2,0)</f>
        <v>31.19</v>
      </c>
      <c r="E45" s="3">
        <f>VLOOKUP($C45,科系!$C$2:$H$1139,3,0)</f>
        <v>48.61</v>
      </c>
      <c r="F45" s="3">
        <f>ROUND(IF(((COUNT($E:$E)-RANK(D45,D$2:D$172)+1)/COUNT($E:$E))*100=0,100,((COUNT($E:$E)-RANK(D45,D$2:D$172)+1)/COUNT($E:$E))*100),2)</f>
        <v>21.64</v>
      </c>
      <c r="G45" s="3">
        <f>ROUND(IF(((COUNT($E:$E)-RANK(E45,E$2:E$172)+1)/COUNT($E:$E))*100=0,100,((COUNT($E:$E)-RANK(E45,E$2:E$172)+1)/COUNT($E:$E))*100),2)</f>
        <v>42.11</v>
      </c>
      <c r="H45" s="7">
        <f>G45-F45</f>
        <v>20.47</v>
      </c>
    </row>
    <row r="46" spans="1:8" ht="16.5" x14ac:dyDescent="0.25">
      <c r="A46" s="25" t="s">
        <v>141</v>
      </c>
      <c r="B46" s="25" t="s">
        <v>100</v>
      </c>
      <c r="C46" s="25" t="s">
        <v>241</v>
      </c>
      <c r="D46" s="3">
        <f>VLOOKUP($C46,科系!$C$2:$H$1116,2,0)</f>
        <v>48.42</v>
      </c>
      <c r="E46" s="3">
        <f>VLOOKUP($C46,科系!$C$2:$H$1139,3,0)</f>
        <v>56.13</v>
      </c>
      <c r="F46" s="3">
        <f>ROUND(IF(((COUNT($E:$E)-RANK(D46,D$2:D$172)+1)/COUNT($E:$E))*100=0,100,((COUNT($E:$E)-RANK(D46,D$2:D$172)+1)/COUNT($E:$E))*100),2)</f>
        <v>60.23</v>
      </c>
      <c r="G46" s="3">
        <f>ROUND(IF(((COUNT($E:$E)-RANK(E46,E$2:E$172)+1)/COUNT($E:$E))*100=0,100,((COUNT($E:$E)-RANK(E46,E$2:E$172)+1)/COUNT($E:$E))*100),2)</f>
        <v>78.95</v>
      </c>
      <c r="H46" s="7">
        <f>G46-F46</f>
        <v>18.720000000000006</v>
      </c>
    </row>
    <row r="47" spans="1:8" ht="16.5" x14ac:dyDescent="0.25">
      <c r="A47" s="25" t="s">
        <v>455</v>
      </c>
      <c r="B47" s="25" t="s">
        <v>175</v>
      </c>
      <c r="C47" s="25" t="s">
        <v>456</v>
      </c>
      <c r="D47" s="3">
        <f>VLOOKUP($C47,科系!$C$2:$H$1116,2,0)</f>
        <v>66.5</v>
      </c>
      <c r="E47" s="3">
        <f>VLOOKUP($C47,科系!$C$2:$H$1139,3,0)</f>
        <v>60.71</v>
      </c>
      <c r="F47" s="3">
        <f>ROUND(IF(((COUNT($E:$E)-RANK(D47,D$2:D$172)+1)/COUNT($E:$E))*100=0,100,((COUNT($E:$E)-RANK(D47,D$2:D$172)+1)/COUNT($E:$E))*100),2)</f>
        <v>78.95</v>
      </c>
      <c r="G47" s="3">
        <f>ROUND(IF(((COUNT($E:$E)-RANK(E47,E$2:E$172)+1)/COUNT($E:$E))*100=0,100,((COUNT($E:$E)-RANK(E47,E$2:E$172)+1)/COUNT($E:$E))*100),2)</f>
        <v>95.91</v>
      </c>
      <c r="H47" s="7">
        <f>G47-F47</f>
        <v>16.959999999999994</v>
      </c>
    </row>
    <row r="48" spans="1:8" ht="16.5" x14ac:dyDescent="0.25">
      <c r="A48" s="25" t="s">
        <v>96</v>
      </c>
      <c r="B48" s="25" t="s">
        <v>202</v>
      </c>
      <c r="C48" s="25" t="s">
        <v>206</v>
      </c>
      <c r="D48" s="3">
        <f>VLOOKUP($C48,科系!$C$2:$H$1116,2,0)</f>
        <v>21.09</v>
      </c>
      <c r="E48" s="3">
        <f>VLOOKUP($C48,科系!$C$2:$H$1139,3,0)</f>
        <v>44.21</v>
      </c>
      <c r="F48" s="3">
        <f>ROUND(IF(((COUNT($E:$E)-RANK(D48,D$2:D$172)+1)/COUNT($E:$E))*100=0,100,((COUNT($E:$E)-RANK(D48,D$2:D$172)+1)/COUNT($E:$E))*100),2)</f>
        <v>11.11</v>
      </c>
      <c r="G48" s="3">
        <f>ROUND(IF(((COUNT($E:$E)-RANK(E48,E$2:E$172)+1)/COUNT($E:$E))*100=0,100,((COUNT($E:$E)-RANK(E48,E$2:E$172)+1)/COUNT($E:$E))*100),2)</f>
        <v>26.9</v>
      </c>
      <c r="H48" s="7">
        <f>G48-F48</f>
        <v>15.79</v>
      </c>
    </row>
    <row r="49" spans="1:8" ht="16.5" x14ac:dyDescent="0.25">
      <c r="A49" s="25" t="s">
        <v>130</v>
      </c>
      <c r="B49" s="25" t="s">
        <v>207</v>
      </c>
      <c r="C49" s="25" t="s">
        <v>208</v>
      </c>
      <c r="D49" s="3">
        <f>VLOOKUP($C49,科系!$C$2:$H$1116,2,0)</f>
        <v>21.83</v>
      </c>
      <c r="E49" s="3">
        <f>VLOOKUP($C49,科系!$C$2:$H$1139,3,0)</f>
        <v>44.25</v>
      </c>
      <c r="F49" s="3">
        <f>ROUND(IF(((COUNT($E:$E)-RANK(D49,D$2:D$172)+1)/COUNT($E:$E))*100=0,100,((COUNT($E:$E)-RANK(D49,D$2:D$172)+1)/COUNT($E:$E))*100),2)</f>
        <v>12.28</v>
      </c>
      <c r="G49" s="3">
        <f>ROUND(IF(((COUNT($E:$E)-RANK(E49,E$2:E$172)+1)/COUNT($E:$E))*100=0,100,((COUNT($E:$E)-RANK(E49,E$2:E$172)+1)/COUNT($E:$E))*100),2)</f>
        <v>27.49</v>
      </c>
      <c r="H49" s="7">
        <f>G49-F49</f>
        <v>15.209999999999999</v>
      </c>
    </row>
    <row r="50" spans="1:8" ht="16.5" x14ac:dyDescent="0.25">
      <c r="A50" s="25" t="s">
        <v>141</v>
      </c>
      <c r="B50" s="25" t="s">
        <v>118</v>
      </c>
      <c r="C50" s="25" t="s">
        <v>194</v>
      </c>
      <c r="D50" s="3">
        <f>VLOOKUP($C50,科系!$C$2:$H$1116,2,0)</f>
        <v>37.15</v>
      </c>
      <c r="E50" s="3">
        <f>VLOOKUP($C50,科系!$C$2:$H$1139,3,0)</f>
        <v>51.24</v>
      </c>
      <c r="F50" s="3">
        <f>ROUND(IF(((COUNT($E:$E)-RANK(D50,D$2:D$172)+1)/COUNT($E:$E))*100=0,100,((COUNT($E:$E)-RANK(D50,D$2:D$172)+1)/COUNT($E:$E))*100),2)</f>
        <v>36.840000000000003</v>
      </c>
      <c r="G50" s="3">
        <f>ROUND(IF(((COUNT($E:$E)-RANK(E50,E$2:E$172)+1)/COUNT($E:$E))*100=0,100,((COUNT($E:$E)-RANK(E50,E$2:E$172)+1)/COUNT($E:$E))*100),2)</f>
        <v>49.71</v>
      </c>
      <c r="H50" s="7">
        <f>G50-F50</f>
        <v>12.869999999999997</v>
      </c>
    </row>
    <row r="51" spans="1:8" ht="16.5" x14ac:dyDescent="0.25">
      <c r="A51" s="25" t="s">
        <v>141</v>
      </c>
      <c r="B51" s="25" t="s">
        <v>204</v>
      </c>
      <c r="C51" s="25" t="s">
        <v>205</v>
      </c>
      <c r="D51" s="3">
        <f>VLOOKUP($C51,科系!$C$2:$H$1116,2,0)</f>
        <v>37.119999999999997</v>
      </c>
      <c r="E51" s="3">
        <f>VLOOKUP($C51,科系!$C$2:$H$1139,3,0)</f>
        <v>50.91</v>
      </c>
      <c r="F51" s="3">
        <f>ROUND(IF(((COUNT($E:$E)-RANK(D51,D$2:D$172)+1)/COUNT($E:$E))*100=0,100,((COUNT($E:$E)-RANK(D51,D$2:D$172)+1)/COUNT($E:$E))*100),2)</f>
        <v>36.26</v>
      </c>
      <c r="G51" s="3">
        <f>ROUND(IF(((COUNT($E:$E)-RANK(E51,E$2:E$172)+1)/COUNT($E:$E))*100=0,100,((COUNT($E:$E)-RANK(E51,E$2:E$172)+1)/COUNT($E:$E))*100),2)</f>
        <v>49.12</v>
      </c>
      <c r="H51" s="7">
        <f>G51-F51</f>
        <v>12.86</v>
      </c>
    </row>
    <row r="52" spans="1:8" ht="16.5" x14ac:dyDescent="0.25">
      <c r="A52" s="25" t="s">
        <v>110</v>
      </c>
      <c r="B52" s="25" t="s">
        <v>202</v>
      </c>
      <c r="C52" s="25" t="s">
        <v>203</v>
      </c>
      <c r="D52" s="3">
        <f>VLOOKUP($C52,科系!$C$2:$H$1116,2,0)</f>
        <v>33.57</v>
      </c>
      <c r="E52" s="3">
        <f>VLOOKUP($C52,科系!$C$2:$H$1139,3,0)</f>
        <v>48.17</v>
      </c>
      <c r="F52" s="3">
        <f>ROUND(IF(((COUNT($E:$E)-RANK(D52,D$2:D$172)+1)/COUNT($E:$E))*100=0,100,((COUNT($E:$E)-RANK(D52,D$2:D$172)+1)/COUNT($E:$E))*100),2)</f>
        <v>25.15</v>
      </c>
      <c r="G52" s="3">
        <f>ROUND(IF(((COUNT($E:$E)-RANK(E52,E$2:E$172)+1)/COUNT($E:$E))*100=0,100,((COUNT($E:$E)-RANK(E52,E$2:E$172)+1)/COUNT($E:$E))*100),2)</f>
        <v>38.01</v>
      </c>
      <c r="H52" s="7">
        <f>G52-F52</f>
        <v>12.86</v>
      </c>
    </row>
    <row r="53" spans="1:8" ht="16.5" x14ac:dyDescent="0.25">
      <c r="A53" s="25" t="s">
        <v>141</v>
      </c>
      <c r="B53" s="25" t="s">
        <v>198</v>
      </c>
      <c r="C53" s="25" t="s">
        <v>199</v>
      </c>
      <c r="D53" s="3">
        <f>VLOOKUP($C53,科系!$C$2:$H$1116,2,0)</f>
        <v>37.69</v>
      </c>
      <c r="E53" s="3">
        <f>VLOOKUP($C53,科系!$C$2:$H$1139,3,0)</f>
        <v>51.41</v>
      </c>
      <c r="F53" s="3">
        <f>ROUND(IF(((COUNT($E:$E)-RANK(D53,D$2:D$172)+1)/COUNT($E:$E))*100=0,100,((COUNT($E:$E)-RANK(D53,D$2:D$172)+1)/COUNT($E:$E))*100),2)</f>
        <v>39.18</v>
      </c>
      <c r="G53" s="3">
        <f>ROUND(IF(((COUNT($E:$E)-RANK(E53,E$2:E$172)+1)/COUNT($E:$E))*100=0,100,((COUNT($E:$E)-RANK(E53,E$2:E$172)+1)/COUNT($E:$E))*100),2)</f>
        <v>51.46</v>
      </c>
      <c r="H53" s="7">
        <f>G53-F53</f>
        <v>12.280000000000001</v>
      </c>
    </row>
    <row r="54" spans="1:8" ht="16.5" x14ac:dyDescent="0.25">
      <c r="A54" s="25" t="s">
        <v>105</v>
      </c>
      <c r="B54" s="25" t="s">
        <v>152</v>
      </c>
      <c r="C54" s="25" t="s">
        <v>304</v>
      </c>
      <c r="D54" s="3">
        <f>VLOOKUP($C54,科系!$C$2:$H$1116,2,0)</f>
        <v>18.25</v>
      </c>
      <c r="E54" s="3">
        <f>VLOOKUP($C54,科系!$C$2:$H$1139,3,0)</f>
        <v>40.729999999999997</v>
      </c>
      <c r="F54" s="3">
        <f>ROUND(IF(((COUNT($E:$E)-RANK(D54,D$2:D$172)+1)/COUNT($E:$E))*100=0,100,((COUNT($E:$E)-RANK(D54,D$2:D$172)+1)/COUNT($E:$E))*100),2)</f>
        <v>5.26</v>
      </c>
      <c r="G54" s="3">
        <f>ROUND(IF(((COUNT($E:$E)-RANK(E54,E$2:E$172)+1)/COUNT($E:$E))*100=0,100,((COUNT($E:$E)-RANK(E54,E$2:E$172)+1)/COUNT($E:$E))*100),2)</f>
        <v>16.96</v>
      </c>
      <c r="H54" s="7">
        <f>G54-F54</f>
        <v>11.700000000000001</v>
      </c>
    </row>
    <row r="55" spans="1:8" ht="16.5" x14ac:dyDescent="0.25">
      <c r="A55" s="25" t="s">
        <v>151</v>
      </c>
      <c r="B55" s="25" t="s">
        <v>202</v>
      </c>
      <c r="C55" s="25" t="s">
        <v>211</v>
      </c>
      <c r="D55" s="3">
        <f>VLOOKUP($C55,科系!$C$2:$H$1116,2,0)</f>
        <v>32.409999999999997</v>
      </c>
      <c r="E55" s="3">
        <f>VLOOKUP($C55,科系!$C$2:$H$1139,3,0)</f>
        <v>47.2</v>
      </c>
      <c r="F55" s="3">
        <f>ROUND(IF(((COUNT($E:$E)-RANK(D55,D$2:D$172)+1)/COUNT($E:$E))*100=0,100,((COUNT($E:$E)-RANK(D55,D$2:D$172)+1)/COUNT($E:$E))*100),2)</f>
        <v>23.98</v>
      </c>
      <c r="G55" s="3">
        <f>ROUND(IF(((COUNT($E:$E)-RANK(E55,E$2:E$172)+1)/COUNT($E:$E))*100=0,100,((COUNT($E:$E)-RANK(E55,E$2:E$172)+1)/COUNT($E:$E))*100),2)</f>
        <v>35.67</v>
      </c>
      <c r="H55" s="7">
        <f>G55-F55</f>
        <v>11.690000000000001</v>
      </c>
    </row>
    <row r="56" spans="1:8" ht="16.5" x14ac:dyDescent="0.25">
      <c r="A56" s="25" t="s">
        <v>212</v>
      </c>
      <c r="B56" s="25" t="s">
        <v>175</v>
      </c>
      <c r="C56" s="25" t="s">
        <v>213</v>
      </c>
      <c r="D56" s="3">
        <f>VLOOKUP($C56,科系!$C$2:$H$1116,2,0)</f>
        <v>34.909999999999997</v>
      </c>
      <c r="E56" s="3">
        <f>VLOOKUP($C56,科系!$C$2:$H$1139,3,0)</f>
        <v>48.35</v>
      </c>
      <c r="F56" s="3">
        <f>ROUND(IF(((COUNT($E:$E)-RANK(D56,D$2:D$172)+1)/COUNT($E:$E))*100=0,100,((COUNT($E:$E)-RANK(D56,D$2:D$172)+1)/COUNT($E:$E))*100),2)</f>
        <v>30.41</v>
      </c>
      <c r="G56" s="3">
        <f>ROUND(IF(((COUNT($E:$E)-RANK(E56,E$2:E$172)+1)/COUNT($E:$E))*100=0,100,((COUNT($E:$E)-RANK(E56,E$2:E$172)+1)/COUNT($E:$E))*100),2)</f>
        <v>40.35</v>
      </c>
      <c r="H56" s="7">
        <f>G56-F56</f>
        <v>9.9400000000000013</v>
      </c>
    </row>
    <row r="57" spans="1:8" ht="16.5" x14ac:dyDescent="0.25">
      <c r="A57" s="25" t="s">
        <v>212</v>
      </c>
      <c r="B57" s="25" t="s">
        <v>114</v>
      </c>
      <c r="C57" s="25" t="s">
        <v>217</v>
      </c>
      <c r="D57" s="3">
        <f>VLOOKUP($C57,科系!$C$2:$H$1116,2,0)</f>
        <v>35.54</v>
      </c>
      <c r="E57" s="3">
        <f>VLOOKUP($C57,科系!$C$2:$H$1139,3,0)</f>
        <v>48.35</v>
      </c>
      <c r="F57" s="3">
        <f>ROUND(IF(((COUNT($E:$E)-RANK(D57,D$2:D$172)+1)/COUNT($E:$E))*100=0,100,((COUNT($E:$E)-RANK(D57,D$2:D$172)+1)/COUNT($E:$E))*100),2)</f>
        <v>31.58</v>
      </c>
      <c r="G57" s="3">
        <f>ROUND(IF(((COUNT($E:$E)-RANK(E57,E$2:E$172)+1)/COUNT($E:$E))*100=0,100,((COUNT($E:$E)-RANK(E57,E$2:E$172)+1)/COUNT($E:$E))*100),2)</f>
        <v>40.35</v>
      </c>
      <c r="H57" s="7">
        <f>G57-F57</f>
        <v>8.7700000000000031</v>
      </c>
    </row>
    <row r="58" spans="1:8" ht="16.5" x14ac:dyDescent="0.25">
      <c r="A58" s="25" t="s">
        <v>99</v>
      </c>
      <c r="B58" s="25" t="s">
        <v>307</v>
      </c>
      <c r="C58" s="25" t="s">
        <v>308</v>
      </c>
      <c r="D58" s="3">
        <f>VLOOKUP($C58,科系!$C$2:$H$1116,2,0)</f>
        <v>19.39</v>
      </c>
      <c r="E58" s="3">
        <f>VLOOKUP($C58,科系!$C$2:$H$1139,3,0)</f>
        <v>40.659999999999997</v>
      </c>
      <c r="F58" s="3">
        <f>ROUND(IF(((COUNT($E:$E)-RANK(D58,D$2:D$172)+1)/COUNT($E:$E))*100=0,100,((COUNT($E:$E)-RANK(D58,D$2:D$172)+1)/COUNT($E:$E))*100),2)</f>
        <v>7.6</v>
      </c>
      <c r="G58" s="3">
        <f>ROUND(IF(((COUNT($E:$E)-RANK(E58,E$2:E$172)+1)/COUNT($E:$E))*100=0,100,((COUNT($E:$E)-RANK(E58,E$2:E$172)+1)/COUNT($E:$E))*100),2)</f>
        <v>16.37</v>
      </c>
      <c r="H58" s="7">
        <f>G58-F58</f>
        <v>8.7700000000000014</v>
      </c>
    </row>
    <row r="59" spans="1:8" ht="16.5" x14ac:dyDescent="0.25">
      <c r="A59" s="25" t="s">
        <v>547</v>
      </c>
      <c r="B59" s="25" t="s">
        <v>548</v>
      </c>
      <c r="C59" s="25" t="s">
        <v>549</v>
      </c>
      <c r="D59" s="3">
        <f>VLOOKUP($C59,科系!$C$2:$H$1116,2,0)</f>
        <v>69.56</v>
      </c>
      <c r="E59" s="3">
        <f>VLOOKUP($C59,科系!$C$2:$H$1139,3,0)</f>
        <v>59.39</v>
      </c>
      <c r="F59" s="3">
        <f>ROUND(IF(((COUNT($E:$E)-RANK(D59,D$2:D$172)+1)/COUNT($E:$E))*100=0,100,((COUNT($E:$E)-RANK(D59,D$2:D$172)+1)/COUNT($E:$E))*100),2)</f>
        <v>84.8</v>
      </c>
      <c r="G59" s="3">
        <f>ROUND(IF(((COUNT($E:$E)-RANK(E59,E$2:E$172)+1)/COUNT($E:$E))*100=0,100,((COUNT($E:$E)-RANK(E59,E$2:E$172)+1)/COUNT($E:$E))*100),2)</f>
        <v>93.57</v>
      </c>
      <c r="H59" s="7">
        <f>G59-F59</f>
        <v>8.769999999999996</v>
      </c>
    </row>
    <row r="60" spans="1:8" ht="16.5" x14ac:dyDescent="0.25">
      <c r="A60" s="25" t="s">
        <v>460</v>
      </c>
      <c r="B60" s="25" t="s">
        <v>103</v>
      </c>
      <c r="C60" s="25" t="s">
        <v>525</v>
      </c>
      <c r="D60" s="3">
        <f>VLOOKUP($C60,科系!$C$2:$H$1116,2,0)</f>
        <v>68.13</v>
      </c>
      <c r="E60" s="3">
        <f>VLOOKUP($C60,科系!$C$2:$H$1139,3,0)</f>
        <v>59.19</v>
      </c>
      <c r="F60" s="3">
        <f>ROUND(IF(((COUNT($E:$E)-RANK(D60,D$2:D$172)+1)/COUNT($E:$E))*100=0,100,((COUNT($E:$E)-RANK(D60,D$2:D$172)+1)/COUNT($E:$E))*100),2)</f>
        <v>81.87</v>
      </c>
      <c r="G60" s="3">
        <f>ROUND(IF(((COUNT($E:$E)-RANK(E60,E$2:E$172)+1)/COUNT($E:$E))*100=0,100,((COUNT($E:$E)-RANK(E60,E$2:E$172)+1)/COUNT($E:$E))*100),2)</f>
        <v>90.64</v>
      </c>
      <c r="H60" s="7">
        <f>G60-F60</f>
        <v>8.769999999999996</v>
      </c>
    </row>
    <row r="61" spans="1:8" ht="16.5" x14ac:dyDescent="0.25">
      <c r="A61" s="25" t="s">
        <v>547</v>
      </c>
      <c r="B61" s="25" t="s">
        <v>157</v>
      </c>
      <c r="C61" s="25" t="s">
        <v>602</v>
      </c>
      <c r="D61" s="3">
        <f>VLOOKUP($C61,科系!$C$2:$H$1116,2,0)</f>
        <v>71.099999999999994</v>
      </c>
      <c r="E61" s="3">
        <f>VLOOKUP($C61,科系!$C$2:$H$1139,3,0)</f>
        <v>59.39</v>
      </c>
      <c r="F61" s="3">
        <f>ROUND(IF(((COUNT($E:$E)-RANK(D61,D$2:D$172)+1)/COUNT($E:$E))*100=0,100,((COUNT($E:$E)-RANK(D61,D$2:D$172)+1)/COUNT($E:$E))*100),2)</f>
        <v>86.55</v>
      </c>
      <c r="G61" s="3">
        <f>ROUND(IF(((COUNT($E:$E)-RANK(E61,E$2:E$172)+1)/COUNT($E:$E))*100=0,100,((COUNT($E:$E)-RANK(E61,E$2:E$172)+1)/COUNT($E:$E))*100),2)</f>
        <v>93.57</v>
      </c>
      <c r="H61" s="7">
        <f>G61-F61</f>
        <v>7.019999999999996</v>
      </c>
    </row>
    <row r="62" spans="1:8" ht="16.5" x14ac:dyDescent="0.25">
      <c r="A62" s="25" t="s">
        <v>547</v>
      </c>
      <c r="B62" s="25" t="s">
        <v>612</v>
      </c>
      <c r="C62" s="25" t="s">
        <v>618</v>
      </c>
      <c r="D62" s="3">
        <f>VLOOKUP($C62,科系!$C$2:$H$1116,2,0)</f>
        <v>72.900000000000006</v>
      </c>
      <c r="E62" s="3">
        <f>VLOOKUP($C62,科系!$C$2:$H$1139,3,0)</f>
        <v>65.03</v>
      </c>
      <c r="F62" s="3">
        <f>ROUND(IF(((COUNT($E:$E)-RANK(D62,D$2:D$172)+1)/COUNT($E:$E))*100=0,100,((COUNT($E:$E)-RANK(D62,D$2:D$172)+1)/COUNT($E:$E))*100),2)</f>
        <v>91.23</v>
      </c>
      <c r="G62" s="3">
        <f>ROUND(IF(((COUNT($E:$E)-RANK(E62,E$2:E$172)+1)/COUNT($E:$E))*100=0,100,((COUNT($E:$E)-RANK(E62,E$2:E$172)+1)/COUNT($E:$E))*100),2)</f>
        <v>97.66</v>
      </c>
      <c r="H62" s="7">
        <f>G62-F62</f>
        <v>6.4299999999999926</v>
      </c>
    </row>
    <row r="63" spans="1:8" ht="16.5" x14ac:dyDescent="0.25">
      <c r="A63" s="25" t="s">
        <v>547</v>
      </c>
      <c r="B63" s="25" t="s">
        <v>103</v>
      </c>
      <c r="C63" s="25" t="s">
        <v>607</v>
      </c>
      <c r="D63" s="3">
        <f>VLOOKUP($C63,科系!$C$2:$H$1116,2,0)</f>
        <v>71.260000000000005</v>
      </c>
      <c r="E63" s="3">
        <f>VLOOKUP($C63,科系!$C$2:$H$1139,3,0)</f>
        <v>59.39</v>
      </c>
      <c r="F63" s="3">
        <f>ROUND(IF(((COUNT($E:$E)-RANK(D63,D$2:D$172)+1)/COUNT($E:$E))*100=0,100,((COUNT($E:$E)-RANK(D63,D$2:D$172)+1)/COUNT($E:$E))*100),2)</f>
        <v>87.72</v>
      </c>
      <c r="G63" s="3">
        <f>ROUND(IF(((COUNT($E:$E)-RANK(E63,E$2:E$172)+1)/COUNT($E:$E))*100=0,100,((COUNT($E:$E)-RANK(E63,E$2:E$172)+1)/COUNT($E:$E))*100),2)</f>
        <v>93.57</v>
      </c>
      <c r="H63" s="7">
        <f>G63-F63</f>
        <v>5.8499999999999943</v>
      </c>
    </row>
    <row r="64" spans="1:8" ht="16.5" x14ac:dyDescent="0.25">
      <c r="A64" s="25" t="s">
        <v>702</v>
      </c>
      <c r="B64" s="25" t="s">
        <v>175</v>
      </c>
      <c r="C64" s="25" t="s">
        <v>735</v>
      </c>
      <c r="D64" s="3">
        <f>VLOOKUP($C64,科系!$C$2:$H$1116,2,0)</f>
        <v>76.84</v>
      </c>
      <c r="E64" s="3">
        <f>VLOOKUP($C64,科系!$C$2:$H$1139,3,0)</f>
        <v>67.12</v>
      </c>
      <c r="F64" s="3">
        <f>ROUND(IF(((COUNT($E:$E)-RANK(D64,D$2:D$172)+1)/COUNT($E:$E))*100=0,100,((COUNT($E:$E)-RANK(D64,D$2:D$172)+1)/COUNT($E:$E))*100),2)</f>
        <v>94.74</v>
      </c>
      <c r="G64" s="3">
        <f>ROUND(IF(((COUNT($E:$E)-RANK(E64,E$2:E$172)+1)/COUNT($E:$E))*100=0,100,((COUNT($E:$E)-RANK(E64,E$2:E$172)+1)/COUNT($E:$E))*100),2)</f>
        <v>100</v>
      </c>
      <c r="H64" s="7">
        <f>G64-F64</f>
        <v>5.2600000000000051</v>
      </c>
    </row>
    <row r="65" spans="1:8" ht="16.5" x14ac:dyDescent="0.25">
      <c r="A65" s="25" t="s">
        <v>102</v>
      </c>
      <c r="B65" s="25" t="s">
        <v>285</v>
      </c>
      <c r="C65" s="25" t="s">
        <v>286</v>
      </c>
      <c r="D65" s="3">
        <f>VLOOKUP($C65,科系!$C$2:$H$1116,2,0)</f>
        <v>21.85</v>
      </c>
      <c r="E65" s="3">
        <f>VLOOKUP($C65,科系!$C$2:$H$1139,3,0)</f>
        <v>41.72</v>
      </c>
      <c r="F65" s="3">
        <f>ROUND(IF(((COUNT($E:$E)-RANK(D65,D$2:D$172)+1)/COUNT($E:$E))*100=0,100,((COUNT($E:$E)-RANK(D65,D$2:D$172)+1)/COUNT($E:$E))*100),2)</f>
        <v>12.87</v>
      </c>
      <c r="G65" s="3">
        <f>ROUND(IF(((COUNT($E:$E)-RANK(E65,E$2:E$172)+1)/COUNT($E:$E))*100=0,100,((COUNT($E:$E)-RANK(E65,E$2:E$172)+1)/COUNT($E:$E))*100),2)</f>
        <v>18.13</v>
      </c>
      <c r="H65" s="7">
        <f>G65-F65</f>
        <v>5.26</v>
      </c>
    </row>
    <row r="66" spans="1:8" ht="16.5" x14ac:dyDescent="0.25">
      <c r="A66" s="25" t="s">
        <v>99</v>
      </c>
      <c r="B66" s="25" t="s">
        <v>383</v>
      </c>
      <c r="C66" s="25" t="s">
        <v>384</v>
      </c>
      <c r="D66" s="3">
        <f>VLOOKUP($C66,科系!$C$2:$H$1116,2,0)</f>
        <v>19.25</v>
      </c>
      <c r="E66" s="3">
        <f>VLOOKUP($C66,科系!$C$2:$H$1139,3,0)</f>
        <v>38.64</v>
      </c>
      <c r="F66" s="3">
        <f>ROUND(IF(((COUNT($E:$E)-RANK(D66,D$2:D$172)+1)/COUNT($E:$E))*100=0,100,((COUNT($E:$E)-RANK(D66,D$2:D$172)+1)/COUNT($E:$E))*100),2)</f>
        <v>7.02</v>
      </c>
      <c r="G66" s="3">
        <f>ROUND(IF(((COUNT($E:$E)-RANK(E66,E$2:E$172)+1)/COUNT($E:$E))*100=0,100,((COUNT($E:$E)-RANK(E66,E$2:E$172)+1)/COUNT($E:$E))*100),2)</f>
        <v>12.28</v>
      </c>
      <c r="H66" s="7">
        <f>G66-F66</f>
        <v>5.26</v>
      </c>
    </row>
    <row r="67" spans="1:8" ht="16.5" x14ac:dyDescent="0.25">
      <c r="A67" s="25" t="s">
        <v>96</v>
      </c>
      <c r="B67" s="25" t="s">
        <v>291</v>
      </c>
      <c r="C67" s="25" t="s">
        <v>292</v>
      </c>
      <c r="D67" s="3">
        <f>VLOOKUP($C67,科系!$C$2:$H$1116,2,0)</f>
        <v>24.24</v>
      </c>
      <c r="E67" s="3">
        <f>VLOOKUP($C67,科系!$C$2:$H$1139,3,0)</f>
        <v>41.76</v>
      </c>
      <c r="F67" s="3">
        <f>ROUND(IF(((COUNT($E:$E)-RANK(D67,D$2:D$172)+1)/COUNT($E:$E))*100=0,100,((COUNT($E:$E)-RANK(D67,D$2:D$172)+1)/COUNT($E:$E))*100),2)</f>
        <v>15.2</v>
      </c>
      <c r="G67" s="3">
        <f>ROUND(IF(((COUNT($E:$E)-RANK(E67,E$2:E$172)+1)/COUNT($E:$E))*100=0,100,((COUNT($E:$E)-RANK(E67,E$2:E$172)+1)/COUNT($E:$E))*100),2)</f>
        <v>19.3</v>
      </c>
      <c r="H67" s="7">
        <f>G67-F67</f>
        <v>4.1000000000000014</v>
      </c>
    </row>
    <row r="68" spans="1:8" ht="16.5" x14ac:dyDescent="0.25">
      <c r="A68" s="25" t="s">
        <v>455</v>
      </c>
      <c r="B68" s="25" t="s">
        <v>100</v>
      </c>
      <c r="C68" s="25" t="s">
        <v>635</v>
      </c>
      <c r="D68" s="3">
        <f>VLOOKUP($C68,科系!$C$2:$H$1116,2,0)</f>
        <v>73.180000000000007</v>
      </c>
      <c r="E68" s="3">
        <f>VLOOKUP($C68,科系!$C$2:$H$1139,3,0)</f>
        <v>60.71</v>
      </c>
      <c r="F68" s="3">
        <f>ROUND(IF(((COUNT($E:$E)-RANK(D68,D$2:D$172)+1)/COUNT($E:$E))*100=0,100,((COUNT($E:$E)-RANK(D68,D$2:D$172)+1)/COUNT($E:$E))*100),2)</f>
        <v>91.81</v>
      </c>
      <c r="G68" s="3">
        <f>ROUND(IF(((COUNT($E:$E)-RANK(E68,E$2:E$172)+1)/COUNT($E:$E))*100=0,100,((COUNT($E:$E)-RANK(E68,E$2:E$172)+1)/COUNT($E:$E))*100),2)</f>
        <v>95.91</v>
      </c>
      <c r="H68" s="7">
        <f>G68-F68</f>
        <v>4.0999999999999943</v>
      </c>
    </row>
    <row r="69" spans="1:8" ht="16.5" x14ac:dyDescent="0.25">
      <c r="A69" s="25" t="s">
        <v>455</v>
      </c>
      <c r="B69" s="25" t="s">
        <v>138</v>
      </c>
      <c r="C69" s="25" t="s">
        <v>486</v>
      </c>
      <c r="D69" s="3">
        <f>VLOOKUP($C69,科系!$C$2:$H$1116,2,0)</f>
        <v>65.53</v>
      </c>
      <c r="E69" s="3">
        <f>VLOOKUP($C69,科系!$C$2:$H$1139,3,0)</f>
        <v>56.98</v>
      </c>
      <c r="F69" s="3">
        <f>ROUND(IF(((COUNT($E:$E)-RANK(D69,D$2:D$172)+1)/COUNT($E:$E))*100=0,100,((COUNT($E:$E)-RANK(D69,D$2:D$172)+1)/COUNT($E:$E))*100),2)</f>
        <v>77.78</v>
      </c>
      <c r="G69" s="3">
        <f>ROUND(IF(((COUNT($E:$E)-RANK(E69,E$2:E$172)+1)/COUNT($E:$E))*100=0,100,((COUNT($E:$E)-RANK(E69,E$2:E$172)+1)/COUNT($E:$E))*100),2)</f>
        <v>81.87</v>
      </c>
      <c r="H69" s="7">
        <f>G69-F69</f>
        <v>4.0900000000000034</v>
      </c>
    </row>
    <row r="70" spans="1:8" ht="16.5" x14ac:dyDescent="0.25">
      <c r="A70" s="25" t="s">
        <v>141</v>
      </c>
      <c r="B70" s="25" t="s">
        <v>154</v>
      </c>
      <c r="C70" s="25" t="s">
        <v>255</v>
      </c>
      <c r="D70" s="3">
        <f>VLOOKUP($C70,科系!$C$2:$H$1116,2,0)</f>
        <v>34.06</v>
      </c>
      <c r="E70" s="3">
        <f>VLOOKUP($C70,科系!$C$2:$H$1139,3,0)</f>
        <v>45.57</v>
      </c>
      <c r="F70" s="3">
        <f>ROUND(IF(((COUNT($E:$E)-RANK(D70,D$2:D$172)+1)/COUNT($E:$E))*100=0,100,((COUNT($E:$E)-RANK(D70,D$2:D$172)+1)/COUNT($E:$E))*100),2)</f>
        <v>27.49</v>
      </c>
      <c r="G70" s="3">
        <f>ROUND(IF(((COUNT($E:$E)-RANK(E70,E$2:E$172)+1)/COUNT($E:$E))*100=0,100,((COUNT($E:$E)-RANK(E70,E$2:E$172)+1)/COUNT($E:$E))*100),2)</f>
        <v>31.58</v>
      </c>
      <c r="H70" s="7">
        <f>G70-F70</f>
        <v>4.09</v>
      </c>
    </row>
    <row r="71" spans="1:8" ht="16.5" x14ac:dyDescent="0.25">
      <c r="A71" s="25" t="s">
        <v>173</v>
      </c>
      <c r="B71" s="25" t="s">
        <v>225</v>
      </c>
      <c r="C71" s="25" t="s">
        <v>226</v>
      </c>
      <c r="D71" s="3">
        <f>VLOOKUP($C71,科系!$C$2:$H$1116,2,0)</f>
        <v>36.96</v>
      </c>
      <c r="E71" s="3">
        <f>VLOOKUP($C71,科系!$C$2:$H$1139,3,0)</f>
        <v>48.33</v>
      </c>
      <c r="F71" s="3">
        <f>ROUND(IF(((COUNT($E:$E)-RANK(D71,D$2:D$172)+1)/COUNT($E:$E))*100=0,100,((COUNT($E:$E)-RANK(D71,D$2:D$172)+1)/COUNT($E:$E))*100),2)</f>
        <v>35.090000000000003</v>
      </c>
      <c r="G71" s="3">
        <f>ROUND(IF(((COUNT($E:$E)-RANK(E71,E$2:E$172)+1)/COUNT($E:$E))*100=0,100,((COUNT($E:$E)-RANK(E71,E$2:E$172)+1)/COUNT($E:$E))*100),2)</f>
        <v>38.6</v>
      </c>
      <c r="H71" s="7">
        <f>G71-F71</f>
        <v>3.509999999999998</v>
      </c>
    </row>
    <row r="72" spans="1:8" ht="16.5" x14ac:dyDescent="0.25">
      <c r="A72" s="25" t="s">
        <v>110</v>
      </c>
      <c r="B72" s="25" t="s">
        <v>283</v>
      </c>
      <c r="C72" s="25" t="s">
        <v>284</v>
      </c>
      <c r="D72" s="3">
        <f>VLOOKUP($C72,科系!$C$2:$H$1116,2,0)</f>
        <v>31.67</v>
      </c>
      <c r="E72" s="3">
        <f>VLOOKUP($C72,科系!$C$2:$H$1139,3,0)</f>
        <v>43.95</v>
      </c>
      <c r="F72" s="3">
        <f>ROUND(IF(((COUNT($E:$E)-RANK(D72,D$2:D$172)+1)/COUNT($E:$E))*100=0,100,((COUNT($E:$E)-RANK(D72,D$2:D$172)+1)/COUNT($E:$E))*100),2)</f>
        <v>23.39</v>
      </c>
      <c r="G72" s="3">
        <f>ROUND(IF(((COUNT($E:$E)-RANK(E72,E$2:E$172)+1)/COUNT($E:$E))*100=0,100,((COUNT($E:$E)-RANK(E72,E$2:E$172)+1)/COUNT($E:$E))*100),2)</f>
        <v>26.32</v>
      </c>
      <c r="H72" s="7">
        <f>G72-F72</f>
        <v>2.9299999999999997</v>
      </c>
    </row>
    <row r="73" spans="1:8" ht="16.5" x14ac:dyDescent="0.25">
      <c r="A73" s="25" t="s">
        <v>702</v>
      </c>
      <c r="B73" s="25" t="s">
        <v>114</v>
      </c>
      <c r="C73" s="25" t="s">
        <v>816</v>
      </c>
      <c r="D73" s="3">
        <f>VLOOKUP($C73,科系!$C$2:$H$1116,2,0)</f>
        <v>80.17</v>
      </c>
      <c r="E73" s="3">
        <f>VLOOKUP($C73,科系!$C$2:$H$1139,3,0)</f>
        <v>67.12</v>
      </c>
      <c r="F73" s="3">
        <f>ROUND(IF(((COUNT($E:$E)-RANK(D73,D$2:D$172)+1)/COUNT($E:$E))*100=0,100,((COUNT($E:$E)-RANK(D73,D$2:D$172)+1)/COUNT($E:$E))*100),2)</f>
        <v>97.66</v>
      </c>
      <c r="G73" s="3">
        <f>ROUND(IF(((COUNT($E:$E)-RANK(E73,E$2:E$172)+1)/COUNT($E:$E))*100=0,100,((COUNT($E:$E)-RANK(E73,E$2:E$172)+1)/COUNT($E:$E))*100),2)</f>
        <v>100</v>
      </c>
      <c r="H73" s="7">
        <f>G73-F73</f>
        <v>2.3400000000000034</v>
      </c>
    </row>
    <row r="74" spans="1:8" ht="16.5" x14ac:dyDescent="0.25">
      <c r="A74" s="25" t="s">
        <v>547</v>
      </c>
      <c r="B74" s="25" t="s">
        <v>100</v>
      </c>
      <c r="C74" s="25" t="s">
        <v>746</v>
      </c>
      <c r="D74" s="3">
        <f>VLOOKUP($C74,科系!$C$2:$H$1116,2,0)</f>
        <v>77.099999999999994</v>
      </c>
      <c r="E74" s="3">
        <f>VLOOKUP($C74,科系!$C$2:$H$1139,3,0)</f>
        <v>65.03</v>
      </c>
      <c r="F74" s="3">
        <f>ROUND(IF(((COUNT($E:$E)-RANK(D74,D$2:D$172)+1)/COUNT($E:$E))*100=0,100,((COUNT($E:$E)-RANK(D74,D$2:D$172)+1)/COUNT($E:$E))*100),2)</f>
        <v>95.32</v>
      </c>
      <c r="G74" s="3">
        <f>ROUND(IF(((COUNT($E:$E)-RANK(E74,E$2:E$172)+1)/COUNT($E:$E))*100=0,100,((COUNT($E:$E)-RANK(E74,E$2:E$172)+1)/COUNT($E:$E))*100),2)</f>
        <v>97.66</v>
      </c>
      <c r="H74" s="7">
        <f>G74-F74</f>
        <v>2.3400000000000034</v>
      </c>
    </row>
    <row r="75" spans="1:8" ht="16.5" x14ac:dyDescent="0.25">
      <c r="A75" s="25" t="s">
        <v>128</v>
      </c>
      <c r="B75" s="25" t="s">
        <v>471</v>
      </c>
      <c r="C75" s="25" t="s">
        <v>472</v>
      </c>
      <c r="D75" s="3">
        <f>VLOOKUP($C75,科系!$C$2:$H$1116,2,0)</f>
        <v>17.05</v>
      </c>
      <c r="E75" s="3">
        <f>VLOOKUP($C75,科系!$C$2:$H$1139,3,0)</f>
        <v>35.79</v>
      </c>
      <c r="F75" s="3">
        <f>ROUND(IF(((COUNT($E:$E)-RANK(D75,D$2:D$172)+1)/COUNT($E:$E))*100=0,100,((COUNT($E:$E)-RANK(D75,D$2:D$172)+1)/COUNT($E:$E))*100),2)</f>
        <v>2.92</v>
      </c>
      <c r="G75" s="3">
        <f>ROUND(IF(((COUNT($E:$E)-RANK(E75,E$2:E$172)+1)/COUNT($E:$E))*100=0,100,((COUNT($E:$E)-RANK(E75,E$2:E$172)+1)/COUNT($E:$E))*100),2)</f>
        <v>4.68</v>
      </c>
      <c r="H75" s="7">
        <f>G75-F75</f>
        <v>1.7599999999999998</v>
      </c>
    </row>
    <row r="76" spans="1:8" ht="16.5" x14ac:dyDescent="0.25">
      <c r="A76" s="25" t="s">
        <v>702</v>
      </c>
      <c r="B76" s="25" t="s">
        <v>100</v>
      </c>
      <c r="C76" s="25" t="s">
        <v>843</v>
      </c>
      <c r="D76" s="3">
        <f>VLOOKUP($C76,科系!$C$2:$H$1116,2,0)</f>
        <v>81.2</v>
      </c>
      <c r="E76" s="3">
        <f>VLOOKUP($C76,科系!$C$2:$H$1139,3,0)</f>
        <v>67.12</v>
      </c>
      <c r="F76" s="3">
        <f>ROUND(IF(((COUNT($E:$E)-RANK(D76,D$2:D$172)+1)/COUNT($E:$E))*100=0,100,((COUNT($E:$E)-RANK(D76,D$2:D$172)+1)/COUNT($E:$E))*100),2)</f>
        <v>98.83</v>
      </c>
      <c r="G76" s="3">
        <f>ROUND(IF(((COUNT($E:$E)-RANK(E76,E$2:E$172)+1)/COUNT($E:$E))*100=0,100,((COUNT($E:$E)-RANK(E76,E$2:E$172)+1)/COUNT($E:$E))*100),2)</f>
        <v>100</v>
      </c>
      <c r="H76" s="7">
        <f>G76-F76</f>
        <v>1.1700000000000017</v>
      </c>
    </row>
    <row r="77" spans="1:8" ht="16.5" x14ac:dyDescent="0.25">
      <c r="A77" s="25" t="s">
        <v>440</v>
      </c>
      <c r="B77" s="25" t="s">
        <v>623</v>
      </c>
      <c r="C77" s="25" t="s">
        <v>624</v>
      </c>
      <c r="D77" s="3">
        <f>VLOOKUP($C77,科系!$C$2:$H$1116,2,0)</f>
        <v>16.96</v>
      </c>
      <c r="E77" s="3">
        <f>VLOOKUP($C77,科系!$C$2:$H$1139,3,0)</f>
        <v>34</v>
      </c>
      <c r="F77" s="3">
        <f>ROUND(IF(((COUNT($E:$E)-RANK(D77,D$2:D$172)+1)/COUNT($E:$E))*100=0,100,((COUNT($E:$E)-RANK(D77,D$2:D$172)+1)/COUNT($E:$E))*100),2)</f>
        <v>2.34</v>
      </c>
      <c r="G77" s="3">
        <f>ROUND(IF(((COUNT($E:$E)-RANK(E77,E$2:E$172)+1)/COUNT($E:$E))*100=0,100,((COUNT($E:$E)-RANK(E77,E$2:E$172)+1)/COUNT($E:$E))*100),2)</f>
        <v>2.92</v>
      </c>
      <c r="H77" s="7">
        <f>G77-F77</f>
        <v>0.58000000000000007</v>
      </c>
    </row>
    <row r="78" spans="1:8" ht="16.5" x14ac:dyDescent="0.25">
      <c r="A78" s="25" t="s">
        <v>460</v>
      </c>
      <c r="B78" s="25" t="s">
        <v>133</v>
      </c>
      <c r="C78" s="25" t="s">
        <v>595</v>
      </c>
      <c r="D78" s="3">
        <f>VLOOKUP($C78,科系!$C$2:$H$1116,2,0)</f>
        <v>69.2</v>
      </c>
      <c r="E78" s="3">
        <f>VLOOKUP($C78,科系!$C$2:$H$1139,3,0)</f>
        <v>57.36</v>
      </c>
      <c r="F78" s="3">
        <f>ROUND(IF(((COUNT($E:$E)-RANK(D78,D$2:D$172)+1)/COUNT($E:$E))*100=0,100,((COUNT($E:$E)-RANK(D78,D$2:D$172)+1)/COUNT($E:$E))*100),2)</f>
        <v>83.63</v>
      </c>
      <c r="G78" s="3">
        <f>ROUND(IF(((COUNT($E:$E)-RANK(E78,E$2:E$172)+1)/COUNT($E:$E))*100=0,100,((COUNT($E:$E)-RANK(E78,E$2:E$172)+1)/COUNT($E:$E))*100),2)</f>
        <v>83.63</v>
      </c>
      <c r="H78" s="7">
        <f>G78-F78</f>
        <v>0</v>
      </c>
    </row>
    <row r="79" spans="1:8" ht="16.5" x14ac:dyDescent="0.25">
      <c r="A79" s="25" t="s">
        <v>212</v>
      </c>
      <c r="B79" s="25" t="s">
        <v>100</v>
      </c>
      <c r="C79" s="25" t="s">
        <v>233</v>
      </c>
      <c r="D79" s="3">
        <f>VLOOKUP($C79,科系!$C$2:$H$1116,2,0)</f>
        <v>37.86</v>
      </c>
      <c r="E79" s="3">
        <f>VLOOKUP($C79,科系!$C$2:$H$1139,3,0)</f>
        <v>48.35</v>
      </c>
      <c r="F79" s="3">
        <f>ROUND(IF(((COUNT($E:$E)-RANK(D79,D$2:D$172)+1)/COUNT($E:$E))*100=0,100,((COUNT($E:$E)-RANK(D79,D$2:D$172)+1)/COUNT($E:$E))*100),2)</f>
        <v>40.35</v>
      </c>
      <c r="G79" s="3">
        <f>ROUND(IF(((COUNT($E:$E)-RANK(E79,E$2:E$172)+1)/COUNT($E:$E))*100=0,100,((COUNT($E:$E)-RANK(E79,E$2:E$172)+1)/COUNT($E:$E))*100),2)</f>
        <v>40.35</v>
      </c>
      <c r="H79" s="7">
        <f>G79-F79</f>
        <v>0</v>
      </c>
    </row>
    <row r="80" spans="1:8" ht="16.5" x14ac:dyDescent="0.25">
      <c r="A80" s="25" t="s">
        <v>130</v>
      </c>
      <c r="B80" s="25" t="s">
        <v>237</v>
      </c>
      <c r="C80" s="25" t="s">
        <v>396</v>
      </c>
      <c r="D80" s="3">
        <f>VLOOKUP($C80,科系!$C$2:$H$1116,2,0)</f>
        <v>22.09</v>
      </c>
      <c r="E80" s="3">
        <f>VLOOKUP($C80,科系!$C$2:$H$1139,3,0)</f>
        <v>38.76</v>
      </c>
      <c r="F80" s="3">
        <f>ROUND(IF(((COUNT($E:$E)-RANK(D80,D$2:D$172)+1)/COUNT($E:$E))*100=0,100,((COUNT($E:$E)-RANK(D80,D$2:D$172)+1)/COUNT($E:$E))*100),2)</f>
        <v>13.45</v>
      </c>
      <c r="G80" s="3">
        <f>ROUND(IF(((COUNT($E:$E)-RANK(E80,E$2:E$172)+1)/COUNT($E:$E))*100=0,100,((COUNT($E:$E)-RANK(E80,E$2:E$172)+1)/COUNT($E:$E))*100),2)</f>
        <v>12.87</v>
      </c>
      <c r="H80" s="7">
        <f>G80-F80</f>
        <v>-0.58000000000000007</v>
      </c>
    </row>
    <row r="81" spans="1:8" ht="16.5" x14ac:dyDescent="0.25">
      <c r="A81" s="25" t="s">
        <v>440</v>
      </c>
      <c r="B81" s="25" t="s">
        <v>633</v>
      </c>
      <c r="C81" s="25" t="s">
        <v>634</v>
      </c>
      <c r="D81" s="3">
        <f>VLOOKUP($C81,科系!$C$2:$H$1116,2,0)</f>
        <v>17.39</v>
      </c>
      <c r="E81" s="3">
        <f>VLOOKUP($C81,科系!$C$2:$H$1139,3,0)</f>
        <v>34</v>
      </c>
      <c r="F81" s="3">
        <f>ROUND(IF(((COUNT($E:$E)-RANK(D81,D$2:D$172)+1)/COUNT($E:$E))*100=0,100,((COUNT($E:$E)-RANK(D81,D$2:D$172)+1)/COUNT($E:$E))*100),2)</f>
        <v>3.51</v>
      </c>
      <c r="G81" s="3">
        <f>ROUND(IF(((COUNT($E:$E)-RANK(E81,E$2:E$172)+1)/COUNT($E:$E))*100=0,100,((COUNT($E:$E)-RANK(E81,E$2:E$172)+1)/COUNT($E:$E))*100),2)</f>
        <v>2.92</v>
      </c>
      <c r="H81" s="7">
        <f>G81-F81</f>
        <v>-0.58999999999999986</v>
      </c>
    </row>
    <row r="82" spans="1:8" ht="16.5" x14ac:dyDescent="0.25">
      <c r="A82" s="25" t="s">
        <v>654</v>
      </c>
      <c r="B82" s="25" t="s">
        <v>100</v>
      </c>
      <c r="C82" s="25" t="s">
        <v>866</v>
      </c>
      <c r="D82" s="3">
        <f>VLOOKUP($C82,科系!$C$2:$H$1116,2,0)</f>
        <v>82.76</v>
      </c>
      <c r="E82" s="3">
        <f>VLOOKUP($C82,科系!$C$2:$H$1139,3,0)</f>
        <v>65.239999999999995</v>
      </c>
      <c r="F82" s="3">
        <f>ROUND(IF(((COUNT($E:$E)-RANK(D82,D$2:D$172)+1)/COUNT($E:$E))*100=0,100,((COUNT($E:$E)-RANK(D82,D$2:D$172)+1)/COUNT($E:$E))*100),2)</f>
        <v>99.42</v>
      </c>
      <c r="G82" s="3">
        <f>ROUND(IF(((COUNT($E:$E)-RANK(E82,E$2:E$172)+1)/COUNT($E:$E))*100=0,100,((COUNT($E:$E)-RANK(E82,E$2:E$172)+1)/COUNT($E:$E))*100),2)</f>
        <v>98.25</v>
      </c>
      <c r="H82" s="7">
        <f>G82-F82</f>
        <v>-1.1700000000000017</v>
      </c>
    </row>
    <row r="83" spans="1:8" ht="16.5" x14ac:dyDescent="0.25">
      <c r="A83" s="25" t="s">
        <v>135</v>
      </c>
      <c r="B83" s="25" t="s">
        <v>237</v>
      </c>
      <c r="C83" s="25" t="s">
        <v>238</v>
      </c>
      <c r="D83" s="3">
        <f>VLOOKUP($C83,科系!$C$2:$H$1116,2,0)</f>
        <v>37.54</v>
      </c>
      <c r="E83" s="3">
        <f>VLOOKUP($C83,科系!$C$2:$H$1139,3,0)</f>
        <v>48.05</v>
      </c>
      <c r="F83" s="3">
        <f>ROUND(IF(((COUNT($E:$E)-RANK(D83,D$2:D$172)+1)/COUNT($E:$E))*100=0,100,((COUNT($E:$E)-RANK(D83,D$2:D$172)+1)/COUNT($E:$E))*100),2)</f>
        <v>38.6</v>
      </c>
      <c r="G83" s="3">
        <f>ROUND(IF(((COUNT($E:$E)-RANK(E83,E$2:E$172)+1)/COUNT($E:$E))*100=0,100,((COUNT($E:$E)-RANK(E83,E$2:E$172)+1)/COUNT($E:$E))*100),2)</f>
        <v>37.43</v>
      </c>
      <c r="H83" s="7">
        <f>G83-F83</f>
        <v>-1.1700000000000017</v>
      </c>
    </row>
    <row r="84" spans="1:8" ht="16.5" x14ac:dyDescent="0.25">
      <c r="A84" s="25" t="s">
        <v>460</v>
      </c>
      <c r="B84" s="25" t="s">
        <v>612</v>
      </c>
      <c r="C84" s="25" t="s">
        <v>613</v>
      </c>
      <c r="D84" s="3">
        <f>VLOOKUP($C84,科系!$C$2:$H$1116,2,0)</f>
        <v>69.790000000000006</v>
      </c>
      <c r="E84" s="3">
        <f>VLOOKUP($C84,科系!$C$2:$H$1139,3,0)</f>
        <v>57.36</v>
      </c>
      <c r="F84" s="3">
        <f>ROUND(IF(((COUNT($E:$E)-RANK(D84,D$2:D$172)+1)/COUNT($E:$E))*100=0,100,((COUNT($E:$E)-RANK(D84,D$2:D$172)+1)/COUNT($E:$E))*100),2)</f>
        <v>85.38</v>
      </c>
      <c r="G84" s="3">
        <f>ROUND(IF(((COUNT($E:$E)-RANK(E84,E$2:E$172)+1)/COUNT($E:$E))*100=0,100,((COUNT($E:$E)-RANK(E84,E$2:E$172)+1)/COUNT($E:$E))*100),2)</f>
        <v>83.63</v>
      </c>
      <c r="H84" s="7">
        <f>G84-F84</f>
        <v>-1.75</v>
      </c>
    </row>
    <row r="85" spans="1:8" ht="16.5" x14ac:dyDescent="0.25">
      <c r="A85" s="25" t="s">
        <v>561</v>
      </c>
      <c r="B85" s="25" t="s">
        <v>100</v>
      </c>
      <c r="C85" s="25" t="s">
        <v>562</v>
      </c>
      <c r="D85" s="3">
        <f>VLOOKUP($C85,科系!$C$2:$H$1116,2,0)</f>
        <v>68.19</v>
      </c>
      <c r="E85" s="3">
        <f>VLOOKUP($C85,科系!$C$2:$H$1139,3,0)</f>
        <v>56.8</v>
      </c>
      <c r="F85" s="3">
        <f>ROUND(IF(((COUNT($E:$E)-RANK(D85,D$2:D$172)+1)/COUNT($E:$E))*100=0,100,((COUNT($E:$E)-RANK(D85,D$2:D$172)+1)/COUNT($E:$E))*100),2)</f>
        <v>82.46</v>
      </c>
      <c r="G85" s="3">
        <f>ROUND(IF(((COUNT($E:$E)-RANK(E85,E$2:E$172)+1)/COUNT($E:$E))*100=0,100,((COUNT($E:$E)-RANK(E85,E$2:E$172)+1)/COUNT($E:$E))*100),2)</f>
        <v>80.7</v>
      </c>
      <c r="H85" s="7">
        <f>G85-F85</f>
        <v>-1.7599999999999909</v>
      </c>
    </row>
    <row r="86" spans="1:8" ht="16.5" x14ac:dyDescent="0.25">
      <c r="A86" s="25" t="s">
        <v>731</v>
      </c>
      <c r="B86" s="25" t="s">
        <v>100</v>
      </c>
      <c r="C86" s="25" t="s">
        <v>845</v>
      </c>
      <c r="D86" s="3">
        <f>VLOOKUP($C86,科系!$C$2:$H$1116,2,0)</f>
        <v>80.959999999999994</v>
      </c>
      <c r="E86" s="3">
        <f>VLOOKUP($C86,科系!$C$2:$H$1139,3,0)</f>
        <v>64.319999999999993</v>
      </c>
      <c r="F86" s="3">
        <f>ROUND(IF(((COUNT($E:$E)-RANK(D86,D$2:D$172)+1)/COUNT($E:$E))*100=0,100,((COUNT($E:$E)-RANK(D86,D$2:D$172)+1)/COUNT($E:$E))*100),2)</f>
        <v>98.25</v>
      </c>
      <c r="G86" s="3">
        <f>ROUND(IF(((COUNT($E:$E)-RANK(E86,E$2:E$172)+1)/COUNT($E:$E))*100=0,100,((COUNT($E:$E)-RANK(E86,E$2:E$172)+1)/COUNT($E:$E))*100),2)</f>
        <v>96.49</v>
      </c>
      <c r="H86" s="7">
        <f>G86-F86</f>
        <v>-1.7600000000000051</v>
      </c>
    </row>
    <row r="87" spans="1:8" ht="16.5" x14ac:dyDescent="0.25">
      <c r="A87" s="25" t="s">
        <v>105</v>
      </c>
      <c r="B87" s="25" t="s">
        <v>342</v>
      </c>
      <c r="C87" s="25" t="s">
        <v>357</v>
      </c>
      <c r="D87" s="3">
        <f>VLOOKUP($C87,科系!$C$2:$H$1116,2,0)</f>
        <v>27.94</v>
      </c>
      <c r="E87" s="3">
        <f>VLOOKUP($C87,科系!$C$2:$H$1139,3,0)</f>
        <v>40.58</v>
      </c>
      <c r="F87" s="3">
        <f>ROUND(IF(((COUNT($E:$E)-RANK(D87,D$2:D$172)+1)/COUNT($E:$E))*100=0,100,((COUNT($E:$E)-RANK(D87,D$2:D$172)+1)/COUNT($E:$E))*100),2)</f>
        <v>18.13</v>
      </c>
      <c r="G87" s="3">
        <f>ROUND(IF(((COUNT($E:$E)-RANK(E87,E$2:E$172)+1)/COUNT($E:$E))*100=0,100,((COUNT($E:$E)-RANK(E87,E$2:E$172)+1)/COUNT($E:$E))*100),2)</f>
        <v>15.79</v>
      </c>
      <c r="H87" s="7">
        <f>G87-F87</f>
        <v>-2.34</v>
      </c>
    </row>
    <row r="88" spans="1:8" ht="16.5" x14ac:dyDescent="0.25">
      <c r="A88" s="25" t="s">
        <v>460</v>
      </c>
      <c r="B88" s="25" t="s">
        <v>118</v>
      </c>
      <c r="C88" s="25" t="s">
        <v>512</v>
      </c>
      <c r="D88" s="3">
        <f>VLOOKUP($C88,科系!$C$2:$H$1116,2,0)</f>
        <v>65.89</v>
      </c>
      <c r="E88" s="3">
        <f>VLOOKUP($C88,科系!$C$2:$H$1139,3,0)</f>
        <v>55.97</v>
      </c>
      <c r="F88" s="3">
        <f>ROUND(IF(((COUNT($E:$E)-RANK(D88,D$2:D$172)+1)/COUNT($E:$E))*100=0,100,((COUNT($E:$E)-RANK(D88,D$2:D$172)+1)/COUNT($E:$E))*100),2)</f>
        <v>78.36</v>
      </c>
      <c r="G88" s="3">
        <f>ROUND(IF(((COUNT($E:$E)-RANK(E88,E$2:E$172)+1)/COUNT($E:$E))*100=0,100,((COUNT($E:$E)-RANK(E88,E$2:E$172)+1)/COUNT($E:$E))*100),2)</f>
        <v>76.02</v>
      </c>
      <c r="H88" s="7">
        <f>G88-F88</f>
        <v>-2.3400000000000034</v>
      </c>
    </row>
    <row r="89" spans="1:8" ht="16.5" x14ac:dyDescent="0.25">
      <c r="A89" s="25" t="s">
        <v>440</v>
      </c>
      <c r="B89" s="25" t="s">
        <v>642</v>
      </c>
      <c r="C89" s="25" t="s">
        <v>643</v>
      </c>
      <c r="D89" s="3">
        <f>VLOOKUP($C89,科系!$C$2:$H$1116,2,0)</f>
        <v>18.45</v>
      </c>
      <c r="E89" s="3">
        <f>VLOOKUP($C89,科系!$C$2:$H$1139,3,0)</f>
        <v>34</v>
      </c>
      <c r="F89" s="3">
        <f>ROUND(IF(((COUNT($E:$E)-RANK(D89,D$2:D$172)+1)/COUNT($E:$E))*100=0,100,((COUNT($E:$E)-RANK(D89,D$2:D$172)+1)/COUNT($E:$E))*100),2)</f>
        <v>5.85</v>
      </c>
      <c r="G89" s="3">
        <f>ROUND(IF(((COUNT($E:$E)-RANK(E89,E$2:E$172)+1)/COUNT($E:$E))*100=0,100,((COUNT($E:$E)-RANK(E89,E$2:E$172)+1)/COUNT($E:$E))*100),2)</f>
        <v>2.92</v>
      </c>
      <c r="H89" s="7">
        <f>G89-F89</f>
        <v>-2.9299999999999997</v>
      </c>
    </row>
    <row r="90" spans="1:8" ht="16.5" x14ac:dyDescent="0.25">
      <c r="A90" s="25" t="s">
        <v>449</v>
      </c>
      <c r="B90" s="25" t="s">
        <v>118</v>
      </c>
      <c r="C90" s="25" t="s">
        <v>450</v>
      </c>
      <c r="D90" s="3">
        <f>VLOOKUP($C90,科系!$C$2:$H$1116,2,0)</f>
        <v>62.88</v>
      </c>
      <c r="E90" s="3">
        <f>VLOOKUP($C90,科系!$C$2:$H$1139,3,0)</f>
        <v>55.27</v>
      </c>
      <c r="F90" s="3">
        <f>ROUND(IF(((COUNT($E:$E)-RANK(D90,D$2:D$172)+1)/COUNT($E:$E))*100=0,100,((COUNT($E:$E)-RANK(D90,D$2:D$172)+1)/COUNT($E:$E))*100),2)</f>
        <v>73.680000000000007</v>
      </c>
      <c r="G90" s="3">
        <f>ROUND(IF(((COUNT($E:$E)-RANK(E90,E$2:E$172)+1)/COUNT($E:$E))*100=0,100,((COUNT($E:$E)-RANK(E90,E$2:E$172)+1)/COUNT($E:$E))*100),2)</f>
        <v>70.180000000000007</v>
      </c>
      <c r="H90" s="7">
        <f>G90-F90</f>
        <v>-3.5</v>
      </c>
    </row>
    <row r="91" spans="1:8" ht="16.5" x14ac:dyDescent="0.25">
      <c r="A91" s="25" t="s">
        <v>348</v>
      </c>
      <c r="B91" s="25" t="s">
        <v>349</v>
      </c>
      <c r="C91" s="25" t="s">
        <v>350</v>
      </c>
      <c r="D91" s="3">
        <f>VLOOKUP($C91,科系!$C$2:$H$1116,2,0)</f>
        <v>53.7</v>
      </c>
      <c r="E91" s="3">
        <f>VLOOKUP($C91,科系!$C$2:$H$1139,3,0)</f>
        <v>52.72</v>
      </c>
      <c r="F91" s="3">
        <f>ROUND(IF(((COUNT($E:$E)-RANK(D91,D$2:D$172)+1)/COUNT($E:$E))*100=0,100,((COUNT($E:$E)-RANK(D91,D$2:D$172)+1)/COUNT($E:$E))*100),2)</f>
        <v>65.5</v>
      </c>
      <c r="G91" s="3">
        <f>ROUND(IF(((COUNT($E:$E)-RANK(E91,E$2:E$172)+1)/COUNT($E:$E))*100=0,100,((COUNT($E:$E)-RANK(E91,E$2:E$172)+1)/COUNT($E:$E))*100),2)</f>
        <v>61.99</v>
      </c>
      <c r="H91" s="7">
        <f>G91-F91</f>
        <v>-3.509999999999998</v>
      </c>
    </row>
    <row r="92" spans="1:8" ht="16.5" x14ac:dyDescent="0.25">
      <c r="A92" s="25" t="s">
        <v>141</v>
      </c>
      <c r="B92" s="25" t="s">
        <v>253</v>
      </c>
      <c r="C92" s="25" t="s">
        <v>254</v>
      </c>
      <c r="D92" s="3">
        <f>VLOOKUP($C92,科系!$C$2:$H$1116,2,0)</f>
        <v>44.19</v>
      </c>
      <c r="E92" s="3">
        <f>VLOOKUP($C92,科系!$C$2:$H$1139,3,0)</f>
        <v>51.41</v>
      </c>
      <c r="F92" s="3">
        <f>ROUND(IF(((COUNT($E:$E)-RANK(D92,D$2:D$172)+1)/COUNT($E:$E))*100=0,100,((COUNT($E:$E)-RANK(D92,D$2:D$172)+1)/COUNT($E:$E))*100),2)</f>
        <v>54.97</v>
      </c>
      <c r="G92" s="3">
        <f>ROUND(IF(((COUNT($E:$E)-RANK(E92,E$2:E$172)+1)/COUNT($E:$E))*100=0,100,((COUNT($E:$E)-RANK(E92,E$2:E$172)+1)/COUNT($E:$E))*100),2)</f>
        <v>51.46</v>
      </c>
      <c r="H92" s="7">
        <f>G92-F92</f>
        <v>-3.509999999999998</v>
      </c>
    </row>
    <row r="93" spans="1:8" ht="16.5" x14ac:dyDescent="0.25">
      <c r="A93" s="25" t="s">
        <v>212</v>
      </c>
      <c r="B93" s="25" t="s">
        <v>351</v>
      </c>
      <c r="C93" s="25" t="s">
        <v>352</v>
      </c>
      <c r="D93" s="3">
        <f>VLOOKUP($C93,科系!$C$2:$H$1116,2,0)</f>
        <v>31.61</v>
      </c>
      <c r="E93" s="3">
        <f>VLOOKUP($C93,科系!$C$2:$H$1139,3,0)</f>
        <v>41.76</v>
      </c>
      <c r="F93" s="3">
        <f>ROUND(IF(((COUNT($E:$E)-RANK(D93,D$2:D$172)+1)/COUNT($E:$E))*100=0,100,((COUNT($E:$E)-RANK(D93,D$2:D$172)+1)/COUNT($E:$E))*100),2)</f>
        <v>22.81</v>
      </c>
      <c r="G93" s="3">
        <f>ROUND(IF(((COUNT($E:$E)-RANK(E93,E$2:E$172)+1)/COUNT($E:$E))*100=0,100,((COUNT($E:$E)-RANK(E93,E$2:E$172)+1)/COUNT($E:$E))*100),2)</f>
        <v>19.3</v>
      </c>
      <c r="H93" s="7">
        <f>G93-F93</f>
        <v>-3.509999999999998</v>
      </c>
    </row>
    <row r="94" spans="1:8" ht="16.5" x14ac:dyDescent="0.25">
      <c r="A94" s="25" t="s">
        <v>348</v>
      </c>
      <c r="B94" s="25" t="s">
        <v>370</v>
      </c>
      <c r="C94" s="25" t="s">
        <v>371</v>
      </c>
      <c r="D94" s="3">
        <f>VLOOKUP($C94,科系!$C$2:$H$1116,2,0)</f>
        <v>54.78</v>
      </c>
      <c r="E94" s="3">
        <f>VLOOKUP($C94,科系!$C$2:$H$1139,3,0)</f>
        <v>52.72</v>
      </c>
      <c r="F94" s="3">
        <f>ROUND(IF(((COUNT($E:$E)-RANK(D94,D$2:D$172)+1)/COUNT($E:$E))*100=0,100,((COUNT($E:$E)-RANK(D94,D$2:D$172)+1)/COUNT($E:$E))*100),2)</f>
        <v>66.08</v>
      </c>
      <c r="G94" s="3">
        <f>ROUND(IF(((COUNT($E:$E)-RANK(E94,E$2:E$172)+1)/COUNT($E:$E))*100=0,100,((COUNT($E:$E)-RANK(E94,E$2:E$172)+1)/COUNT($E:$E))*100),2)</f>
        <v>61.99</v>
      </c>
      <c r="H94" s="7">
        <f>G94-F94</f>
        <v>-4.0899999999999963</v>
      </c>
    </row>
    <row r="95" spans="1:8" ht="16.5" x14ac:dyDescent="0.25">
      <c r="A95" s="25" t="s">
        <v>731</v>
      </c>
      <c r="B95" s="25" t="s">
        <v>777</v>
      </c>
      <c r="C95" s="25" t="s">
        <v>778</v>
      </c>
      <c r="D95" s="3">
        <f>VLOOKUP($C95,科系!$C$2:$H$1116,2,0)</f>
        <v>76.760000000000005</v>
      </c>
      <c r="E95" s="3">
        <f>VLOOKUP($C95,科系!$C$2:$H$1139,3,0)</f>
        <v>58.69</v>
      </c>
      <c r="F95" s="3">
        <f>ROUND(IF(((COUNT($E:$E)-RANK(D95,D$2:D$172)+1)/COUNT($E:$E))*100=0,100,((COUNT($E:$E)-RANK(D95,D$2:D$172)+1)/COUNT($E:$E))*100),2)</f>
        <v>94.15</v>
      </c>
      <c r="G95" s="3">
        <f>ROUND(IF(((COUNT($E:$E)-RANK(E95,E$2:E$172)+1)/COUNT($E:$E))*100=0,100,((COUNT($E:$E)-RANK(E95,E$2:E$172)+1)/COUNT($E:$E))*100),2)</f>
        <v>90.06</v>
      </c>
      <c r="H95" s="7">
        <f>G95-F95</f>
        <v>-4.0900000000000034</v>
      </c>
    </row>
    <row r="96" spans="1:8" ht="16.5" x14ac:dyDescent="0.25">
      <c r="A96" s="25" t="s">
        <v>654</v>
      </c>
      <c r="B96" s="25" t="s">
        <v>464</v>
      </c>
      <c r="C96" s="25" t="s">
        <v>791</v>
      </c>
      <c r="D96" s="3">
        <f>VLOOKUP($C96,科系!$C$2:$H$1116,2,0)</f>
        <v>77.180000000000007</v>
      </c>
      <c r="E96" s="3">
        <f>VLOOKUP($C96,科系!$C$2:$H$1139,3,0)</f>
        <v>59.3</v>
      </c>
      <c r="F96" s="3">
        <f>ROUND(IF(((COUNT($E:$E)-RANK(D96,D$2:D$172)+1)/COUNT($E:$E))*100=0,100,((COUNT($E:$E)-RANK(D96,D$2:D$172)+1)/COUNT($E:$E))*100),2)</f>
        <v>95.91</v>
      </c>
      <c r="G96" s="3">
        <f>ROUND(IF(((COUNT($E:$E)-RANK(E96,E$2:E$172)+1)/COUNT($E:$E))*100=0,100,((COUNT($E:$E)-RANK(E96,E$2:E$172)+1)/COUNT($E:$E))*100),2)</f>
        <v>91.81</v>
      </c>
      <c r="H96" s="7">
        <f>G96-F96</f>
        <v>-4.0999999999999943</v>
      </c>
    </row>
    <row r="97" spans="1:8" ht="16.5" x14ac:dyDescent="0.25">
      <c r="A97" s="25" t="s">
        <v>110</v>
      </c>
      <c r="B97" s="25" t="s">
        <v>342</v>
      </c>
      <c r="C97" s="25" t="s">
        <v>343</v>
      </c>
      <c r="D97" s="3">
        <f>VLOOKUP($C97,科系!$C$2:$H$1116,2,0)</f>
        <v>52.95</v>
      </c>
      <c r="E97" s="3">
        <f>VLOOKUP($C97,科系!$C$2:$H$1139,3,0)</f>
        <v>52.46</v>
      </c>
      <c r="F97" s="3">
        <f>ROUND(IF(((COUNT($E:$E)-RANK(D97,D$2:D$172)+1)/COUNT($E:$E))*100=0,100,((COUNT($E:$E)-RANK(D97,D$2:D$172)+1)/COUNT($E:$E))*100),2)</f>
        <v>64.33</v>
      </c>
      <c r="G97" s="3">
        <f>ROUND(IF(((COUNT($E:$E)-RANK(E97,E$2:E$172)+1)/COUNT($E:$E))*100=0,100,((COUNT($E:$E)-RANK(E97,E$2:E$172)+1)/COUNT($E:$E))*100),2)</f>
        <v>60.23</v>
      </c>
      <c r="H97" s="7">
        <f>G97-F97</f>
        <v>-4.1000000000000014</v>
      </c>
    </row>
    <row r="98" spans="1:8" ht="16.5" x14ac:dyDescent="0.25">
      <c r="A98" s="25" t="s">
        <v>654</v>
      </c>
      <c r="B98" s="25" t="s">
        <v>103</v>
      </c>
      <c r="C98" s="25" t="s">
        <v>858</v>
      </c>
      <c r="D98" s="3">
        <f>VLOOKUP($C98,科系!$C$2:$H$1116,2,0)</f>
        <v>79.62</v>
      </c>
      <c r="E98" s="3">
        <f>VLOOKUP($C98,科系!$C$2:$H$1139,3,0)</f>
        <v>59.3</v>
      </c>
      <c r="F98" s="3">
        <f>ROUND(IF(((COUNT($E:$E)-RANK(D98,D$2:D$172)+1)/COUNT($E:$E))*100=0,100,((COUNT($E:$E)-RANK(D98,D$2:D$172)+1)/COUNT($E:$E))*100),2)</f>
        <v>97.08</v>
      </c>
      <c r="G98" s="3">
        <f>ROUND(IF(((COUNT($E:$E)-RANK(E98,E$2:E$172)+1)/COUNT($E:$E))*100=0,100,((COUNT($E:$E)-RANK(E98,E$2:E$172)+1)/COUNT($E:$E))*100),2)</f>
        <v>91.81</v>
      </c>
      <c r="H98" s="7">
        <f>G98-F98</f>
        <v>-5.269999999999996</v>
      </c>
    </row>
    <row r="99" spans="1:8" ht="16.5" x14ac:dyDescent="0.25">
      <c r="A99" s="25" t="s">
        <v>508</v>
      </c>
      <c r="B99" s="25" t="s">
        <v>133</v>
      </c>
      <c r="C99" s="25" t="s">
        <v>509</v>
      </c>
      <c r="D99" s="3">
        <f>VLOOKUP($C99,科系!$C$2:$H$1116,2,0)</f>
        <v>65.3</v>
      </c>
      <c r="E99" s="3">
        <f>VLOOKUP($C99,科系!$C$2:$H$1139,3,0)</f>
        <v>55.33</v>
      </c>
      <c r="F99" s="3">
        <f>ROUND(IF(((COUNT($E:$E)-RANK(D99,D$2:D$172)+1)/COUNT($E:$E))*100=0,100,((COUNT($E:$E)-RANK(D99,D$2:D$172)+1)/COUNT($E:$E))*100),2)</f>
        <v>77.19</v>
      </c>
      <c r="G99" s="3">
        <f>ROUND(IF(((COUNT($E:$E)-RANK(E99,E$2:E$172)+1)/COUNT($E:$E))*100=0,100,((COUNT($E:$E)-RANK(E99,E$2:E$172)+1)/COUNT($E:$E))*100),2)</f>
        <v>71.349999999999994</v>
      </c>
      <c r="H99" s="7">
        <f>G99-F99</f>
        <v>-5.8400000000000034</v>
      </c>
    </row>
    <row r="100" spans="1:8" ht="16.5" x14ac:dyDescent="0.25">
      <c r="A100" s="25" t="s">
        <v>231</v>
      </c>
      <c r="B100" s="25" t="s">
        <v>478</v>
      </c>
      <c r="C100" s="25" t="s">
        <v>479</v>
      </c>
      <c r="D100" s="3">
        <f>VLOOKUP($C100,科系!$C$2:$H$1116,2,0)</f>
        <v>23.83</v>
      </c>
      <c r="E100" s="3">
        <f>VLOOKUP($C100,科系!$C$2:$H$1139,3,0)</f>
        <v>36.5</v>
      </c>
      <c r="F100" s="3">
        <f>ROUND(IF(((COUNT($E:$E)-RANK(D100,D$2:D$172)+1)/COUNT($E:$E))*100=0,100,((COUNT($E:$E)-RANK(D100,D$2:D$172)+1)/COUNT($E:$E))*100),2)</f>
        <v>14.62</v>
      </c>
      <c r="G100" s="3">
        <f>ROUND(IF(((COUNT($E:$E)-RANK(E100,E$2:E$172)+1)/COUNT($E:$E))*100=0,100,((COUNT($E:$E)-RANK(E100,E$2:E$172)+1)/COUNT($E:$E))*100),2)</f>
        <v>8.77</v>
      </c>
      <c r="H100" s="7">
        <f>G100-F100</f>
        <v>-5.85</v>
      </c>
    </row>
    <row r="101" spans="1:8" ht="16.5" x14ac:dyDescent="0.25">
      <c r="A101" s="25" t="s">
        <v>130</v>
      </c>
      <c r="B101" s="25" t="s">
        <v>225</v>
      </c>
      <c r="C101" s="25" t="s">
        <v>459</v>
      </c>
      <c r="D101" s="3">
        <f>VLOOKUP($C101,科系!$C$2:$H$1116,2,0)</f>
        <v>30.74</v>
      </c>
      <c r="E101" s="3">
        <f>VLOOKUP($C101,科系!$C$2:$H$1139,3,0)</f>
        <v>38.770000000000003</v>
      </c>
      <c r="F101" s="3">
        <f>ROUND(IF(((COUNT($E:$E)-RANK(D101,D$2:D$172)+1)/COUNT($E:$E))*100=0,100,((COUNT($E:$E)-RANK(D101,D$2:D$172)+1)/COUNT($E:$E))*100),2)</f>
        <v>19.3</v>
      </c>
      <c r="G101" s="3">
        <f>ROUND(IF(((COUNT($E:$E)-RANK(E101,E$2:E$172)+1)/COUNT($E:$E))*100=0,100,((COUNT($E:$E)-RANK(E101,E$2:E$172)+1)/COUNT($E:$E))*100),2)</f>
        <v>13.45</v>
      </c>
      <c r="H101" s="7">
        <f>G101-F101</f>
        <v>-5.8500000000000014</v>
      </c>
    </row>
    <row r="102" spans="1:8" ht="16.5" x14ac:dyDescent="0.25">
      <c r="A102" s="25" t="s">
        <v>141</v>
      </c>
      <c r="B102" s="25" t="s">
        <v>237</v>
      </c>
      <c r="C102" s="25" t="s">
        <v>249</v>
      </c>
      <c r="D102" s="3">
        <f>VLOOKUP($C102,科系!$C$2:$H$1116,2,0)</f>
        <v>38.18</v>
      </c>
      <c r="E102" s="3">
        <f>VLOOKUP($C102,科系!$C$2:$H$1139,3,0)</f>
        <v>47.84</v>
      </c>
      <c r="F102" s="3">
        <f>ROUND(IF(((COUNT($E:$E)-RANK(D102,D$2:D$172)+1)/COUNT($E:$E))*100=0,100,((COUNT($E:$E)-RANK(D102,D$2:D$172)+1)/COUNT($E:$E))*100),2)</f>
        <v>42.69</v>
      </c>
      <c r="G102" s="3">
        <f>ROUND(IF(((COUNT($E:$E)-RANK(E102,E$2:E$172)+1)/COUNT($E:$E))*100=0,100,((COUNT($E:$E)-RANK(E102,E$2:E$172)+1)/COUNT($E:$E))*100),2)</f>
        <v>36.26</v>
      </c>
      <c r="H102" s="7">
        <f>G102-F102</f>
        <v>-6.43</v>
      </c>
    </row>
    <row r="103" spans="1:8" ht="16.5" x14ac:dyDescent="0.25">
      <c r="A103" s="25" t="s">
        <v>460</v>
      </c>
      <c r="B103" s="25" t="s">
        <v>100</v>
      </c>
      <c r="C103" s="25" t="s">
        <v>669</v>
      </c>
      <c r="D103" s="3">
        <f>VLOOKUP($C103,科系!$C$2:$H$1116,2,0)</f>
        <v>72.239999999999995</v>
      </c>
      <c r="E103" s="3">
        <f>VLOOKUP($C103,科系!$C$2:$H$1139,3,0)</f>
        <v>57.36</v>
      </c>
      <c r="F103" s="3">
        <f>ROUND(IF(((COUNT($E:$E)-RANK(D103,D$2:D$172)+1)/COUNT($E:$E))*100=0,100,((COUNT($E:$E)-RANK(D103,D$2:D$172)+1)/COUNT($E:$E))*100),2)</f>
        <v>90.06</v>
      </c>
      <c r="G103" s="3">
        <f>ROUND(IF(((COUNT($E:$E)-RANK(E103,E$2:E$172)+1)/COUNT($E:$E))*100=0,100,((COUNT($E:$E)-RANK(E103,E$2:E$172)+1)/COUNT($E:$E))*100),2)</f>
        <v>83.63</v>
      </c>
      <c r="H103" s="7">
        <f>G103-F103</f>
        <v>-6.4300000000000068</v>
      </c>
    </row>
    <row r="104" spans="1:8" ht="16.5" x14ac:dyDescent="0.25">
      <c r="A104" s="25" t="s">
        <v>293</v>
      </c>
      <c r="B104" s="25" t="s">
        <v>114</v>
      </c>
      <c r="C104" s="25" t="s">
        <v>294</v>
      </c>
      <c r="D104" s="3">
        <f>VLOOKUP($C104,科系!$C$2:$H$1116,2,0)</f>
        <v>48.1</v>
      </c>
      <c r="E104" s="3">
        <f>VLOOKUP($C104,科系!$C$2:$H$1139,3,0)</f>
        <v>51.68</v>
      </c>
      <c r="F104" s="3">
        <f>ROUND(IF(((COUNT($E:$E)-RANK(D104,D$2:D$172)+1)/COUNT($E:$E))*100=0,100,((COUNT($E:$E)-RANK(D104,D$2:D$172)+1)/COUNT($E:$E))*100),2)</f>
        <v>59.65</v>
      </c>
      <c r="G104" s="3">
        <f>ROUND(IF(((COUNT($E:$E)-RANK(E104,E$2:E$172)+1)/COUNT($E:$E))*100=0,100,((COUNT($E:$E)-RANK(E104,E$2:E$172)+1)/COUNT($E:$E))*100),2)</f>
        <v>52.63</v>
      </c>
      <c r="H104" s="7">
        <f>G104-F104</f>
        <v>-7.019999999999996</v>
      </c>
    </row>
    <row r="105" spans="1:8" ht="16.5" x14ac:dyDescent="0.25">
      <c r="A105" s="25" t="s">
        <v>449</v>
      </c>
      <c r="B105" s="25" t="s">
        <v>464</v>
      </c>
      <c r="C105" s="25" t="s">
        <v>465</v>
      </c>
      <c r="D105" s="3">
        <f>VLOOKUP($C105,科系!$C$2:$H$1116,2,0)</f>
        <v>63.42</v>
      </c>
      <c r="E105" s="3">
        <f>VLOOKUP($C105,科系!$C$2:$H$1139,3,0)</f>
        <v>54.05</v>
      </c>
      <c r="F105" s="3">
        <f>ROUND(IF(((COUNT($E:$E)-RANK(D105,D$2:D$172)+1)/COUNT($E:$E))*100=0,100,((COUNT($E:$E)-RANK(D105,D$2:D$172)+1)/COUNT($E:$E))*100),2)</f>
        <v>74.27</v>
      </c>
      <c r="G105" s="3">
        <f>ROUND(IF(((COUNT($E:$E)-RANK(E105,E$2:E$172)+1)/COUNT($E:$E))*100=0,100,((COUNT($E:$E)-RANK(E105,E$2:E$172)+1)/COUNT($E:$E))*100),2)</f>
        <v>66.67</v>
      </c>
      <c r="H105" s="7">
        <f>G105-F105</f>
        <v>-7.5999999999999943</v>
      </c>
    </row>
    <row r="106" spans="1:8" ht="16.5" x14ac:dyDescent="0.25">
      <c r="A106" s="25" t="s">
        <v>348</v>
      </c>
      <c r="B106" s="25" t="s">
        <v>138</v>
      </c>
      <c r="C106" s="25" t="s">
        <v>428</v>
      </c>
      <c r="D106" s="3">
        <f>VLOOKUP($C106,科系!$C$2:$H$1116,2,0)</f>
        <v>58.98</v>
      </c>
      <c r="E106" s="3">
        <f>VLOOKUP($C106,科系!$C$2:$H$1139,3,0)</f>
        <v>52.72</v>
      </c>
      <c r="F106" s="3">
        <f>ROUND(IF(((COUNT($E:$E)-RANK(D106,D$2:D$172)+1)/COUNT($E:$E))*100=0,100,((COUNT($E:$E)-RANK(D106,D$2:D$172)+1)/COUNT($E:$E))*100),2)</f>
        <v>69.59</v>
      </c>
      <c r="G106" s="3">
        <f>ROUND(IF(((COUNT($E:$E)-RANK(E106,E$2:E$172)+1)/COUNT($E:$E))*100=0,100,((COUNT($E:$E)-RANK(E106,E$2:E$172)+1)/COUNT($E:$E))*100),2)</f>
        <v>61.99</v>
      </c>
      <c r="H106" s="7">
        <f>G106-F106</f>
        <v>-7.6000000000000014</v>
      </c>
    </row>
    <row r="107" spans="1:8" ht="16.5" x14ac:dyDescent="0.25">
      <c r="A107" s="25" t="s">
        <v>141</v>
      </c>
      <c r="B107" s="25" t="s">
        <v>368</v>
      </c>
      <c r="C107" s="25" t="s">
        <v>369</v>
      </c>
      <c r="D107" s="3">
        <f>VLOOKUP($C107,科系!$C$2:$H$1116,2,0)</f>
        <v>34.5</v>
      </c>
      <c r="E107" s="3">
        <f>VLOOKUP($C107,科系!$C$2:$H$1139,3,0)</f>
        <v>42.16</v>
      </c>
      <c r="F107" s="3">
        <f>ROUND(IF(((COUNT($E:$E)-RANK(D107,D$2:D$172)+1)/COUNT($E:$E))*100=0,100,((COUNT($E:$E)-RANK(D107,D$2:D$172)+1)/COUNT($E:$E))*100),2)</f>
        <v>28.65</v>
      </c>
      <c r="G107" s="3">
        <f>ROUND(IF(((COUNT($E:$E)-RANK(E107,E$2:E$172)+1)/COUNT($E:$E))*100=0,100,((COUNT($E:$E)-RANK(E107,E$2:E$172)+1)/COUNT($E:$E))*100),2)</f>
        <v>19.88</v>
      </c>
      <c r="H107" s="7">
        <f>G107-F107</f>
        <v>-8.77</v>
      </c>
    </row>
    <row r="108" spans="1:8" ht="16.5" x14ac:dyDescent="0.25">
      <c r="A108" s="25" t="s">
        <v>141</v>
      </c>
      <c r="B108" s="25" t="s">
        <v>273</v>
      </c>
      <c r="C108" s="25" t="s">
        <v>274</v>
      </c>
      <c r="D108" s="3">
        <f>VLOOKUP($C108,科系!$C$2:$H$1116,2,0)</f>
        <v>42.64</v>
      </c>
      <c r="E108" s="3">
        <f>VLOOKUP($C108,科系!$C$2:$H$1139,3,0)</f>
        <v>48.61</v>
      </c>
      <c r="F108" s="3">
        <f>ROUND(IF(((COUNT($E:$E)-RANK(D108,D$2:D$172)+1)/COUNT($E:$E))*100=0,100,((COUNT($E:$E)-RANK(D108,D$2:D$172)+1)/COUNT($E:$E))*100),2)</f>
        <v>50.88</v>
      </c>
      <c r="G108" s="3">
        <f>ROUND(IF(((COUNT($E:$E)-RANK(E108,E$2:E$172)+1)/COUNT($E:$E))*100=0,100,((COUNT($E:$E)-RANK(E108,E$2:E$172)+1)/COUNT($E:$E))*100),2)</f>
        <v>42.11</v>
      </c>
      <c r="H108" s="7">
        <f>G108-F108</f>
        <v>-8.7700000000000031</v>
      </c>
    </row>
    <row r="109" spans="1:8" ht="16.5" x14ac:dyDescent="0.25">
      <c r="A109" s="25" t="s">
        <v>702</v>
      </c>
      <c r="B109" s="25" t="s">
        <v>103</v>
      </c>
      <c r="C109" s="25" t="s">
        <v>703</v>
      </c>
      <c r="D109" s="3">
        <f>VLOOKUP($C109,科系!$C$2:$H$1116,2,0)</f>
        <v>73.48</v>
      </c>
      <c r="E109" s="3">
        <f>VLOOKUP($C109,科系!$C$2:$H$1139,3,0)</f>
        <v>57.53</v>
      </c>
      <c r="F109" s="3">
        <f>ROUND(IF(((COUNT($E:$E)-RANK(D109,D$2:D$172)+1)/COUNT($E:$E))*100=0,100,((COUNT($E:$E)-RANK(D109,D$2:D$172)+1)/COUNT($E:$E))*100),2)</f>
        <v>92.98</v>
      </c>
      <c r="G109" s="3">
        <f>ROUND(IF(((COUNT($E:$E)-RANK(E109,E$2:E$172)+1)/COUNT($E:$E))*100=0,100,((COUNT($E:$E)-RANK(E109,E$2:E$172)+1)/COUNT($E:$E))*100),2)</f>
        <v>84.21</v>
      </c>
      <c r="H109" s="7">
        <f>G109-F109</f>
        <v>-8.7700000000000102</v>
      </c>
    </row>
    <row r="110" spans="1:8" ht="16.5" x14ac:dyDescent="0.25">
      <c r="A110" s="25" t="s">
        <v>212</v>
      </c>
      <c r="B110" s="25" t="s">
        <v>103</v>
      </c>
      <c r="C110" s="25" t="s">
        <v>392</v>
      </c>
      <c r="D110" s="3">
        <f>VLOOKUP($C110,科系!$C$2:$H$1116,2,0)</f>
        <v>34.049999999999997</v>
      </c>
      <c r="E110" s="3">
        <f>VLOOKUP($C110,科系!$C$2:$H$1139,3,0)</f>
        <v>41.61</v>
      </c>
      <c r="F110" s="3">
        <f>ROUND(IF(((COUNT($E:$E)-RANK(D110,D$2:D$172)+1)/COUNT($E:$E))*100=0,100,((COUNT($E:$E)-RANK(D110,D$2:D$172)+1)/COUNT($E:$E))*100),2)</f>
        <v>26.9</v>
      </c>
      <c r="G110" s="3">
        <f>ROUND(IF(((COUNT($E:$E)-RANK(E110,E$2:E$172)+1)/COUNT($E:$E))*100=0,100,((COUNT($E:$E)-RANK(E110,E$2:E$172)+1)/COUNT($E:$E))*100),2)</f>
        <v>17.54</v>
      </c>
      <c r="H110" s="7">
        <f>G110-F110</f>
        <v>-9.36</v>
      </c>
    </row>
    <row r="111" spans="1:8" ht="16.5" x14ac:dyDescent="0.25">
      <c r="A111" s="25" t="s">
        <v>702</v>
      </c>
      <c r="B111" s="25" t="s">
        <v>914</v>
      </c>
      <c r="C111" s="25" t="s">
        <v>915</v>
      </c>
      <c r="D111" s="3">
        <f>VLOOKUP($C111,科系!$C$2:$H$1116,2,0)</f>
        <v>83</v>
      </c>
      <c r="E111" s="3">
        <f>VLOOKUP($C111,科系!$C$2:$H$1139,3,0)</f>
        <v>58.69</v>
      </c>
      <c r="F111" s="3">
        <f>ROUND(IF(((COUNT($E:$E)-RANK(D111,D$2:D$172)+1)/COUNT($E:$E))*100=0,100,((COUNT($E:$E)-RANK(D111,D$2:D$172)+1)/COUNT($E:$E))*100),2)</f>
        <v>100</v>
      </c>
      <c r="G111" s="3">
        <f>ROUND(IF(((COUNT($E:$E)-RANK(E111,E$2:E$172)+1)/COUNT($E:$E))*100=0,100,((COUNT($E:$E)-RANK(E111,E$2:E$172)+1)/COUNT($E:$E))*100),2)</f>
        <v>90.06</v>
      </c>
      <c r="H111" s="7">
        <f>G111-F111</f>
        <v>-9.9399999999999977</v>
      </c>
    </row>
    <row r="112" spans="1:8" ht="16.5" x14ac:dyDescent="0.25">
      <c r="A112" s="25" t="s">
        <v>449</v>
      </c>
      <c r="B112" s="25" t="s">
        <v>103</v>
      </c>
      <c r="C112" s="25" t="s">
        <v>523</v>
      </c>
      <c r="D112" s="3">
        <f>VLOOKUP($C112,科系!$C$2:$H$1116,2,0)</f>
        <v>64.989999999999995</v>
      </c>
      <c r="E112" s="3">
        <f>VLOOKUP($C112,科系!$C$2:$H$1139,3,0)</f>
        <v>54.05</v>
      </c>
      <c r="F112" s="3">
        <f>ROUND(IF(((COUNT($E:$E)-RANK(D112,D$2:D$172)+1)/COUNT($E:$E))*100=0,100,((COUNT($E:$E)-RANK(D112,D$2:D$172)+1)/COUNT($E:$E))*100),2)</f>
        <v>76.61</v>
      </c>
      <c r="G112" s="3">
        <f>ROUND(IF(((COUNT($E:$E)-RANK(E112,E$2:E$172)+1)/COUNT($E:$E))*100=0,100,((COUNT($E:$E)-RANK(E112,E$2:E$172)+1)/COUNT($E:$E))*100),2)</f>
        <v>66.67</v>
      </c>
      <c r="H112" s="7">
        <f>G112-F112</f>
        <v>-9.9399999999999977</v>
      </c>
    </row>
    <row r="113" spans="1:8" ht="16.5" x14ac:dyDescent="0.25">
      <c r="A113" s="25" t="s">
        <v>289</v>
      </c>
      <c r="B113" s="25" t="s">
        <v>138</v>
      </c>
      <c r="C113" s="25" t="s">
        <v>290</v>
      </c>
      <c r="D113" s="3">
        <f>VLOOKUP($C113,科系!$C$2:$H$1116,2,0)</f>
        <v>38.06</v>
      </c>
      <c r="E113" s="3">
        <f>VLOOKUP($C113,科系!$C$2:$H$1139,3,0)</f>
        <v>45.51</v>
      </c>
      <c r="F113" s="3">
        <f>ROUND(IF(((COUNT($E:$E)-RANK(D113,D$2:D$172)+1)/COUNT($E:$E))*100=0,100,((COUNT($E:$E)-RANK(D113,D$2:D$172)+1)/COUNT($E:$E))*100),2)</f>
        <v>40.94</v>
      </c>
      <c r="G113" s="3">
        <f>ROUND(IF(((COUNT($E:$E)-RANK(E113,E$2:E$172)+1)/COUNT($E:$E))*100=0,100,((COUNT($E:$E)-RANK(E113,E$2:E$172)+1)/COUNT($E:$E))*100),2)</f>
        <v>30.99</v>
      </c>
      <c r="H113" s="7">
        <f>G113-F113</f>
        <v>-9.9499999999999993</v>
      </c>
    </row>
    <row r="114" spans="1:8" ht="16.5" x14ac:dyDescent="0.25">
      <c r="A114" s="25" t="s">
        <v>222</v>
      </c>
      <c r="B114" s="25" t="s">
        <v>225</v>
      </c>
      <c r="C114" s="25" t="s">
        <v>376</v>
      </c>
      <c r="D114" s="3">
        <f>VLOOKUP($C114,科系!$C$2:$H$1116,2,0)</f>
        <v>36.130000000000003</v>
      </c>
      <c r="E114" s="3">
        <f>VLOOKUP($C114,科系!$C$2:$H$1139,3,0)</f>
        <v>42.51</v>
      </c>
      <c r="F114" s="3">
        <f>ROUND(IF(((COUNT($E:$E)-RANK(D114,D$2:D$172)+1)/COUNT($E:$E))*100=0,100,((COUNT($E:$E)-RANK(D114,D$2:D$172)+1)/COUNT($E:$E))*100),2)</f>
        <v>33.33</v>
      </c>
      <c r="G114" s="3">
        <f>ROUND(IF(((COUNT($E:$E)-RANK(E114,E$2:E$172)+1)/COUNT($E:$E))*100=0,100,((COUNT($E:$E)-RANK(E114,E$2:E$172)+1)/COUNT($E:$E))*100),2)</f>
        <v>21.64</v>
      </c>
      <c r="H114" s="7">
        <f>G114-F114</f>
        <v>-11.689999999999998</v>
      </c>
    </row>
    <row r="115" spans="1:8" ht="16.5" x14ac:dyDescent="0.25">
      <c r="A115" s="25" t="s">
        <v>102</v>
      </c>
      <c r="B115" s="25" t="s">
        <v>621</v>
      </c>
      <c r="C115" s="25" t="s">
        <v>622</v>
      </c>
      <c r="D115" s="3">
        <f>VLOOKUP($C115,科系!$C$2:$H$1116,2,0)</f>
        <v>30.86</v>
      </c>
      <c r="E115" s="3">
        <f>VLOOKUP($C115,科系!$C$2:$H$1139,3,0)</f>
        <v>36.43</v>
      </c>
      <c r="F115" s="3">
        <f>ROUND(IF(((COUNT($E:$E)-RANK(D115,D$2:D$172)+1)/COUNT($E:$E))*100=0,100,((COUNT($E:$E)-RANK(D115,D$2:D$172)+1)/COUNT($E:$E))*100),2)</f>
        <v>19.88</v>
      </c>
      <c r="G115" s="3">
        <f>ROUND(IF(((COUNT($E:$E)-RANK(E115,E$2:E$172)+1)/COUNT($E:$E))*100=0,100,((COUNT($E:$E)-RANK(E115,E$2:E$172)+1)/COUNT($E:$E))*100),2)</f>
        <v>8.19</v>
      </c>
      <c r="H115" s="7">
        <f>G115-F115</f>
        <v>-11.69</v>
      </c>
    </row>
    <row r="116" spans="1:8" ht="16.5" x14ac:dyDescent="0.25">
      <c r="A116" s="25" t="s">
        <v>508</v>
      </c>
      <c r="B116" s="25" t="s">
        <v>100</v>
      </c>
      <c r="C116" s="25" t="s">
        <v>627</v>
      </c>
      <c r="D116" s="3">
        <f>VLOOKUP($C116,科系!$C$2:$H$1116,2,0)</f>
        <v>68.78</v>
      </c>
      <c r="E116" s="3">
        <f>VLOOKUP($C116,科系!$C$2:$H$1139,3,0)</f>
        <v>55.33</v>
      </c>
      <c r="F116" s="3">
        <f>ROUND(IF(((COUNT($E:$E)-RANK(D116,D$2:D$172)+1)/COUNT($E:$E))*100=0,100,((COUNT($E:$E)-RANK(D116,D$2:D$172)+1)/COUNT($E:$E))*100),2)</f>
        <v>83.04</v>
      </c>
      <c r="G116" s="3">
        <f>ROUND(IF(((COUNT($E:$E)-RANK(E116,E$2:E$172)+1)/COUNT($E:$E))*100=0,100,((COUNT($E:$E)-RANK(E116,E$2:E$172)+1)/COUNT($E:$E))*100),2)</f>
        <v>71.349999999999994</v>
      </c>
      <c r="H116" s="7">
        <f>G116-F116</f>
        <v>-11.690000000000012</v>
      </c>
    </row>
    <row r="117" spans="1:8" ht="16.5" x14ac:dyDescent="0.25">
      <c r="A117" s="25" t="s">
        <v>99</v>
      </c>
      <c r="B117" s="25" t="s">
        <v>693</v>
      </c>
      <c r="C117" s="25" t="s">
        <v>694</v>
      </c>
      <c r="D117" s="3">
        <f>VLOOKUP($C117,科系!$C$2:$H$1116,2,0)</f>
        <v>26.73</v>
      </c>
      <c r="E117" s="3">
        <f>VLOOKUP($C117,科系!$C$2:$H$1139,3,0)</f>
        <v>34.47</v>
      </c>
      <c r="F117" s="3">
        <f>ROUND(IF(((COUNT($E:$E)-RANK(D117,D$2:D$172)+1)/COUNT($E:$E))*100=0,100,((COUNT($E:$E)-RANK(D117,D$2:D$172)+1)/COUNT($E:$E))*100),2)</f>
        <v>16.37</v>
      </c>
      <c r="G117" s="3">
        <f>ROUND(IF(((COUNT($E:$E)-RANK(E117,E$2:E$172)+1)/COUNT($E:$E))*100=0,100,((COUNT($E:$E)-RANK(E117,E$2:E$172)+1)/COUNT($E:$E))*100),2)</f>
        <v>3.51</v>
      </c>
      <c r="H117" s="7">
        <f>G117-F117</f>
        <v>-12.860000000000001</v>
      </c>
    </row>
    <row r="118" spans="1:8" ht="16.5" x14ac:dyDescent="0.25">
      <c r="A118" s="25" t="s">
        <v>96</v>
      </c>
      <c r="B118" s="25" t="s">
        <v>295</v>
      </c>
      <c r="C118" s="25" t="s">
        <v>296</v>
      </c>
      <c r="D118" s="3">
        <f>VLOOKUP($C118,科系!$C$2:$H$1116,2,0)</f>
        <v>38.950000000000003</v>
      </c>
      <c r="E118" s="3">
        <f>VLOOKUP($C118,科系!$C$2:$H$1139,3,0)</f>
        <v>45.64</v>
      </c>
      <c r="F118" s="3">
        <f>ROUND(IF(((COUNT($E:$E)-RANK(D118,D$2:D$172)+1)/COUNT($E:$E))*100=0,100,((COUNT($E:$E)-RANK(D118,D$2:D$172)+1)/COUNT($E:$E))*100),2)</f>
        <v>45.03</v>
      </c>
      <c r="G118" s="3">
        <f>ROUND(IF(((COUNT($E:$E)-RANK(E118,E$2:E$172)+1)/COUNT($E:$E))*100=0,100,((COUNT($E:$E)-RANK(E118,E$2:E$172)+1)/COUNT($E:$E))*100),2)</f>
        <v>32.159999999999997</v>
      </c>
      <c r="H118" s="7">
        <f>G118-F118</f>
        <v>-12.870000000000005</v>
      </c>
    </row>
    <row r="119" spans="1:8" ht="16.5" x14ac:dyDescent="0.25">
      <c r="A119" s="25" t="s">
        <v>212</v>
      </c>
      <c r="B119" s="25" t="s">
        <v>379</v>
      </c>
      <c r="C119" s="25" t="s">
        <v>380</v>
      </c>
      <c r="D119" s="3">
        <f>VLOOKUP($C119,科系!$C$2:$H$1116,2,0)</f>
        <v>36.97</v>
      </c>
      <c r="E119" s="3">
        <f>VLOOKUP($C119,科系!$C$2:$H$1139,3,0)</f>
        <v>42.61</v>
      </c>
      <c r="F119" s="3">
        <f>ROUND(IF(((COUNT($E:$E)-RANK(D119,D$2:D$172)+1)/COUNT($E:$E))*100=0,100,((COUNT($E:$E)-RANK(D119,D$2:D$172)+1)/COUNT($E:$E))*100),2)</f>
        <v>35.67</v>
      </c>
      <c r="G119" s="3">
        <f>ROUND(IF(((COUNT($E:$E)-RANK(E119,E$2:E$172)+1)/COUNT($E:$E))*100=0,100,((COUNT($E:$E)-RANK(E119,E$2:E$172)+1)/COUNT($E:$E))*100),2)</f>
        <v>22.22</v>
      </c>
      <c r="H119" s="7">
        <f>G119-F119</f>
        <v>-13.450000000000003</v>
      </c>
    </row>
    <row r="120" spans="1:8" ht="16.5" x14ac:dyDescent="0.25">
      <c r="A120" s="25" t="s">
        <v>168</v>
      </c>
      <c r="B120" s="25" t="s">
        <v>298</v>
      </c>
      <c r="C120" s="25" t="s">
        <v>299</v>
      </c>
      <c r="D120" s="3">
        <f>VLOOKUP($C120,科系!$C$2:$H$1116,2,0)</f>
        <v>42.61</v>
      </c>
      <c r="E120" s="3">
        <f>VLOOKUP($C120,科系!$C$2:$H$1139,3,0)</f>
        <v>47.17</v>
      </c>
      <c r="F120" s="3">
        <f>ROUND(IF(((COUNT($E:$E)-RANK(D120,D$2:D$172)+1)/COUNT($E:$E))*100=0,100,((COUNT($E:$E)-RANK(D120,D$2:D$172)+1)/COUNT($E:$E))*100),2)</f>
        <v>50.29</v>
      </c>
      <c r="G120" s="3">
        <f>ROUND(IF(((COUNT($E:$E)-RANK(E120,E$2:E$172)+1)/COUNT($E:$E))*100=0,100,((COUNT($E:$E)-RANK(E120,E$2:E$172)+1)/COUNT($E:$E))*100),2)</f>
        <v>35.090000000000003</v>
      </c>
      <c r="H120" s="7">
        <f>G120-F120</f>
        <v>-15.199999999999996</v>
      </c>
    </row>
    <row r="121" spans="1:8" ht="16.5" x14ac:dyDescent="0.25">
      <c r="A121" s="25" t="s">
        <v>293</v>
      </c>
      <c r="B121" s="25" t="s">
        <v>100</v>
      </c>
      <c r="C121" s="25" t="s">
        <v>404</v>
      </c>
      <c r="D121" s="3">
        <f>VLOOKUP($C121,科系!$C$2:$H$1116,2,0)</f>
        <v>55.96</v>
      </c>
      <c r="E121" s="3">
        <f>VLOOKUP($C121,科系!$C$2:$H$1139,3,0)</f>
        <v>51.68</v>
      </c>
      <c r="F121" s="3">
        <f>ROUND(IF(((COUNT($E:$E)-RANK(D121,D$2:D$172)+1)/COUNT($E:$E))*100=0,100,((COUNT($E:$E)-RANK(D121,D$2:D$172)+1)/COUNT($E:$E))*100),2)</f>
        <v>67.84</v>
      </c>
      <c r="G121" s="3">
        <f>ROUND(IF(((COUNT($E:$E)-RANK(E121,E$2:E$172)+1)/COUNT($E:$E))*100=0,100,((COUNT($E:$E)-RANK(E121,E$2:E$172)+1)/COUNT($E:$E))*100),2)</f>
        <v>52.63</v>
      </c>
      <c r="H121" s="7">
        <f>G121-F121</f>
        <v>-15.21</v>
      </c>
    </row>
    <row r="122" spans="1:8" ht="16.5" x14ac:dyDescent="0.25">
      <c r="A122" s="25" t="s">
        <v>173</v>
      </c>
      <c r="B122" s="25" t="s">
        <v>237</v>
      </c>
      <c r="C122" s="25" t="s">
        <v>311</v>
      </c>
      <c r="D122" s="3">
        <f>VLOOKUP($C122,科系!$C$2:$H$1116,2,0)</f>
        <v>41.8</v>
      </c>
      <c r="E122" s="3">
        <f>VLOOKUP($C122,科系!$C$2:$H$1139,3,0)</f>
        <v>45.69</v>
      </c>
      <c r="F122" s="3">
        <f>ROUND(IF(((COUNT($E:$E)-RANK(D122,D$2:D$172)+1)/COUNT($E:$E))*100=0,100,((COUNT($E:$E)-RANK(D122,D$2:D$172)+1)/COUNT($E:$E))*100),2)</f>
        <v>48.54</v>
      </c>
      <c r="G122" s="3">
        <f>ROUND(IF(((COUNT($E:$E)-RANK(E122,E$2:E$172)+1)/COUNT($E:$E))*100=0,100,((COUNT($E:$E)-RANK(E122,E$2:E$172)+1)/COUNT($E:$E))*100),2)</f>
        <v>32.75</v>
      </c>
      <c r="H122" s="7">
        <f>G122-F122</f>
        <v>-15.79</v>
      </c>
    </row>
    <row r="123" spans="1:8" ht="16.5" x14ac:dyDescent="0.25">
      <c r="A123" s="25" t="s">
        <v>135</v>
      </c>
      <c r="B123" s="25" t="s">
        <v>317</v>
      </c>
      <c r="C123" s="25" t="s">
        <v>318</v>
      </c>
      <c r="D123" s="3">
        <f>VLOOKUP($C123,科系!$C$2:$H$1116,2,0)</f>
        <v>38.28</v>
      </c>
      <c r="E123" s="3">
        <f>VLOOKUP($C123,科系!$C$2:$H$1139,3,0)</f>
        <v>44.72</v>
      </c>
      <c r="F123" s="3">
        <f>ROUND(IF(((COUNT($E:$E)-RANK(D123,D$2:D$172)+1)/COUNT($E:$E))*100=0,100,((COUNT($E:$E)-RANK(D123,D$2:D$172)+1)/COUNT($E:$E))*100),2)</f>
        <v>43.86</v>
      </c>
      <c r="G123" s="3">
        <f>ROUND(IF(((COUNT($E:$E)-RANK(E123,E$2:E$172)+1)/COUNT($E:$E))*100=0,100,((COUNT($E:$E)-RANK(E123,E$2:E$172)+1)/COUNT($E:$E))*100),2)</f>
        <v>28.07</v>
      </c>
      <c r="H123" s="7">
        <f>G123-F123</f>
        <v>-15.79</v>
      </c>
    </row>
    <row r="124" spans="1:8" ht="16.5" x14ac:dyDescent="0.25">
      <c r="A124" s="25" t="s">
        <v>289</v>
      </c>
      <c r="B124" s="25" t="s">
        <v>314</v>
      </c>
      <c r="C124" s="25" t="s">
        <v>315</v>
      </c>
      <c r="D124" s="3">
        <f>VLOOKUP($C124,科系!$C$2:$H$1116,2,0)</f>
        <v>40.43</v>
      </c>
      <c r="E124" s="3">
        <f>VLOOKUP($C124,科系!$C$2:$H$1139,3,0)</f>
        <v>45.51</v>
      </c>
      <c r="F124" s="3">
        <f>ROUND(IF(((COUNT($E:$E)-RANK(D124,D$2:D$172)+1)/COUNT($E:$E))*100=0,100,((COUNT($E:$E)-RANK(D124,D$2:D$172)+1)/COUNT($E:$E))*100),2)</f>
        <v>47.37</v>
      </c>
      <c r="G124" s="3">
        <f>ROUND(IF(((COUNT($E:$E)-RANK(E124,E$2:E$172)+1)/COUNT($E:$E))*100=0,100,((COUNT($E:$E)-RANK(E124,E$2:E$172)+1)/COUNT($E:$E))*100),2)</f>
        <v>30.99</v>
      </c>
      <c r="H124" s="7">
        <f>G124-F124</f>
        <v>-16.38</v>
      </c>
    </row>
    <row r="125" spans="1:8" ht="16.5" x14ac:dyDescent="0.25">
      <c r="A125" s="25" t="s">
        <v>222</v>
      </c>
      <c r="B125" s="25" t="s">
        <v>114</v>
      </c>
      <c r="C125" s="25" t="s">
        <v>565</v>
      </c>
      <c r="D125" s="3">
        <f>VLOOKUP($C125,科系!$C$2:$H$1116,2,0)</f>
        <v>34.630000000000003</v>
      </c>
      <c r="E125" s="3">
        <f>VLOOKUP($C125,科系!$C$2:$H$1139,3,0)</f>
        <v>38.64</v>
      </c>
      <c r="F125" s="3">
        <f>ROUND(IF(((COUNT($E:$E)-RANK(D125,D$2:D$172)+1)/COUNT($E:$E))*100=0,100,((COUNT($E:$E)-RANK(D125,D$2:D$172)+1)/COUNT($E:$E))*100),2)</f>
        <v>29.24</v>
      </c>
      <c r="G125" s="3">
        <f>ROUND(IF(((COUNT($E:$E)-RANK(E125,E$2:E$172)+1)/COUNT($E:$E))*100=0,100,((COUNT($E:$E)-RANK(E125,E$2:E$172)+1)/COUNT($E:$E))*100),2)</f>
        <v>12.28</v>
      </c>
      <c r="H125" s="7">
        <f>G125-F125</f>
        <v>-16.96</v>
      </c>
    </row>
    <row r="126" spans="1:8" ht="16.5" x14ac:dyDescent="0.25">
      <c r="A126" s="25" t="s">
        <v>102</v>
      </c>
      <c r="B126" s="25" t="s">
        <v>689</v>
      </c>
      <c r="C126" s="25" t="s">
        <v>690</v>
      </c>
      <c r="D126" s="3">
        <f>VLOOKUP($C126,科系!$C$2:$H$1116,2,0)</f>
        <v>33.619999999999997</v>
      </c>
      <c r="E126" s="3">
        <f>VLOOKUP($C126,科系!$C$2:$H$1139,3,0)</f>
        <v>36.43</v>
      </c>
      <c r="F126" s="3">
        <f>ROUND(IF(((COUNT($E:$E)-RANK(D126,D$2:D$172)+1)/COUNT($E:$E))*100=0,100,((COUNT($E:$E)-RANK(D126,D$2:D$172)+1)/COUNT($E:$E))*100),2)</f>
        <v>25.73</v>
      </c>
      <c r="G126" s="3">
        <f>ROUND(IF(((COUNT($E:$E)-RANK(E126,E$2:E$172)+1)/COUNT($E:$E))*100=0,100,((COUNT($E:$E)-RANK(E126,E$2:E$172)+1)/COUNT($E:$E))*100),2)</f>
        <v>8.19</v>
      </c>
      <c r="H126" s="7">
        <f>G126-F126</f>
        <v>-17.54</v>
      </c>
    </row>
    <row r="127" spans="1:8" ht="16.5" x14ac:dyDescent="0.25">
      <c r="A127" s="25" t="s">
        <v>731</v>
      </c>
      <c r="B127" s="25" t="s">
        <v>732</v>
      </c>
      <c r="C127" s="25" t="s">
        <v>733</v>
      </c>
      <c r="D127" s="3">
        <f>VLOOKUP($C127,科系!$C$2:$H$1116,2,0)</f>
        <v>73.430000000000007</v>
      </c>
      <c r="E127" s="3">
        <f>VLOOKUP($C127,科系!$C$2:$H$1139,3,0)</f>
        <v>55.71</v>
      </c>
      <c r="F127" s="3">
        <f>ROUND(IF(((COUNT($E:$E)-RANK(D127,D$2:D$172)+1)/COUNT($E:$E))*100=0,100,((COUNT($E:$E)-RANK(D127,D$2:D$172)+1)/COUNT($E:$E))*100),2)</f>
        <v>92.4</v>
      </c>
      <c r="G127" s="3">
        <f>ROUND(IF(((COUNT($E:$E)-RANK(E127,E$2:E$172)+1)/COUNT($E:$E))*100=0,100,((COUNT($E:$E)-RANK(E127,E$2:E$172)+1)/COUNT($E:$E))*100),2)</f>
        <v>74.849999999999994</v>
      </c>
      <c r="H127" s="7">
        <f>G127-F127</f>
        <v>-17.550000000000011</v>
      </c>
    </row>
    <row r="128" spans="1:8" ht="16.5" x14ac:dyDescent="0.25">
      <c r="A128" s="25" t="s">
        <v>102</v>
      </c>
      <c r="B128" s="25" t="s">
        <v>717</v>
      </c>
      <c r="C128" s="25" t="s">
        <v>718</v>
      </c>
      <c r="D128" s="3">
        <f>VLOOKUP($C128,科系!$C$2:$H$1116,2,0)</f>
        <v>33.04</v>
      </c>
      <c r="E128" s="3">
        <f>VLOOKUP($C128,科系!$C$2:$H$1139,3,0)</f>
        <v>36.29</v>
      </c>
      <c r="F128" s="3">
        <f>ROUND(IF(((COUNT($E:$E)-RANK(D128,D$2:D$172)+1)/COUNT($E:$E))*100=0,100,((COUNT($E:$E)-RANK(D128,D$2:D$172)+1)/COUNT($E:$E))*100),2)</f>
        <v>24.56</v>
      </c>
      <c r="G128" s="3">
        <f>ROUND(IF(((COUNT($E:$E)-RANK(E128,E$2:E$172)+1)/COUNT($E:$E))*100=0,100,((COUNT($E:$E)-RANK(E128,E$2:E$172)+1)/COUNT($E:$E))*100),2)</f>
        <v>5.85</v>
      </c>
      <c r="H128" s="7">
        <f>G128-F128</f>
        <v>-18.71</v>
      </c>
    </row>
    <row r="129" spans="1:8" ht="16.5" x14ac:dyDescent="0.25">
      <c r="A129" s="25" t="s">
        <v>231</v>
      </c>
      <c r="B129" s="25" t="s">
        <v>972</v>
      </c>
      <c r="C129" s="25" t="s">
        <v>973</v>
      </c>
      <c r="D129" s="3">
        <f>VLOOKUP($C129,科系!$C$2:$H$1116,2,0)</f>
        <v>30.9</v>
      </c>
      <c r="E129" s="3">
        <f>VLOOKUP($C129,科系!$C$2:$H$1139,3,0)</f>
        <v>31.99</v>
      </c>
      <c r="F129" s="3">
        <f>ROUND(IF(((COUNT($E:$E)-RANK(D129,D$2:D$172)+1)/COUNT($E:$E))*100=0,100,((COUNT($E:$E)-RANK(D129,D$2:D$172)+1)/COUNT($E:$E))*100),2)</f>
        <v>20.47</v>
      </c>
      <c r="G129" s="3">
        <f>ROUND(IF(((COUNT($E:$E)-RANK(E129,E$2:E$172)+1)/COUNT($E:$E))*100=0,100,((COUNT($E:$E)-RANK(E129,E$2:E$172)+1)/COUNT($E:$E))*100),2)</f>
        <v>1.17</v>
      </c>
      <c r="H129" s="7">
        <f>G129-F129</f>
        <v>-19.299999999999997</v>
      </c>
    </row>
    <row r="130" spans="1:8" ht="16.5" x14ac:dyDescent="0.25">
      <c r="A130" s="25" t="s">
        <v>212</v>
      </c>
      <c r="B130" s="25" t="s">
        <v>237</v>
      </c>
      <c r="C130" s="25" t="s">
        <v>405</v>
      </c>
      <c r="D130" s="3">
        <f>VLOOKUP($C130,科系!$C$2:$H$1116,2,0)</f>
        <v>38.090000000000003</v>
      </c>
      <c r="E130" s="3">
        <f>VLOOKUP($C130,科系!$C$2:$H$1139,3,0)</f>
        <v>42.32</v>
      </c>
      <c r="F130" s="3">
        <f>ROUND(IF(((COUNT($E:$E)-RANK(D130,D$2:D$172)+1)/COUNT($E:$E))*100=0,100,((COUNT($E:$E)-RANK(D130,D$2:D$172)+1)/COUNT($E:$E))*100),2)</f>
        <v>41.52</v>
      </c>
      <c r="G130" s="3">
        <f>ROUND(IF(((COUNT($E:$E)-RANK(E130,E$2:E$172)+1)/COUNT($E:$E))*100=0,100,((COUNT($E:$E)-RANK(E130,E$2:E$172)+1)/COUNT($E:$E))*100),2)</f>
        <v>21.05</v>
      </c>
      <c r="H130" s="7">
        <f>G130-F130</f>
        <v>-20.470000000000002</v>
      </c>
    </row>
    <row r="131" spans="1:8" ht="16.5" x14ac:dyDescent="0.25">
      <c r="A131" s="25" t="s">
        <v>547</v>
      </c>
      <c r="B131" s="25" t="s">
        <v>118</v>
      </c>
      <c r="C131" s="25" t="s">
        <v>704</v>
      </c>
      <c r="D131" s="3">
        <f>VLOOKUP($C131,科系!$C$2:$H$1116,2,0)</f>
        <v>69.36</v>
      </c>
      <c r="E131" s="3">
        <f>VLOOKUP($C131,科系!$C$2:$H$1139,3,0)</f>
        <v>52.95</v>
      </c>
      <c r="F131" s="3">
        <f>ROUND(IF(((COUNT($E:$E)-RANK(D131,D$2:D$172)+1)/COUNT($E:$E))*100=0,100,((COUNT($E:$E)-RANK(D131,D$2:D$172)+1)/COUNT($E:$E))*100),2)</f>
        <v>84.21</v>
      </c>
      <c r="G131" s="3">
        <f>ROUND(IF(((COUNT($E:$E)-RANK(E131,E$2:E$172)+1)/COUNT($E:$E))*100=0,100,((COUNT($E:$E)-RANK(E131,E$2:E$172)+1)/COUNT($E:$E))*100),2)</f>
        <v>63.16</v>
      </c>
      <c r="H131" s="7">
        <f>G131-F131</f>
        <v>-21.049999999999997</v>
      </c>
    </row>
    <row r="132" spans="1:8" ht="16.5" x14ac:dyDescent="0.25">
      <c r="A132" s="25" t="s">
        <v>654</v>
      </c>
      <c r="B132" s="25" t="s">
        <v>823</v>
      </c>
      <c r="C132" s="25" t="s">
        <v>824</v>
      </c>
      <c r="D132" s="3">
        <f>VLOOKUP($C132,科系!$C$2:$H$1116,2,0)</f>
        <v>75.86</v>
      </c>
      <c r="E132" s="3">
        <f>VLOOKUP($C132,科系!$C$2:$H$1139,3,0)</f>
        <v>55.36</v>
      </c>
      <c r="F132" s="3">
        <f>ROUND(IF(((COUNT($E:$E)-RANK(D132,D$2:D$172)+1)/COUNT($E:$E))*100=0,100,((COUNT($E:$E)-RANK(D132,D$2:D$172)+1)/COUNT($E:$E))*100),2)</f>
        <v>93.57</v>
      </c>
      <c r="G132" s="3">
        <f>ROUND(IF(((COUNT($E:$E)-RANK(E132,E$2:E$172)+1)/COUNT($E:$E))*100=0,100,((COUNT($E:$E)-RANK(E132,E$2:E$172)+1)/COUNT($E:$E))*100),2)</f>
        <v>72.510000000000005</v>
      </c>
      <c r="H132" s="7">
        <f>G132-F132</f>
        <v>-21.059999999999988</v>
      </c>
    </row>
    <row r="133" spans="1:8" ht="16.5" x14ac:dyDescent="0.25">
      <c r="A133" s="25" t="s">
        <v>110</v>
      </c>
      <c r="B133" s="25" t="s">
        <v>397</v>
      </c>
      <c r="C133" s="25" t="s">
        <v>398</v>
      </c>
      <c r="D133" s="3">
        <f>VLOOKUP($C133,科系!$C$2:$H$1116,2,0)</f>
        <v>52.53</v>
      </c>
      <c r="E133" s="3">
        <f>VLOOKUP($C133,科系!$C$2:$H$1139,3,0)</f>
        <v>48.39</v>
      </c>
      <c r="F133" s="3">
        <f>ROUND(IF(((COUNT($E:$E)-RANK(D133,D$2:D$172)+1)/COUNT($E:$E))*100=0,100,((COUNT($E:$E)-RANK(D133,D$2:D$172)+1)/COUNT($E:$E))*100),2)</f>
        <v>62.57</v>
      </c>
      <c r="G133" s="3">
        <f>ROUND(IF(((COUNT($E:$E)-RANK(E133,E$2:E$172)+1)/COUNT($E:$E))*100=0,100,((COUNT($E:$E)-RANK(E133,E$2:E$172)+1)/COUNT($E:$E))*100),2)</f>
        <v>40.94</v>
      </c>
      <c r="H133" s="7">
        <f>G133-F133</f>
        <v>-21.630000000000003</v>
      </c>
    </row>
    <row r="134" spans="1:8" ht="16.5" x14ac:dyDescent="0.25">
      <c r="A134" s="25" t="s">
        <v>547</v>
      </c>
      <c r="B134" s="25" t="s">
        <v>675</v>
      </c>
      <c r="C134" s="25" t="s">
        <v>676</v>
      </c>
      <c r="D134" s="3">
        <f>VLOOKUP($C134,科系!$C$2:$H$1116,2,0)</f>
        <v>67.319999999999993</v>
      </c>
      <c r="E134" s="3">
        <f>VLOOKUP($C134,科系!$C$2:$H$1139,3,0)</f>
        <v>51.95</v>
      </c>
      <c r="F134" s="3">
        <f>ROUND(IF(((COUNT($E:$E)-RANK(D134,D$2:D$172)+1)/COUNT($E:$E))*100=0,100,((COUNT($E:$E)-RANK(D134,D$2:D$172)+1)/COUNT($E:$E))*100),2)</f>
        <v>80.12</v>
      </c>
      <c r="G134" s="3">
        <f>ROUND(IF(((COUNT($E:$E)-RANK(E134,E$2:E$172)+1)/COUNT($E:$E))*100=0,100,((COUNT($E:$E)-RANK(E134,E$2:E$172)+1)/COUNT($E:$E))*100),2)</f>
        <v>57.31</v>
      </c>
      <c r="H134" s="7">
        <f>G134-F134</f>
        <v>-22.810000000000002</v>
      </c>
    </row>
    <row r="135" spans="1:8" ht="16.5" x14ac:dyDescent="0.25">
      <c r="A135" s="25" t="s">
        <v>547</v>
      </c>
      <c r="B135" s="25" t="s">
        <v>681</v>
      </c>
      <c r="C135" s="25" t="s">
        <v>682</v>
      </c>
      <c r="D135" s="3">
        <f>VLOOKUP($C135,科系!$C$2:$H$1116,2,0)</f>
        <v>67.77</v>
      </c>
      <c r="E135" s="3">
        <f>VLOOKUP($C135,科系!$C$2:$H$1139,3,0)</f>
        <v>51.95</v>
      </c>
      <c r="F135" s="3">
        <f>ROUND(IF(((COUNT($E:$E)-RANK(D135,D$2:D$172)+1)/COUNT($E:$E))*100=0,100,((COUNT($E:$E)-RANK(D135,D$2:D$172)+1)/COUNT($E:$E))*100),2)</f>
        <v>80.7</v>
      </c>
      <c r="G135" s="3">
        <f>ROUND(IF(((COUNT($E:$E)-RANK(E135,E$2:E$172)+1)/COUNT($E:$E))*100=0,100,((COUNT($E:$E)-RANK(E135,E$2:E$172)+1)/COUNT($E:$E))*100),2)</f>
        <v>57.31</v>
      </c>
      <c r="H135" s="7">
        <f>G135-F135</f>
        <v>-23.39</v>
      </c>
    </row>
    <row r="136" spans="1:8" ht="16.5" x14ac:dyDescent="0.25">
      <c r="A136" s="25" t="s">
        <v>654</v>
      </c>
      <c r="B136" s="25" t="s">
        <v>118</v>
      </c>
      <c r="C136" s="25" t="s">
        <v>867</v>
      </c>
      <c r="D136" s="3">
        <f>VLOOKUP($C136,科系!$C$2:$H$1116,2,0)</f>
        <v>77.3</v>
      </c>
      <c r="E136" s="3">
        <f>VLOOKUP($C136,科系!$C$2:$H$1139,3,0)</f>
        <v>55.36</v>
      </c>
      <c r="F136" s="3">
        <f>ROUND(IF(((COUNT($E:$E)-RANK(D136,D$2:D$172)+1)/COUNT($E:$E))*100=0,100,((COUNT($E:$E)-RANK(D136,D$2:D$172)+1)/COUNT($E:$E))*100),2)</f>
        <v>96.49</v>
      </c>
      <c r="G136" s="3">
        <f>ROUND(IF(((COUNT($E:$E)-RANK(E136,E$2:E$172)+1)/COUNT($E:$E))*100=0,100,((COUNT($E:$E)-RANK(E136,E$2:E$172)+1)/COUNT($E:$E))*100),2)</f>
        <v>72.510000000000005</v>
      </c>
      <c r="H136" s="7">
        <f>G136-F136</f>
        <v>-23.97999999999999</v>
      </c>
    </row>
    <row r="137" spans="1:8" ht="16.5" x14ac:dyDescent="0.25">
      <c r="A137" s="25" t="s">
        <v>510</v>
      </c>
      <c r="B137" s="25" t="s">
        <v>100</v>
      </c>
      <c r="C137" s="25" t="s">
        <v>511</v>
      </c>
      <c r="D137" s="3">
        <f>VLOOKUP($C137,科系!$C$2:$H$1116,2,0)</f>
        <v>59.48</v>
      </c>
      <c r="E137" s="3">
        <f>VLOOKUP($C137,科系!$C$2:$H$1139,3,0)</f>
        <v>50.33</v>
      </c>
      <c r="F137" s="3">
        <f>ROUND(IF(((COUNT($E:$E)-RANK(D137,D$2:D$172)+1)/COUNT($E:$E))*100=0,100,((COUNT($E:$E)-RANK(D137,D$2:D$172)+1)/COUNT($E:$E))*100),2)</f>
        <v>70.180000000000007</v>
      </c>
      <c r="G137" s="3">
        <f>ROUND(IF(((COUNT($E:$E)-RANK(E137,E$2:E$172)+1)/COUNT($E:$E))*100=0,100,((COUNT($E:$E)-RANK(E137,E$2:E$172)+1)/COUNT($E:$E))*100),2)</f>
        <v>46.2</v>
      </c>
      <c r="H137" s="7">
        <f>G137-F137</f>
        <v>-23.980000000000004</v>
      </c>
    </row>
    <row r="138" spans="1:8" ht="16.5" x14ac:dyDescent="0.25">
      <c r="A138" s="25" t="s">
        <v>102</v>
      </c>
      <c r="B138" s="25" t="s">
        <v>756</v>
      </c>
      <c r="C138" s="25" t="s">
        <v>757</v>
      </c>
      <c r="D138" s="3">
        <f>VLOOKUP($C138,科系!$C$2:$H$1116,2,0)</f>
        <v>36.08</v>
      </c>
      <c r="E138" s="3">
        <f>VLOOKUP($C138,科系!$C$2:$H$1139,3,0)</f>
        <v>36.43</v>
      </c>
      <c r="F138" s="3">
        <f>ROUND(IF(((COUNT($E:$E)-RANK(D138,D$2:D$172)+1)/COUNT($E:$E))*100=0,100,((COUNT($E:$E)-RANK(D138,D$2:D$172)+1)/COUNT($E:$E))*100),2)</f>
        <v>32.75</v>
      </c>
      <c r="G138" s="3">
        <f>ROUND(IF(((COUNT($E:$E)-RANK(E138,E$2:E$172)+1)/COUNT($E:$E))*100=0,100,((COUNT($E:$E)-RANK(E138,E$2:E$172)+1)/COUNT($E:$E))*100),2)</f>
        <v>8.19</v>
      </c>
      <c r="H138" s="7">
        <f>G138-F138</f>
        <v>-24.560000000000002</v>
      </c>
    </row>
    <row r="139" spans="1:8" ht="16.5" x14ac:dyDescent="0.25">
      <c r="A139" s="25" t="s">
        <v>173</v>
      </c>
      <c r="B139" s="25" t="s">
        <v>342</v>
      </c>
      <c r="C139" s="25" t="s">
        <v>462</v>
      </c>
      <c r="D139" s="3">
        <f>VLOOKUP($C139,科系!$C$2:$H$1116,2,0)</f>
        <v>56.64</v>
      </c>
      <c r="E139" s="3">
        <f>VLOOKUP($C139,科系!$C$2:$H$1139,3,0)</f>
        <v>49.08</v>
      </c>
      <c r="F139" s="3">
        <f>ROUND(IF(((COUNT($E:$E)-RANK(D139,D$2:D$172)+1)/COUNT($E:$E))*100=0,100,((COUNT($E:$E)-RANK(D139,D$2:D$172)+1)/COUNT($E:$E))*100),2)</f>
        <v>68.42</v>
      </c>
      <c r="G139" s="3">
        <f>ROUND(IF(((COUNT($E:$E)-RANK(E139,E$2:E$172)+1)/COUNT($E:$E))*100=0,100,((COUNT($E:$E)-RANK(E139,E$2:E$172)+1)/COUNT($E:$E))*100),2)</f>
        <v>43.27</v>
      </c>
      <c r="H139" s="7">
        <f>G139-F139</f>
        <v>-25.15</v>
      </c>
    </row>
    <row r="140" spans="1:8" ht="16.5" x14ac:dyDescent="0.25">
      <c r="A140" s="25" t="s">
        <v>702</v>
      </c>
      <c r="B140" s="25" t="s">
        <v>744</v>
      </c>
      <c r="C140" s="25" t="s">
        <v>745</v>
      </c>
      <c r="D140" s="3">
        <f>VLOOKUP($C140,科系!$C$2:$H$1116,2,0)</f>
        <v>70.58</v>
      </c>
      <c r="E140" s="3">
        <f>VLOOKUP($C140,科系!$C$2:$H$1139,3,0)</f>
        <v>52.41</v>
      </c>
      <c r="F140" s="3">
        <f>ROUND(IF(((COUNT($E:$E)-RANK(D140,D$2:D$172)+1)/COUNT($E:$E))*100=0,100,((COUNT($E:$E)-RANK(D140,D$2:D$172)+1)/COUNT($E:$E))*100),2)</f>
        <v>85.96</v>
      </c>
      <c r="G140" s="3">
        <f>ROUND(IF(((COUNT($E:$E)-RANK(E140,E$2:E$172)+1)/COUNT($E:$E))*100=0,100,((COUNT($E:$E)-RANK(E140,E$2:E$172)+1)/COUNT($E:$E))*100),2)</f>
        <v>59.65</v>
      </c>
      <c r="H140" s="7">
        <f>G140-F140</f>
        <v>-26.309999999999995</v>
      </c>
    </row>
    <row r="141" spans="1:8" ht="16.5" x14ac:dyDescent="0.25">
      <c r="A141" s="25" t="s">
        <v>537</v>
      </c>
      <c r="B141" s="25" t="s">
        <v>114</v>
      </c>
      <c r="C141" s="25" t="s">
        <v>538</v>
      </c>
      <c r="D141" s="3">
        <f>VLOOKUP($C141,科系!$C$2:$H$1116,2,0)</f>
        <v>60.15</v>
      </c>
      <c r="E141" s="3">
        <f>VLOOKUP($C141,科系!$C$2:$H$1139,3,0)</f>
        <v>49.27</v>
      </c>
      <c r="F141" s="3">
        <f>ROUND(IF(((COUNT($E:$E)-RANK(D141,D$2:D$172)+1)/COUNT($E:$E))*100=0,100,((COUNT($E:$E)-RANK(D141,D$2:D$172)+1)/COUNT($E:$E))*100),2)</f>
        <v>71.349999999999994</v>
      </c>
      <c r="G141" s="3">
        <f>ROUND(IF(((COUNT($E:$E)-RANK(E141,E$2:E$172)+1)/COUNT($E:$E))*100=0,100,((COUNT($E:$E)-RANK(E141,E$2:E$172)+1)/COUNT($E:$E))*100),2)</f>
        <v>45.03</v>
      </c>
      <c r="H141" s="7">
        <f>G141-F141</f>
        <v>-26.319999999999993</v>
      </c>
    </row>
    <row r="142" spans="1:8" ht="16.5" x14ac:dyDescent="0.25">
      <c r="A142" s="25" t="s">
        <v>141</v>
      </c>
      <c r="B142" s="25" t="s">
        <v>387</v>
      </c>
      <c r="C142" s="25" t="s">
        <v>388</v>
      </c>
      <c r="D142" s="3">
        <f>VLOOKUP($C142,科系!$C$2:$H$1116,2,0)</f>
        <v>44.63</v>
      </c>
      <c r="E142" s="3">
        <f>VLOOKUP($C142,科系!$C$2:$H$1139,3,0)</f>
        <v>44.8</v>
      </c>
      <c r="F142" s="3">
        <f>ROUND(IF(((COUNT($E:$E)-RANK(D142,D$2:D$172)+1)/COUNT($E:$E))*100=0,100,((COUNT($E:$E)-RANK(D142,D$2:D$172)+1)/COUNT($E:$E))*100),2)</f>
        <v>56.14</v>
      </c>
      <c r="G142" s="3">
        <f>ROUND(IF(((COUNT($E:$E)-RANK(E142,E$2:E$172)+1)/COUNT($E:$E))*100=0,100,((COUNT($E:$E)-RANK(E142,E$2:E$172)+1)/COUNT($E:$E))*100),2)</f>
        <v>29.24</v>
      </c>
      <c r="H142" s="7">
        <f>G142-F142</f>
        <v>-26.900000000000002</v>
      </c>
    </row>
    <row r="143" spans="1:8" ht="16.5" x14ac:dyDescent="0.25">
      <c r="A143" s="25" t="s">
        <v>537</v>
      </c>
      <c r="B143" s="25" t="s">
        <v>100</v>
      </c>
      <c r="C143" s="25" t="s">
        <v>588</v>
      </c>
      <c r="D143" s="3">
        <f>VLOOKUP($C143,科系!$C$2:$H$1116,2,0)</f>
        <v>61.49</v>
      </c>
      <c r="E143" s="3">
        <f>VLOOKUP($C143,科系!$C$2:$H$1139,3,0)</f>
        <v>49.27</v>
      </c>
      <c r="F143" s="3">
        <f>ROUND(IF(((COUNT($E:$E)-RANK(D143,D$2:D$172)+1)/COUNT($E:$E))*100=0,100,((COUNT($E:$E)-RANK(D143,D$2:D$172)+1)/COUNT($E:$E))*100),2)</f>
        <v>71.930000000000007</v>
      </c>
      <c r="G143" s="3">
        <f>ROUND(IF(((COUNT($E:$E)-RANK(E143,E$2:E$172)+1)/COUNT($E:$E))*100=0,100,((COUNT($E:$E)-RANK(E143,E$2:E$172)+1)/COUNT($E:$E))*100),2)</f>
        <v>45.03</v>
      </c>
      <c r="H143" s="7">
        <f>G143-F143</f>
        <v>-26.900000000000006</v>
      </c>
    </row>
    <row r="144" spans="1:8" ht="16.5" x14ac:dyDescent="0.25">
      <c r="A144" s="25" t="s">
        <v>348</v>
      </c>
      <c r="B144" s="25" t="s">
        <v>420</v>
      </c>
      <c r="C144" s="25" t="s">
        <v>421</v>
      </c>
      <c r="D144" s="3">
        <f>VLOOKUP($C144,科系!$C$2:$H$1116,2,0)</f>
        <v>51.88</v>
      </c>
      <c r="E144" s="3">
        <f>VLOOKUP($C144,科系!$C$2:$H$1139,3,0)</f>
        <v>47</v>
      </c>
      <c r="F144" s="3">
        <f>ROUND(IF(((COUNT($E:$E)-RANK(D144,D$2:D$172)+1)/COUNT($E:$E))*100=0,100,((COUNT($E:$E)-RANK(D144,D$2:D$172)+1)/COUNT($E:$E))*100),2)</f>
        <v>61.99</v>
      </c>
      <c r="G144" s="3">
        <f>ROUND(IF(((COUNT($E:$E)-RANK(E144,E$2:E$172)+1)/COUNT($E:$E))*100=0,100,((COUNT($E:$E)-RANK(E144,E$2:E$172)+1)/COUNT($E:$E))*100),2)</f>
        <v>34.5</v>
      </c>
      <c r="H144" s="7">
        <f>G144-F144</f>
        <v>-27.490000000000002</v>
      </c>
    </row>
    <row r="145" spans="1:8" ht="16.5" x14ac:dyDescent="0.25">
      <c r="A145" s="25" t="s">
        <v>434</v>
      </c>
      <c r="B145" s="25" t="s">
        <v>435</v>
      </c>
      <c r="C145" s="25" t="s">
        <v>436</v>
      </c>
      <c r="D145" s="3">
        <f>VLOOKUP($C145,科系!$C$2:$H$1116,2,0)</f>
        <v>44.17</v>
      </c>
      <c r="E145" s="3">
        <f>VLOOKUP($C145,科系!$C$2:$H$1139,3,0)</f>
        <v>43.37</v>
      </c>
      <c r="F145" s="3">
        <f>ROUND(IF(((COUNT($E:$E)-RANK(D145,D$2:D$172)+1)/COUNT($E:$E))*100=0,100,((COUNT($E:$E)-RANK(D145,D$2:D$172)+1)/COUNT($E:$E))*100),2)</f>
        <v>54.39</v>
      </c>
      <c r="G145" s="3">
        <f>ROUND(IF(((COUNT($E:$E)-RANK(E145,E$2:E$172)+1)/COUNT($E:$E))*100=0,100,((COUNT($E:$E)-RANK(E145,E$2:E$172)+1)/COUNT($E:$E))*100),2)</f>
        <v>25.73</v>
      </c>
      <c r="H145" s="7">
        <f>G145-F145</f>
        <v>-28.66</v>
      </c>
    </row>
    <row r="146" spans="1:8" ht="16.5" x14ac:dyDescent="0.25">
      <c r="A146" s="25" t="s">
        <v>547</v>
      </c>
      <c r="B146" s="25" t="s">
        <v>770</v>
      </c>
      <c r="C146" s="25" t="s">
        <v>771</v>
      </c>
      <c r="D146" s="3">
        <f>VLOOKUP($C146,科系!$C$2:$H$1116,2,0)</f>
        <v>71.239999999999995</v>
      </c>
      <c r="E146" s="3">
        <f>VLOOKUP($C146,科系!$C$2:$H$1139,3,0)</f>
        <v>51.95</v>
      </c>
      <c r="F146" s="3">
        <f>ROUND(IF(((COUNT($E:$E)-RANK(D146,D$2:D$172)+1)/COUNT($E:$E))*100=0,100,((COUNT($E:$E)-RANK(D146,D$2:D$172)+1)/COUNT($E:$E))*100),2)</f>
        <v>87.13</v>
      </c>
      <c r="G146" s="3">
        <f>ROUND(IF(((COUNT($E:$E)-RANK(E146,E$2:E$172)+1)/COUNT($E:$E))*100=0,100,((COUNT($E:$E)-RANK(E146,E$2:E$172)+1)/COUNT($E:$E))*100),2)</f>
        <v>57.31</v>
      </c>
      <c r="H146" s="7">
        <f>G146-F146</f>
        <v>-29.819999999999993</v>
      </c>
    </row>
    <row r="147" spans="1:8" ht="16.5" x14ac:dyDescent="0.25">
      <c r="A147" s="25" t="s">
        <v>289</v>
      </c>
      <c r="B147" s="25" t="s">
        <v>114</v>
      </c>
      <c r="C147" s="25" t="s">
        <v>458</v>
      </c>
      <c r="D147" s="3">
        <f>VLOOKUP($C147,科系!$C$2:$H$1116,2,0)</f>
        <v>43.81</v>
      </c>
      <c r="E147" s="3">
        <f>VLOOKUP($C147,科系!$C$2:$H$1139,3,0)</f>
        <v>42.65</v>
      </c>
      <c r="F147" s="3">
        <f>ROUND(IF(((COUNT($E:$E)-RANK(D147,D$2:D$172)+1)/COUNT($E:$E))*100=0,100,((COUNT($E:$E)-RANK(D147,D$2:D$172)+1)/COUNT($E:$E))*100),2)</f>
        <v>53.22</v>
      </c>
      <c r="G147" s="3">
        <f>ROUND(IF(((COUNT($E:$E)-RANK(E147,E$2:E$172)+1)/COUNT($E:$E))*100=0,100,((COUNT($E:$E)-RANK(E147,E$2:E$172)+1)/COUNT($E:$E))*100),2)</f>
        <v>23.39</v>
      </c>
      <c r="H147" s="7">
        <f>G147-F147</f>
        <v>-29.83</v>
      </c>
    </row>
    <row r="148" spans="1:8" ht="16.5" x14ac:dyDescent="0.25">
      <c r="A148" s="25" t="s">
        <v>547</v>
      </c>
      <c r="B148" s="25" t="s">
        <v>225</v>
      </c>
      <c r="C148" s="25" t="s">
        <v>785</v>
      </c>
      <c r="D148" s="3">
        <f>VLOOKUP($C148,科系!$C$2:$H$1116,2,0)</f>
        <v>71.42</v>
      </c>
      <c r="E148" s="3">
        <f>VLOOKUP($C148,科系!$C$2:$H$1139,3,0)</f>
        <v>51.95</v>
      </c>
      <c r="F148" s="3">
        <f>ROUND(IF(((COUNT($E:$E)-RANK(D148,D$2:D$172)+1)/COUNT($E:$E))*100=0,100,((COUNT($E:$E)-RANK(D148,D$2:D$172)+1)/COUNT($E:$E))*100),2)</f>
        <v>88.3</v>
      </c>
      <c r="G148" s="3">
        <f>ROUND(IF(((COUNT($E:$E)-RANK(E148,E$2:E$172)+1)/COUNT($E:$E))*100=0,100,((COUNT($E:$E)-RANK(E148,E$2:E$172)+1)/COUNT($E:$E))*100),2)</f>
        <v>57.31</v>
      </c>
      <c r="H148" s="7">
        <f>G148-F148</f>
        <v>-30.989999999999995</v>
      </c>
    </row>
    <row r="149" spans="1:8" ht="16.5" x14ac:dyDescent="0.25">
      <c r="A149" s="25" t="s">
        <v>508</v>
      </c>
      <c r="B149" s="25" t="s">
        <v>103</v>
      </c>
      <c r="C149" s="25" t="s">
        <v>664</v>
      </c>
      <c r="D149" s="3">
        <f>VLOOKUP($C149,科系!$C$2:$H$1116,2,0)</f>
        <v>63.72</v>
      </c>
      <c r="E149" s="3">
        <f>VLOOKUP($C149,科系!$C$2:$H$1139,3,0)</f>
        <v>49.18</v>
      </c>
      <c r="F149" s="3">
        <f>ROUND(IF(((COUNT($E:$E)-RANK(D149,D$2:D$172)+1)/COUNT($E:$E))*100=0,100,((COUNT($E:$E)-RANK(D149,D$2:D$172)+1)/COUNT($E:$E))*100),2)</f>
        <v>74.849999999999994</v>
      </c>
      <c r="G149" s="3">
        <f>ROUND(IF(((COUNT($E:$E)-RANK(E149,E$2:E$172)+1)/COUNT($E:$E))*100=0,100,((COUNT($E:$E)-RANK(E149,E$2:E$172)+1)/COUNT($E:$E))*100),2)</f>
        <v>43.86</v>
      </c>
      <c r="H149" s="7">
        <f>G149-F149</f>
        <v>-30.989999999999995</v>
      </c>
    </row>
    <row r="150" spans="1:8" ht="16.5" x14ac:dyDescent="0.25">
      <c r="A150" s="25" t="s">
        <v>547</v>
      </c>
      <c r="B150" s="25" t="s">
        <v>237</v>
      </c>
      <c r="C150" s="25" t="s">
        <v>798</v>
      </c>
      <c r="D150" s="3">
        <f>VLOOKUP($C150,科系!$C$2:$H$1116,2,0)</f>
        <v>72.14</v>
      </c>
      <c r="E150" s="3">
        <f>VLOOKUP($C150,科系!$C$2:$H$1139,3,0)</f>
        <v>52.05</v>
      </c>
      <c r="F150" s="3">
        <f>ROUND(IF(((COUNT($E:$E)-RANK(D150,D$2:D$172)+1)/COUNT($E:$E))*100=0,100,((COUNT($E:$E)-RANK(D150,D$2:D$172)+1)/COUNT($E:$E))*100),2)</f>
        <v>89.47</v>
      </c>
      <c r="G150" s="3">
        <f>ROUND(IF(((COUNT($E:$E)-RANK(E150,E$2:E$172)+1)/COUNT($E:$E))*100=0,100,((COUNT($E:$E)-RANK(E150,E$2:E$172)+1)/COUNT($E:$E))*100),2)</f>
        <v>58.48</v>
      </c>
      <c r="H150" s="7">
        <f>G150-F150</f>
        <v>-30.990000000000002</v>
      </c>
    </row>
    <row r="151" spans="1:8" ht="16.5" x14ac:dyDescent="0.25">
      <c r="A151" s="25" t="s">
        <v>348</v>
      </c>
      <c r="B151" s="25" t="s">
        <v>473</v>
      </c>
      <c r="C151" s="25" t="s">
        <v>474</v>
      </c>
      <c r="D151" s="3">
        <f>VLOOKUP($C151,科系!$C$2:$H$1116,2,0)</f>
        <v>51.8</v>
      </c>
      <c r="E151" s="3">
        <f>VLOOKUP($C151,科系!$C$2:$H$1139,3,0)</f>
        <v>45.24</v>
      </c>
      <c r="F151" s="3">
        <f>ROUND(IF(((COUNT($E:$E)-RANK(D151,D$2:D$172)+1)/COUNT($E:$E))*100=0,100,((COUNT($E:$E)-RANK(D151,D$2:D$172)+1)/COUNT($E:$E))*100),2)</f>
        <v>61.4</v>
      </c>
      <c r="G151" s="3">
        <f>ROUND(IF(((COUNT($E:$E)-RANK(E151,E$2:E$172)+1)/COUNT($E:$E))*100=0,100,((COUNT($E:$E)-RANK(E151,E$2:E$172)+1)/COUNT($E:$E))*100),2)</f>
        <v>29.82</v>
      </c>
      <c r="H151" s="7">
        <f>G151-F151</f>
        <v>-31.58</v>
      </c>
    </row>
    <row r="152" spans="1:8" ht="16.5" x14ac:dyDescent="0.25">
      <c r="A152" s="25" t="s">
        <v>289</v>
      </c>
      <c r="B152" s="25" t="s">
        <v>307</v>
      </c>
      <c r="C152" s="25" t="s">
        <v>677</v>
      </c>
      <c r="D152" s="3">
        <f>VLOOKUP($C152,科系!$C$2:$H$1116,2,0)</f>
        <v>39.93</v>
      </c>
      <c r="E152" s="3">
        <f>VLOOKUP($C152,科系!$C$2:$H$1139,3,0)</f>
        <v>39.1</v>
      </c>
      <c r="F152" s="3">
        <f>ROUND(IF(((COUNT($E:$E)-RANK(D152,D$2:D$172)+1)/COUNT($E:$E))*100=0,100,((COUNT($E:$E)-RANK(D152,D$2:D$172)+1)/COUNT($E:$E))*100),2)</f>
        <v>46.2</v>
      </c>
      <c r="G152" s="3">
        <f>ROUND(IF(((COUNT($E:$E)-RANK(E152,E$2:E$172)+1)/COUNT($E:$E))*100=0,100,((COUNT($E:$E)-RANK(E152,E$2:E$172)+1)/COUNT($E:$E))*100),2)</f>
        <v>14.04</v>
      </c>
      <c r="H152" s="7">
        <f>G152-F152</f>
        <v>-32.160000000000004</v>
      </c>
    </row>
    <row r="153" spans="1:8" ht="16.5" x14ac:dyDescent="0.25">
      <c r="A153" s="25" t="s">
        <v>348</v>
      </c>
      <c r="B153" s="25" t="s">
        <v>490</v>
      </c>
      <c r="C153" s="25" t="s">
        <v>491</v>
      </c>
      <c r="D153" s="3">
        <f>VLOOKUP($C153,科系!$C$2:$H$1116,2,0)</f>
        <v>54.84</v>
      </c>
      <c r="E153" s="3">
        <f>VLOOKUP($C153,科系!$C$2:$H$1139,3,0)</f>
        <v>47</v>
      </c>
      <c r="F153" s="3">
        <f>ROUND(IF(((COUNT($E:$E)-RANK(D153,D$2:D$172)+1)/COUNT($E:$E))*100=0,100,((COUNT($E:$E)-RANK(D153,D$2:D$172)+1)/COUNT($E:$E))*100),2)</f>
        <v>66.67</v>
      </c>
      <c r="G153" s="3">
        <f>ROUND(IF(((COUNT($E:$E)-RANK(E153,E$2:E$172)+1)/COUNT($E:$E))*100=0,100,((COUNT($E:$E)-RANK(E153,E$2:E$172)+1)/COUNT($E:$E))*100),2)</f>
        <v>34.5</v>
      </c>
      <c r="H153" s="7">
        <f>G153-F153</f>
        <v>-32.17</v>
      </c>
    </row>
    <row r="154" spans="1:8" ht="16.5" x14ac:dyDescent="0.25">
      <c r="A154" s="25" t="s">
        <v>141</v>
      </c>
      <c r="B154" s="25" t="s">
        <v>497</v>
      </c>
      <c r="C154" s="25" t="s">
        <v>498</v>
      </c>
      <c r="D154" s="3">
        <f>VLOOKUP($C154,科系!$C$2:$H$1116,2,0)</f>
        <v>47.58</v>
      </c>
      <c r="E154" s="3">
        <f>VLOOKUP($C154,科系!$C$2:$H$1139,3,0)</f>
        <v>43.25</v>
      </c>
      <c r="F154" s="3">
        <f>ROUND(IF(((COUNT($E:$E)-RANK(D154,D$2:D$172)+1)/COUNT($E:$E))*100=0,100,((COUNT($E:$E)-RANK(D154,D$2:D$172)+1)/COUNT($E:$E))*100),2)</f>
        <v>59.06</v>
      </c>
      <c r="G154" s="3">
        <f>ROUND(IF(((COUNT($E:$E)-RANK(E154,E$2:E$172)+1)/COUNT($E:$E))*100=0,100,((COUNT($E:$E)-RANK(E154,E$2:E$172)+1)/COUNT($E:$E))*100),2)</f>
        <v>25.15</v>
      </c>
      <c r="H154" s="7">
        <f>G154-F154</f>
        <v>-33.910000000000004</v>
      </c>
    </row>
    <row r="155" spans="1:8" ht="16.5" x14ac:dyDescent="0.25">
      <c r="A155" s="25" t="s">
        <v>289</v>
      </c>
      <c r="B155" s="25" t="s">
        <v>100</v>
      </c>
      <c r="C155" s="25" t="s">
        <v>531</v>
      </c>
      <c r="D155" s="3">
        <f>VLOOKUP($C155,科系!$C$2:$H$1116,2,0)</f>
        <v>47</v>
      </c>
      <c r="E155" s="3">
        <f>VLOOKUP($C155,科系!$C$2:$H$1139,3,0)</f>
        <v>42.65</v>
      </c>
      <c r="F155" s="3">
        <f>ROUND(IF(((COUNT($E:$E)-RANK(D155,D$2:D$172)+1)/COUNT($E:$E))*100=0,100,((COUNT($E:$E)-RANK(D155,D$2:D$172)+1)/COUNT($E:$E))*100),2)</f>
        <v>58.48</v>
      </c>
      <c r="G155" s="3">
        <f>ROUND(IF(((COUNT($E:$E)-RANK(E155,E$2:E$172)+1)/COUNT($E:$E))*100=0,100,((COUNT($E:$E)-RANK(E155,E$2:E$172)+1)/COUNT($E:$E))*100),2)</f>
        <v>23.39</v>
      </c>
      <c r="H155" s="7">
        <f>G155-F155</f>
        <v>-35.089999999999996</v>
      </c>
    </row>
    <row r="156" spans="1:8" ht="16.5" x14ac:dyDescent="0.25">
      <c r="A156" s="25" t="s">
        <v>434</v>
      </c>
      <c r="B156" s="25" t="s">
        <v>100</v>
      </c>
      <c r="C156" s="25" t="s">
        <v>589</v>
      </c>
      <c r="D156" s="3">
        <f>VLOOKUP($C156,科系!$C$2:$H$1116,2,0)</f>
        <v>53.28</v>
      </c>
      <c r="E156" s="3">
        <f>VLOOKUP($C156,科系!$C$2:$H$1139,3,0)</f>
        <v>44.73</v>
      </c>
      <c r="F156" s="3">
        <f>ROUND(IF(((COUNT($E:$E)-RANK(D156,D$2:D$172)+1)/COUNT($E:$E))*100=0,100,((COUNT($E:$E)-RANK(D156,D$2:D$172)+1)/COUNT($E:$E))*100),2)</f>
        <v>64.91</v>
      </c>
      <c r="G156" s="3">
        <f>ROUND(IF(((COUNT($E:$E)-RANK(E156,E$2:E$172)+1)/COUNT($E:$E))*100=0,100,((COUNT($E:$E)-RANK(E156,E$2:E$172)+1)/COUNT($E:$E))*100),2)</f>
        <v>28.65</v>
      </c>
      <c r="H156" s="7">
        <f>G156-F156</f>
        <v>-36.26</v>
      </c>
    </row>
    <row r="157" spans="1:8" ht="16.5" x14ac:dyDescent="0.25">
      <c r="A157" s="25" t="s">
        <v>650</v>
      </c>
      <c r="B157" s="25" t="s">
        <v>828</v>
      </c>
      <c r="C157" s="25" t="s">
        <v>829</v>
      </c>
      <c r="D157" s="3">
        <f>VLOOKUP($C157,科系!$C$2:$H$1116,2,0)</f>
        <v>72.67</v>
      </c>
      <c r="E157" s="3">
        <f>VLOOKUP($C157,科系!$C$2:$H$1139,3,0)</f>
        <v>51.83</v>
      </c>
      <c r="F157" s="3">
        <f>ROUND(IF(((COUNT($E:$E)-RANK(D157,D$2:D$172)+1)/COUNT($E:$E))*100=0,100,((COUNT($E:$E)-RANK(D157,D$2:D$172)+1)/COUNT($E:$E))*100),2)</f>
        <v>90.64</v>
      </c>
      <c r="G157" s="3">
        <f>ROUND(IF(((COUNT($E:$E)-RANK(E157,E$2:E$172)+1)/COUNT($E:$E))*100=0,100,((COUNT($E:$E)-RANK(E157,E$2:E$172)+1)/COUNT($E:$E))*100),2)</f>
        <v>53.8</v>
      </c>
      <c r="H157" s="7">
        <f>G157-F157</f>
        <v>-36.840000000000003</v>
      </c>
    </row>
    <row r="158" spans="1:8" ht="16.5" x14ac:dyDescent="0.25">
      <c r="A158" s="25" t="s">
        <v>449</v>
      </c>
      <c r="B158" s="25" t="s">
        <v>100</v>
      </c>
      <c r="C158" s="25" t="s">
        <v>800</v>
      </c>
      <c r="D158" s="3">
        <f>VLOOKUP($C158,科系!$C$2:$H$1116,2,0)</f>
        <v>67.22</v>
      </c>
      <c r="E158" s="3">
        <f>VLOOKUP($C158,科系!$C$2:$H$1139,3,0)</f>
        <v>48.72</v>
      </c>
      <c r="F158" s="3">
        <f>ROUND(IF(((COUNT($E:$E)-RANK(D158,D$2:D$172)+1)/COUNT($E:$E))*100=0,100,((COUNT($E:$E)-RANK(D158,D$2:D$172)+1)/COUNT($E:$E))*100),2)</f>
        <v>79.53</v>
      </c>
      <c r="G158" s="3">
        <f>ROUND(IF(((COUNT($E:$E)-RANK(E158,E$2:E$172)+1)/COUNT($E:$E))*100=0,100,((COUNT($E:$E)-RANK(E158,E$2:E$172)+1)/COUNT($E:$E))*100),2)</f>
        <v>42.69</v>
      </c>
      <c r="H158" s="7">
        <f>G158-F158</f>
        <v>-36.840000000000003</v>
      </c>
    </row>
    <row r="159" spans="1:8" ht="16.5" x14ac:dyDescent="0.25">
      <c r="A159" s="25" t="s">
        <v>289</v>
      </c>
      <c r="B159" s="25" t="s">
        <v>202</v>
      </c>
      <c r="C159" s="25" t="s">
        <v>849</v>
      </c>
      <c r="D159" s="3">
        <f>VLOOKUP($C159,科系!$C$2:$H$1116,2,0)</f>
        <v>40.78</v>
      </c>
      <c r="E159" s="3">
        <f>VLOOKUP($C159,科系!$C$2:$H$1139,3,0)</f>
        <v>37.36</v>
      </c>
      <c r="F159" s="3">
        <f>ROUND(IF(((COUNT($E:$E)-RANK(D159,D$2:D$172)+1)/COUNT($E:$E))*100=0,100,((COUNT($E:$E)-RANK(D159,D$2:D$172)+1)/COUNT($E:$E))*100),2)</f>
        <v>47.95</v>
      </c>
      <c r="G159" s="3">
        <f>ROUND(IF(((COUNT($E:$E)-RANK(E159,E$2:E$172)+1)/COUNT($E:$E))*100=0,100,((COUNT($E:$E)-RANK(E159,E$2:E$172)+1)/COUNT($E:$E))*100),2)</f>
        <v>10.53</v>
      </c>
      <c r="H159" s="7">
        <f>G159-F159</f>
        <v>-37.42</v>
      </c>
    </row>
    <row r="160" spans="1:8" ht="16.5" x14ac:dyDescent="0.25">
      <c r="A160" s="25" t="s">
        <v>231</v>
      </c>
      <c r="B160" s="25" t="s">
        <v>898</v>
      </c>
      <c r="C160" s="25" t="s">
        <v>899</v>
      </c>
      <c r="D160" s="3">
        <f>VLOOKUP($C160,科系!$C$2:$H$1116,2,0)</f>
        <v>42.05</v>
      </c>
      <c r="E160" s="3">
        <f>VLOOKUP($C160,科系!$C$2:$H$1139,3,0)</f>
        <v>36.57</v>
      </c>
      <c r="F160" s="3">
        <f>ROUND(IF(((COUNT($E:$E)-RANK(D160,D$2:D$172)+1)/COUNT($E:$E))*100=0,100,((COUNT($E:$E)-RANK(D160,D$2:D$172)+1)/COUNT($E:$E))*100),2)</f>
        <v>49.71</v>
      </c>
      <c r="G160" s="3">
        <f>ROUND(IF(((COUNT($E:$E)-RANK(E160,E$2:E$172)+1)/COUNT($E:$E))*100=0,100,((COUNT($E:$E)-RANK(E160,E$2:E$172)+1)/COUNT($E:$E))*100),2)</f>
        <v>9.36</v>
      </c>
      <c r="H160" s="7">
        <f>G160-F160</f>
        <v>-40.35</v>
      </c>
    </row>
    <row r="161" spans="1:8" ht="16.5" x14ac:dyDescent="0.25">
      <c r="A161" s="25" t="s">
        <v>173</v>
      </c>
      <c r="B161" s="25" t="s">
        <v>307</v>
      </c>
      <c r="C161" s="25" t="s">
        <v>887</v>
      </c>
      <c r="D161" s="3">
        <f>VLOOKUP($C161,科系!$C$2:$H$1116,2,0)</f>
        <v>39.99</v>
      </c>
      <c r="E161" s="3">
        <f>VLOOKUP($C161,科系!$C$2:$H$1139,3,0)</f>
        <v>36.369999999999997</v>
      </c>
      <c r="F161" s="3">
        <f>ROUND(IF(((COUNT($E:$E)-RANK(D161,D$2:D$172)+1)/COUNT($E:$E))*100=0,100,((COUNT($E:$E)-RANK(D161,D$2:D$172)+1)/COUNT($E:$E))*100),2)</f>
        <v>46.78</v>
      </c>
      <c r="G161" s="3">
        <f>ROUND(IF(((COUNT($E:$E)-RANK(E161,E$2:E$172)+1)/COUNT($E:$E))*100=0,100,((COUNT($E:$E)-RANK(E161,E$2:E$172)+1)/COUNT($E:$E))*100),2)</f>
        <v>6.43</v>
      </c>
      <c r="H161" s="7">
        <f>G161-F161</f>
        <v>-40.35</v>
      </c>
    </row>
    <row r="162" spans="1:8" ht="16.5" x14ac:dyDescent="0.25">
      <c r="A162" s="25" t="s">
        <v>289</v>
      </c>
      <c r="B162" s="25" t="s">
        <v>118</v>
      </c>
      <c r="C162" s="25" t="s">
        <v>779</v>
      </c>
      <c r="D162" s="3">
        <f>VLOOKUP($C162,科系!$C$2:$H$1116,2,0)</f>
        <v>44.4</v>
      </c>
      <c r="E162" s="3">
        <f>VLOOKUP($C162,科系!$C$2:$H$1139,3,0)</f>
        <v>39.549999999999997</v>
      </c>
      <c r="F162" s="3">
        <f>ROUND(IF(((COUNT($E:$E)-RANK(D162,D$2:D$172)+1)/COUNT($E:$E))*100=0,100,((COUNT($E:$E)-RANK(D162,D$2:D$172)+1)/COUNT($E:$E))*100),2)</f>
        <v>55.56</v>
      </c>
      <c r="G162" s="3">
        <f>ROUND(IF(((COUNT($E:$E)-RANK(E162,E$2:E$172)+1)/COUNT($E:$E))*100=0,100,((COUNT($E:$E)-RANK(E162,E$2:E$172)+1)/COUNT($E:$E))*100),2)</f>
        <v>14.62</v>
      </c>
      <c r="H162" s="7">
        <f>G162-F162</f>
        <v>-40.940000000000005</v>
      </c>
    </row>
    <row r="163" spans="1:8" ht="16.5" x14ac:dyDescent="0.25">
      <c r="A163" s="25" t="s">
        <v>110</v>
      </c>
      <c r="B163" s="25" t="s">
        <v>788</v>
      </c>
      <c r="C163" s="25" t="s">
        <v>789</v>
      </c>
      <c r="D163" s="3">
        <f>VLOOKUP($C163,科系!$C$2:$H$1116,2,0)</f>
        <v>52.89</v>
      </c>
      <c r="E163" s="3">
        <f>VLOOKUP($C163,科系!$C$2:$H$1139,3,0)</f>
        <v>42.18</v>
      </c>
      <c r="F163" s="3">
        <f>ROUND(IF(((COUNT($E:$E)-RANK(D163,D$2:D$172)+1)/COUNT($E:$E))*100=0,100,((COUNT($E:$E)-RANK(D163,D$2:D$172)+1)/COUNT($E:$E))*100),2)</f>
        <v>63.74</v>
      </c>
      <c r="G163" s="3">
        <f>ROUND(IF(((COUNT($E:$E)-RANK(E163,E$2:E$172)+1)/COUNT($E:$E))*100=0,100,((COUNT($E:$E)-RANK(E163,E$2:E$172)+1)/COUNT($E:$E))*100),2)</f>
        <v>20.47</v>
      </c>
      <c r="H163" s="7">
        <f>G163-F163</f>
        <v>-43.27</v>
      </c>
    </row>
    <row r="164" spans="1:8" ht="16.5" x14ac:dyDescent="0.25">
      <c r="A164" s="25" t="s">
        <v>212</v>
      </c>
      <c r="B164" s="25" t="s">
        <v>342</v>
      </c>
      <c r="C164" s="25" t="s">
        <v>1053</v>
      </c>
      <c r="D164" s="3">
        <f>VLOOKUP($C164,科系!$C$2:$H$1116,2,0)</f>
        <v>43.8</v>
      </c>
      <c r="E164" s="3">
        <f>VLOOKUP($C164,科系!$C$2:$H$1139,3,0)</f>
        <v>35.840000000000003</v>
      </c>
      <c r="F164" s="3">
        <f>ROUND(IF(((COUNT($E:$E)-RANK(D164,D$2:D$172)+1)/COUNT($E:$E))*100=0,100,((COUNT($E:$E)-RANK(D164,D$2:D$172)+1)/COUNT($E:$E))*100),2)</f>
        <v>52.63</v>
      </c>
      <c r="G164" s="3">
        <f>ROUND(IF(((COUNT($E:$E)-RANK(E164,E$2:E$172)+1)/COUNT($E:$E))*100=0,100,((COUNT($E:$E)-RANK(E164,E$2:E$172)+1)/COUNT($E:$E))*100),2)</f>
        <v>5.26</v>
      </c>
      <c r="H164" s="7">
        <f>G164-F164</f>
        <v>-47.370000000000005</v>
      </c>
    </row>
    <row r="165" spans="1:8" ht="16.5" x14ac:dyDescent="0.25">
      <c r="A165" s="25" t="s">
        <v>222</v>
      </c>
      <c r="B165" s="25" t="s">
        <v>342</v>
      </c>
      <c r="C165" s="25" t="s">
        <v>1061</v>
      </c>
      <c r="D165" s="3">
        <f>VLOOKUP($C165,科系!$C$2:$H$1116,2,0)</f>
        <v>46.36</v>
      </c>
      <c r="E165" s="3">
        <f>VLOOKUP($C165,科系!$C$2:$H$1139,3,0)</f>
        <v>36.799999999999997</v>
      </c>
      <c r="F165" s="3">
        <f>ROUND(IF(((COUNT($E:$E)-RANK(D165,D$2:D$172)+1)/COUNT($E:$E))*100=0,100,((COUNT($E:$E)-RANK(D165,D$2:D$172)+1)/COUNT($E:$E))*100),2)</f>
        <v>57.89</v>
      </c>
      <c r="G165" s="3">
        <f>ROUND(IF(((COUNT($E:$E)-RANK(E165,E$2:E$172)+1)/COUNT($E:$E))*100=0,100,((COUNT($E:$E)-RANK(E165,E$2:E$172)+1)/COUNT($E:$E))*100),2)</f>
        <v>9.94</v>
      </c>
      <c r="H165" s="7">
        <f>G165-F165</f>
        <v>-47.95</v>
      </c>
    </row>
    <row r="166" spans="1:8" ht="16.5" x14ac:dyDescent="0.25">
      <c r="A166" s="25" t="s">
        <v>561</v>
      </c>
      <c r="B166" s="25" t="s">
        <v>1027</v>
      </c>
      <c r="C166" s="25" t="s">
        <v>1028</v>
      </c>
      <c r="D166" s="3">
        <f>VLOOKUP($C166,科系!$C$2:$H$1116,2,0)</f>
        <v>61.76</v>
      </c>
      <c r="E166" s="3">
        <f>VLOOKUP($C166,科系!$C$2:$H$1139,3,0)</f>
        <v>43.06</v>
      </c>
      <c r="F166" s="3">
        <f>ROUND(IF(((COUNT($E:$E)-RANK(D166,D$2:D$172)+1)/COUNT($E:$E))*100=0,100,((COUNT($E:$E)-RANK(D166,D$2:D$172)+1)/COUNT($E:$E))*100),2)</f>
        <v>73.099999999999994</v>
      </c>
      <c r="G166" s="3">
        <f>ROUND(IF(((COUNT($E:$E)-RANK(E166,E$2:E$172)+1)/COUNT($E:$E))*100=0,100,((COUNT($E:$E)-RANK(E166,E$2:E$172)+1)/COUNT($E:$E))*100),2)</f>
        <v>24.56</v>
      </c>
      <c r="H166" s="7">
        <f>G166-F166</f>
        <v>-48.539999999999992</v>
      </c>
    </row>
    <row r="167" spans="1:8" ht="16.5" x14ac:dyDescent="0.25">
      <c r="A167" s="25" t="s">
        <v>348</v>
      </c>
      <c r="B167" s="25" t="s">
        <v>898</v>
      </c>
      <c r="C167" s="25" t="s">
        <v>1050</v>
      </c>
      <c r="D167" s="3">
        <f>VLOOKUP($C167,科系!$C$2:$H$1116,2,0)</f>
        <v>72.13</v>
      </c>
      <c r="E167" s="3">
        <f>VLOOKUP($C167,科系!$C$2:$H$1139,3,0)</f>
        <v>47</v>
      </c>
      <c r="F167" s="3">
        <f>ROUND(IF(((COUNT($E:$E)-RANK(D167,D$2:D$172)+1)/COUNT($E:$E))*100=0,100,((COUNT($E:$E)-RANK(D167,D$2:D$172)+1)/COUNT($E:$E))*100),2)</f>
        <v>88.89</v>
      </c>
      <c r="G167" s="3">
        <f>ROUND(IF(((COUNT($E:$E)-RANK(E167,E$2:E$172)+1)/COUNT($E:$E))*100=0,100,((COUNT($E:$E)-RANK(E167,E$2:E$172)+1)/COUNT($E:$E))*100),2)</f>
        <v>34.5</v>
      </c>
      <c r="H167" s="7">
        <f>G167-F167</f>
        <v>-54.39</v>
      </c>
    </row>
    <row r="168" spans="1:8" ht="16.5" x14ac:dyDescent="0.25">
      <c r="A168" s="25" t="s">
        <v>561</v>
      </c>
      <c r="B168" s="25" t="s">
        <v>1253</v>
      </c>
      <c r="C168" s="25" t="s">
        <v>1254</v>
      </c>
      <c r="D168" s="3">
        <f>VLOOKUP($C168,科系!$C$2:$H$1116,2,0)</f>
        <v>67.91</v>
      </c>
      <c r="E168" s="3">
        <f>VLOOKUP($C168,科系!$C$2:$H$1139,3,0)</f>
        <v>43.06</v>
      </c>
      <c r="F168" s="3">
        <f>ROUND(IF(((COUNT($E:$E)-RANK(D168,D$2:D$172)+1)/COUNT($E:$E))*100=0,100,((COUNT($E:$E)-RANK(D168,D$2:D$172)+1)/COUNT($E:$E))*100),2)</f>
        <v>81.290000000000006</v>
      </c>
      <c r="G168" s="3">
        <f>ROUND(IF(((COUNT($E:$E)-RANK(E168,E$2:E$172)+1)/COUNT($E:$E))*100=0,100,((COUNT($E:$E)-RANK(E168,E$2:E$172)+1)/COUNT($E:$E))*100),2)</f>
        <v>24.56</v>
      </c>
      <c r="H168" s="7">
        <f>G168-F168</f>
        <v>-56.730000000000004</v>
      </c>
    </row>
    <row r="169" spans="1:8" ht="16.5" x14ac:dyDescent="0.25">
      <c r="A169" s="25" t="s">
        <v>1168</v>
      </c>
      <c r="B169" s="25" t="s">
        <v>1275</v>
      </c>
      <c r="C169" s="25" t="s">
        <v>1276</v>
      </c>
      <c r="D169" s="3">
        <f>VLOOKUP($C169,科系!$C$2:$H$1116,2,0)</f>
        <v>49.54</v>
      </c>
      <c r="E169" s="3">
        <f>VLOOKUP($C169,科系!$C$2:$H$1139,3,0)</f>
        <v>35.5</v>
      </c>
      <c r="F169" s="3">
        <f>ROUND(IF(((COUNT($E:$E)-RANK(D169,D$2:D$172)+1)/COUNT($E:$E))*100=0,100,((COUNT($E:$E)-RANK(D169,D$2:D$172)+1)/COUNT($E:$E))*100),2)</f>
        <v>60.82</v>
      </c>
      <c r="G169" s="3">
        <f>ROUND(IF(((COUNT($E:$E)-RANK(E169,E$2:E$172)+1)/COUNT($E:$E))*100=0,100,((COUNT($E:$E)-RANK(E169,E$2:E$172)+1)/COUNT($E:$E))*100),2)</f>
        <v>4.09</v>
      </c>
      <c r="H169" s="7">
        <f>G169-F169</f>
        <v>-56.730000000000004</v>
      </c>
    </row>
    <row r="170" spans="1:8" ht="16.5" x14ac:dyDescent="0.25">
      <c r="A170" s="25" t="s">
        <v>173</v>
      </c>
      <c r="B170" s="25" t="s">
        <v>1442</v>
      </c>
      <c r="C170" s="25" t="s">
        <v>1443</v>
      </c>
      <c r="D170" s="3">
        <f>VLOOKUP($C170,科系!$C$2:$H$1116,2,0)</f>
        <v>64.569999999999993</v>
      </c>
      <c r="E170" s="3">
        <f>VLOOKUP($C170,科系!$C$2:$H$1139,3,0)</f>
        <v>39.6</v>
      </c>
      <c r="F170" s="3">
        <f>ROUND(IF(((COUNT($E:$E)-RANK(D170,D$2:D$172)+1)/COUNT($E:$E))*100=0,100,((COUNT($E:$E)-RANK(D170,D$2:D$172)+1)/COUNT($E:$E))*100),2)</f>
        <v>75.44</v>
      </c>
      <c r="G170" s="3">
        <f>ROUND(IF(((COUNT($E:$E)-RANK(E170,E$2:E$172)+1)/COUNT($E:$E))*100=0,100,((COUNT($E:$E)-RANK(E170,E$2:E$172)+1)/COUNT($E:$E))*100),2)</f>
        <v>15.2</v>
      </c>
      <c r="H170" s="7">
        <f>G170-F170</f>
        <v>-60.239999999999995</v>
      </c>
    </row>
    <row r="171" spans="1:8" ht="16.5" x14ac:dyDescent="0.25">
      <c r="A171" s="25" t="s">
        <v>151</v>
      </c>
      <c r="B171" s="25" t="s">
        <v>342</v>
      </c>
      <c r="C171" s="25" t="s">
        <v>1500</v>
      </c>
      <c r="D171" s="3">
        <f>VLOOKUP($C171,科系!$C$2:$H$1116,2,0)</f>
        <v>64.86</v>
      </c>
      <c r="E171" s="3">
        <f>VLOOKUP($C171,科系!$C$2:$H$1139,3,0)</f>
        <v>38.520000000000003</v>
      </c>
      <c r="F171" s="3">
        <f>ROUND(IF(((COUNT($E:$E)-RANK(D171,D$2:D$172)+1)/COUNT($E:$E))*100=0,100,((COUNT($E:$E)-RANK(D171,D$2:D$172)+1)/COUNT($E:$E))*100),2)</f>
        <v>76.02</v>
      </c>
      <c r="G171" s="3">
        <f>ROUND(IF(((COUNT($E:$E)-RANK(E171,E$2:E$172)+1)/COUNT($E:$E))*100=0,100,((COUNT($E:$E)-RANK(E171,E$2:E$172)+1)/COUNT($E:$E))*100),2)</f>
        <v>11.11</v>
      </c>
      <c r="H171" s="7">
        <f>G171-F171</f>
        <v>-64.91</v>
      </c>
    </row>
    <row r="172" spans="1:8" ht="16.5" x14ac:dyDescent="0.25">
      <c r="A172" s="25" t="s">
        <v>1022</v>
      </c>
      <c r="B172" s="25" t="s">
        <v>1442</v>
      </c>
      <c r="C172" s="25" t="s">
        <v>1717</v>
      </c>
      <c r="D172" s="3">
        <f>VLOOKUP($C172,科系!$C$2:$H$1116,2,0)</f>
        <v>60.02</v>
      </c>
      <c r="E172" s="3">
        <f>VLOOKUP($C172,科系!$C$2:$H$1139,3,0)</f>
        <v>27.6</v>
      </c>
      <c r="F172" s="3">
        <f>ROUND(IF(((COUNT($E:$E)-RANK(D172,D$2:D$172)+1)/COUNT($E:$E))*100=0,100,((COUNT($E:$E)-RANK(D172,D$2:D$172)+1)/COUNT($E:$E))*100),2)</f>
        <v>70.760000000000005</v>
      </c>
      <c r="G172" s="3">
        <f>ROUND(IF(((COUNT($E:$E)-RANK(E172,E$2:E$172)+1)/COUNT($E:$E))*100=0,100,((COUNT($E:$E)-RANK(E172,E$2:E$172)+1)/COUNT($E:$E))*100),2)</f>
        <v>0.57999999999999996</v>
      </c>
      <c r="H172" s="7">
        <f>G172-F172</f>
        <v>-70.180000000000007</v>
      </c>
    </row>
  </sheetData>
  <autoFilter ref="A1:H172">
    <sortState ref="A2:H172">
      <sortCondition descending="1" ref="H2:H172"/>
      <sortCondition descending="1" ref="E2:E172"/>
      <sortCondition ref="D2:D17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1763</v>
      </c>
      <c r="C2" s="28" t="s">
        <v>1764</v>
      </c>
      <c r="D2" s="3">
        <f>VLOOKUP($C2,科系!$C$2:$H$1116,2,0)</f>
        <v>15.56</v>
      </c>
      <c r="E2" s="3">
        <f>VLOOKUP($C2,科系!$C$2:$H$1139,3,0)</f>
        <v>55.47</v>
      </c>
      <c r="F2" s="3">
        <f>ROUND(IF(((COUNT($E:$E)-RANK(D2,D$2:D$73)+1)/COUNT($E:$E))*100=0,100,((COUNT($E:$E)-RANK(D2,D$2:D$73)+1)/COUNT($E:$E))*100),2)</f>
        <v>2.78</v>
      </c>
      <c r="G2" s="3">
        <f>ROUND(IF(((COUNT($E:$E)-RANK(E2,E$2:E$73)+1)/COUNT($E:$E))*100=0,100,((COUNT($E:$E)-RANK(E2,E$2:E$73)+1)/COUNT($E:$E))*100),2)</f>
        <v>100</v>
      </c>
      <c r="H2" s="7">
        <f>G2-F2</f>
        <v>97.22</v>
      </c>
    </row>
    <row r="3" spans="1:8" x14ac:dyDescent="0.25">
      <c r="A3" s="28" t="s">
        <v>37</v>
      </c>
      <c r="B3" s="28" t="s">
        <v>1765</v>
      </c>
      <c r="C3" s="28" t="s">
        <v>1766</v>
      </c>
      <c r="D3" s="3">
        <f>VLOOKUP($C3,科系!$C$2:$H$1116,2,0)</f>
        <v>31.04</v>
      </c>
      <c r="E3" s="3">
        <f>VLOOKUP($C3,科系!$C$2:$H$1139,3,0)</f>
        <v>51.04</v>
      </c>
      <c r="F3" s="3">
        <f>ROUND(IF(((COUNT($E:$E)-RANK(D3,D$2:D$73)+1)/COUNT($E:$E))*100=0,100,((COUNT($E:$E)-RANK(D3,D$2:D$73)+1)/COUNT($E:$E))*100),2)</f>
        <v>9.7200000000000006</v>
      </c>
      <c r="G3" s="3">
        <f>ROUND(IF(((COUNT($E:$E)-RANK(E3,E$2:E$73)+1)/COUNT($E:$E))*100=0,100,((COUNT($E:$E)-RANK(E3,E$2:E$73)+1)/COUNT($E:$E))*100),2)</f>
        <v>86.11</v>
      </c>
      <c r="H3" s="7">
        <f>G3-F3</f>
        <v>76.39</v>
      </c>
    </row>
    <row r="4" spans="1:8" x14ac:dyDescent="0.25">
      <c r="A4" s="28" t="s">
        <v>49</v>
      </c>
      <c r="B4" s="28" t="s">
        <v>1767</v>
      </c>
      <c r="C4" s="28" t="s">
        <v>1768</v>
      </c>
      <c r="D4" s="3">
        <f>VLOOKUP($C4,科系!$C$2:$H$1116,2,0)</f>
        <v>34.53</v>
      </c>
      <c r="E4" s="3">
        <f>VLOOKUP($C4,科系!$C$2:$H$1139,3,0)</f>
        <v>53.16</v>
      </c>
      <c r="F4" s="3">
        <f>ROUND(IF(((COUNT($E:$E)-RANK(D4,D$2:D$73)+1)/COUNT($E:$E))*100=0,100,((COUNT($E:$E)-RANK(D4,D$2:D$73)+1)/COUNT($E:$E))*100),2)</f>
        <v>20.83</v>
      </c>
      <c r="G4" s="3">
        <f>ROUND(IF(((COUNT($E:$E)-RANK(E4,E$2:E$73)+1)/COUNT($E:$E))*100=0,100,((COUNT($E:$E)-RANK(E4,E$2:E$73)+1)/COUNT($E:$E))*100),2)</f>
        <v>95.83</v>
      </c>
      <c r="H4" s="7">
        <f>G4-F4</f>
        <v>75</v>
      </c>
    </row>
    <row r="5" spans="1:8" x14ac:dyDescent="0.25">
      <c r="A5" s="28" t="s">
        <v>37</v>
      </c>
      <c r="B5" s="28" t="s">
        <v>1769</v>
      </c>
      <c r="C5" s="28" t="s">
        <v>1770</v>
      </c>
      <c r="D5" s="3">
        <f>VLOOKUP($C5,科系!$C$2:$H$1116,2,0)</f>
        <v>32.56</v>
      </c>
      <c r="E5" s="3">
        <f>VLOOKUP($C5,科系!$C$2:$H$1139,3,0)</f>
        <v>51.04</v>
      </c>
      <c r="F5" s="3">
        <f>ROUND(IF(((COUNT($E:$E)-RANK(D5,D$2:D$73)+1)/COUNT($E:$E))*100=0,100,((COUNT($E:$E)-RANK(D5,D$2:D$73)+1)/COUNT($E:$E))*100),2)</f>
        <v>15.28</v>
      </c>
      <c r="G5" s="3">
        <f>ROUND(IF(((COUNT($E:$E)-RANK(E5,E$2:E$73)+1)/COUNT($E:$E))*100=0,100,((COUNT($E:$E)-RANK(E5,E$2:E$73)+1)/COUNT($E:$E))*100),2)</f>
        <v>86.11</v>
      </c>
      <c r="H5" s="7">
        <f>G5-F5</f>
        <v>70.83</v>
      </c>
    </row>
    <row r="6" spans="1:8" x14ac:dyDescent="0.25">
      <c r="A6" s="28" t="s">
        <v>36</v>
      </c>
      <c r="B6" s="28" t="s">
        <v>1771</v>
      </c>
      <c r="C6" s="28" t="s">
        <v>1772</v>
      </c>
      <c r="D6" s="3">
        <f>VLOOKUP($C6,科系!$C$2:$H$1116,2,0)</f>
        <v>15.08</v>
      </c>
      <c r="E6" s="3">
        <f>VLOOKUP($C6,科系!$C$2:$H$1139,3,0)</f>
        <v>49.58</v>
      </c>
      <c r="F6" s="3">
        <f>ROUND(IF(((COUNT($E:$E)-RANK(D6,D$2:D$73)+1)/COUNT($E:$E))*100=0,100,((COUNT($E:$E)-RANK(D6,D$2:D$73)+1)/COUNT($E:$E))*100),2)</f>
        <v>1.39</v>
      </c>
      <c r="G6" s="3">
        <f>ROUND(IF(((COUNT($E:$E)-RANK(E6,E$2:E$73)+1)/COUNT($E:$E))*100=0,100,((COUNT($E:$E)-RANK(E6,E$2:E$73)+1)/COUNT($E:$E))*100),2)</f>
        <v>68.06</v>
      </c>
      <c r="H6" s="7">
        <f>G6-F6</f>
        <v>66.67</v>
      </c>
    </row>
    <row r="7" spans="1:8" x14ac:dyDescent="0.25">
      <c r="A7" s="28" t="s">
        <v>37</v>
      </c>
      <c r="B7" s="28" t="s">
        <v>1773</v>
      </c>
      <c r="C7" s="28" t="s">
        <v>1774</v>
      </c>
      <c r="D7" s="3">
        <f>VLOOKUP($C7,科系!$C$2:$H$1116,2,0)</f>
        <v>26.38</v>
      </c>
      <c r="E7" s="3">
        <f>VLOOKUP($C7,科系!$C$2:$H$1139,3,0)</f>
        <v>49.78</v>
      </c>
      <c r="F7" s="3">
        <f>ROUND(IF(((COUNT($E:$E)-RANK(D7,D$2:D$73)+1)/COUNT($E:$E))*100=0,100,((COUNT($E:$E)-RANK(D7,D$2:D$73)+1)/COUNT($E:$E))*100),2)</f>
        <v>6.94</v>
      </c>
      <c r="G7" s="3">
        <f>ROUND(IF(((COUNT($E:$E)-RANK(E7,E$2:E$73)+1)/COUNT($E:$E))*100=0,100,((COUNT($E:$E)-RANK(E7,E$2:E$73)+1)/COUNT($E:$E))*100),2)</f>
        <v>70.83</v>
      </c>
      <c r="H7" s="7">
        <f>G7-F7</f>
        <v>63.89</v>
      </c>
    </row>
    <row r="8" spans="1:8" x14ac:dyDescent="0.25">
      <c r="A8" s="28" t="s">
        <v>35</v>
      </c>
      <c r="B8" s="28" t="s">
        <v>1769</v>
      </c>
      <c r="C8" s="28" t="s">
        <v>1775</v>
      </c>
      <c r="D8" s="3">
        <f>VLOOKUP($C8,科系!$C$2:$H$1116,2,0)</f>
        <v>37.07</v>
      </c>
      <c r="E8" s="3">
        <f>VLOOKUP($C8,科系!$C$2:$H$1139,3,0)</f>
        <v>50.4</v>
      </c>
      <c r="F8" s="3">
        <f>ROUND(IF(((COUNT($E:$E)-RANK(D8,D$2:D$73)+1)/COUNT($E:$E))*100=0,100,((COUNT($E:$E)-RANK(D8,D$2:D$73)+1)/COUNT($E:$E))*100),2)</f>
        <v>31.94</v>
      </c>
      <c r="G8" s="3">
        <f>ROUND(IF(((COUNT($E:$E)-RANK(E8,E$2:E$73)+1)/COUNT($E:$E))*100=0,100,((COUNT($E:$E)-RANK(E8,E$2:E$73)+1)/COUNT($E:$E))*100),2)</f>
        <v>77.78</v>
      </c>
      <c r="H8" s="7">
        <f>G8-F8</f>
        <v>45.84</v>
      </c>
    </row>
    <row r="9" spans="1:8" x14ac:dyDescent="0.25">
      <c r="A9" s="28" t="s">
        <v>35</v>
      </c>
      <c r="B9" s="28" t="s">
        <v>1776</v>
      </c>
      <c r="C9" s="28" t="s">
        <v>1777</v>
      </c>
      <c r="D9" s="3">
        <f>VLOOKUP($C9,科系!$C$2:$H$1116,2,0)</f>
        <v>43.37</v>
      </c>
      <c r="E9" s="3">
        <f>VLOOKUP($C9,科系!$C$2:$H$1139,3,0)</f>
        <v>50.4</v>
      </c>
      <c r="F9" s="3">
        <f>ROUND(IF(((COUNT($E:$E)-RANK(D9,D$2:D$73)+1)/COUNT($E:$E))*100=0,100,((COUNT($E:$E)-RANK(D9,D$2:D$73)+1)/COUNT($E:$E))*100),2)</f>
        <v>38.89</v>
      </c>
      <c r="G9" s="3">
        <f>ROUND(IF(((COUNT($E:$E)-RANK(E9,E$2:E$73)+1)/COUNT($E:$E))*100=0,100,((COUNT($E:$E)-RANK(E9,E$2:E$73)+1)/COUNT($E:$E))*100),2)</f>
        <v>77.78</v>
      </c>
      <c r="H9" s="7">
        <f>G9-F9</f>
        <v>38.89</v>
      </c>
    </row>
    <row r="10" spans="1:8" x14ac:dyDescent="0.25">
      <c r="A10" s="28" t="s">
        <v>49</v>
      </c>
      <c r="B10" s="28" t="s">
        <v>1769</v>
      </c>
      <c r="C10" s="28" t="s">
        <v>1778</v>
      </c>
      <c r="D10" s="3">
        <f>VLOOKUP($C10,科系!$C$2:$H$1116,2,0)</f>
        <v>33.29</v>
      </c>
      <c r="E10" s="3">
        <f>VLOOKUP($C10,科系!$C$2:$H$1139,3,0)</f>
        <v>45.36</v>
      </c>
      <c r="F10" s="3">
        <f>ROUND(IF(((COUNT($E:$E)-RANK(D10,D$2:D$73)+1)/COUNT($E:$E))*100=0,100,((COUNT($E:$E)-RANK(D10,D$2:D$73)+1)/COUNT($E:$E))*100),2)</f>
        <v>16.670000000000002</v>
      </c>
      <c r="G10" s="3">
        <f>ROUND(IF(((COUNT($E:$E)-RANK(E10,E$2:E$73)+1)/COUNT($E:$E))*100=0,100,((COUNT($E:$E)-RANK(E10,E$2:E$73)+1)/COUNT($E:$E))*100),2)</f>
        <v>55.56</v>
      </c>
      <c r="H10" s="7">
        <f>G10-F10</f>
        <v>38.89</v>
      </c>
    </row>
    <row r="11" spans="1:8" x14ac:dyDescent="0.25">
      <c r="A11" s="28" t="s">
        <v>36</v>
      </c>
      <c r="B11" s="28" t="s">
        <v>1776</v>
      </c>
      <c r="C11" s="28" t="s">
        <v>1779</v>
      </c>
      <c r="D11" s="3">
        <f>VLOOKUP($C11,科系!$C$2:$H$1116,2,0)</f>
        <v>25.21</v>
      </c>
      <c r="E11" s="3">
        <f>VLOOKUP($C11,科系!$C$2:$H$1139,3,0)</f>
        <v>43.43</v>
      </c>
      <c r="F11" s="3">
        <f>ROUND(IF(((COUNT($E:$E)-RANK(D11,D$2:D$73)+1)/COUNT($E:$E))*100=0,100,((COUNT($E:$E)-RANK(D11,D$2:D$73)+1)/COUNT($E:$E))*100),2)</f>
        <v>5.56</v>
      </c>
      <c r="G11" s="3">
        <f>ROUND(IF(((COUNT($E:$E)-RANK(E11,E$2:E$73)+1)/COUNT($E:$E))*100=0,100,((COUNT($E:$E)-RANK(E11,E$2:E$73)+1)/COUNT($E:$E))*100),2)</f>
        <v>44.44</v>
      </c>
      <c r="H11" s="7">
        <f>G11-F11</f>
        <v>38.879999999999995</v>
      </c>
    </row>
    <row r="12" spans="1:8" x14ac:dyDescent="0.25">
      <c r="A12" s="28" t="s">
        <v>35</v>
      </c>
      <c r="B12" s="28" t="s">
        <v>1771</v>
      </c>
      <c r="C12" s="28" t="s">
        <v>1780</v>
      </c>
      <c r="D12" s="3">
        <f>VLOOKUP($C12,科系!$C$2:$H$1116,2,0)</f>
        <v>35.22</v>
      </c>
      <c r="E12" s="3">
        <f>VLOOKUP($C12,科系!$C$2:$H$1139,3,0)</f>
        <v>48.33</v>
      </c>
      <c r="F12" s="3">
        <f>ROUND(IF(((COUNT($E:$E)-RANK(D12,D$2:D$73)+1)/COUNT($E:$E))*100=0,100,((COUNT($E:$E)-RANK(D12,D$2:D$73)+1)/COUNT($E:$E))*100),2)</f>
        <v>27.78</v>
      </c>
      <c r="G12" s="3">
        <f>ROUND(IF(((COUNT($E:$E)-RANK(E12,E$2:E$73)+1)/COUNT($E:$E))*100=0,100,((COUNT($E:$E)-RANK(E12,E$2:E$73)+1)/COUNT($E:$E))*100),2)</f>
        <v>65.28</v>
      </c>
      <c r="H12" s="7">
        <f>G12-F12</f>
        <v>37.5</v>
      </c>
    </row>
    <row r="13" spans="1:8" x14ac:dyDescent="0.25">
      <c r="A13" s="28" t="s">
        <v>45</v>
      </c>
      <c r="B13" s="28" t="s">
        <v>1776</v>
      </c>
      <c r="C13" s="28" t="s">
        <v>1781</v>
      </c>
      <c r="D13" s="3">
        <f>VLOOKUP($C13,科系!$C$2:$H$1116,2,0)</f>
        <v>34.79</v>
      </c>
      <c r="E13" s="3">
        <f>VLOOKUP($C13,科系!$C$2:$H$1139,3,0)</f>
        <v>45.99</v>
      </c>
      <c r="F13" s="3">
        <f>ROUND(IF(((COUNT($E:$E)-RANK(D13,D$2:D$73)+1)/COUNT($E:$E))*100=0,100,((COUNT($E:$E)-RANK(D13,D$2:D$73)+1)/COUNT($E:$E))*100),2)</f>
        <v>23.61</v>
      </c>
      <c r="G13" s="3">
        <f>ROUND(IF(((COUNT($E:$E)-RANK(E13,E$2:E$73)+1)/COUNT($E:$E))*100=0,100,((COUNT($E:$E)-RANK(E13,E$2:E$73)+1)/COUNT($E:$E))*100),2)</f>
        <v>61.11</v>
      </c>
      <c r="H13" s="7">
        <f>G13-F13</f>
        <v>37.5</v>
      </c>
    </row>
    <row r="14" spans="1:8" x14ac:dyDescent="0.25">
      <c r="A14" s="28" t="s">
        <v>59</v>
      </c>
      <c r="B14" s="28" t="s">
        <v>1767</v>
      </c>
      <c r="C14" s="28" t="s">
        <v>1782</v>
      </c>
      <c r="D14" s="3">
        <f>VLOOKUP($C14,科系!$C$2:$H$1116,2,0)</f>
        <v>36.1</v>
      </c>
      <c r="E14" s="3">
        <f>VLOOKUP($C14,科系!$C$2:$H$1139,3,0)</f>
        <v>48.25</v>
      </c>
      <c r="F14" s="3">
        <f>ROUND(IF(((COUNT($E:$E)-RANK(D14,D$2:D$73)+1)/COUNT($E:$E))*100=0,100,((COUNT($E:$E)-RANK(D14,D$2:D$73)+1)/COUNT($E:$E))*100),2)</f>
        <v>29.17</v>
      </c>
      <c r="G14" s="3">
        <f>ROUND(IF(((COUNT($E:$E)-RANK(E14,E$2:E$73)+1)/COUNT($E:$E))*100=0,100,((COUNT($E:$E)-RANK(E14,E$2:E$73)+1)/COUNT($E:$E))*100),2)</f>
        <v>63.89</v>
      </c>
      <c r="H14" s="7">
        <f>G14-F14</f>
        <v>34.72</v>
      </c>
    </row>
    <row r="15" spans="1:8" x14ac:dyDescent="0.25">
      <c r="A15" s="28" t="s">
        <v>45</v>
      </c>
      <c r="B15" s="28" t="s">
        <v>1783</v>
      </c>
      <c r="C15" s="28" t="s">
        <v>1784</v>
      </c>
      <c r="D15" s="3">
        <f>VLOOKUP($C15,科系!$C$2:$H$1116,2,0)</f>
        <v>35.17</v>
      </c>
      <c r="E15" s="3">
        <f>VLOOKUP($C15,科系!$C$2:$H$1139,3,0)</f>
        <v>45.99</v>
      </c>
      <c r="F15" s="3">
        <f>ROUND(IF(((COUNT($E:$E)-RANK(D15,D$2:D$73)+1)/COUNT($E:$E))*100=0,100,((COUNT($E:$E)-RANK(D15,D$2:D$73)+1)/COUNT($E:$E))*100),2)</f>
        <v>26.39</v>
      </c>
      <c r="G15" s="3">
        <f>ROUND(IF(((COUNT($E:$E)-RANK(E15,E$2:E$73)+1)/COUNT($E:$E))*100=0,100,((COUNT($E:$E)-RANK(E15,E$2:E$73)+1)/COUNT($E:$E))*100),2)</f>
        <v>61.11</v>
      </c>
      <c r="H15" s="7">
        <f>G15-F15</f>
        <v>34.72</v>
      </c>
    </row>
    <row r="16" spans="1:8" x14ac:dyDescent="0.25">
      <c r="A16" s="28" t="s">
        <v>46</v>
      </c>
      <c r="B16" s="28" t="s">
        <v>1785</v>
      </c>
      <c r="C16" s="28" t="s">
        <v>1786</v>
      </c>
      <c r="D16" s="3">
        <f>VLOOKUP($C16,科系!$C$2:$H$1116,2,0)</f>
        <v>37.36</v>
      </c>
      <c r="E16" s="3">
        <f>VLOOKUP($C16,科系!$C$2:$H$1139,3,0)</f>
        <v>48.71</v>
      </c>
      <c r="F16" s="3">
        <f>ROUND(IF(((COUNT($E:$E)-RANK(D16,D$2:D$73)+1)/COUNT($E:$E))*100=0,100,((COUNT($E:$E)-RANK(D16,D$2:D$73)+1)/COUNT($E:$E))*100),2)</f>
        <v>34.72</v>
      </c>
      <c r="G16" s="3">
        <f>ROUND(IF(((COUNT($E:$E)-RANK(E16,E$2:E$73)+1)/COUNT($E:$E))*100=0,100,((COUNT($E:$E)-RANK(E16,E$2:E$73)+1)/COUNT($E:$E))*100),2)</f>
        <v>66.67</v>
      </c>
      <c r="H16" s="7">
        <f>G16-F16</f>
        <v>31.950000000000003</v>
      </c>
    </row>
    <row r="17" spans="1:8" x14ac:dyDescent="0.25">
      <c r="A17" s="28" t="s">
        <v>34</v>
      </c>
      <c r="B17" s="28" t="s">
        <v>1771</v>
      </c>
      <c r="C17" s="28" t="s">
        <v>1787</v>
      </c>
      <c r="D17" s="3">
        <f>VLOOKUP($C17,科系!$C$2:$H$1116,2,0)</f>
        <v>33.39</v>
      </c>
      <c r="E17" s="3">
        <f>VLOOKUP($C17,科系!$C$2:$H$1139,3,0)</f>
        <v>44.47</v>
      </c>
      <c r="F17" s="3">
        <f>ROUND(IF(((COUNT($E:$E)-RANK(D17,D$2:D$73)+1)/COUNT($E:$E))*100=0,100,((COUNT($E:$E)-RANK(D17,D$2:D$73)+1)/COUNT($E:$E))*100),2)</f>
        <v>18.059999999999999</v>
      </c>
      <c r="G17" s="3">
        <f>ROUND(IF(((COUNT($E:$E)-RANK(E17,E$2:E$73)+1)/COUNT($E:$E))*100=0,100,((COUNT($E:$E)-RANK(E17,E$2:E$73)+1)/COUNT($E:$E))*100),2)</f>
        <v>50</v>
      </c>
      <c r="H17" s="7">
        <f>G17-F17</f>
        <v>31.94</v>
      </c>
    </row>
    <row r="18" spans="1:8" x14ac:dyDescent="0.25">
      <c r="A18" s="28" t="s">
        <v>59</v>
      </c>
      <c r="B18" s="28" t="s">
        <v>1769</v>
      </c>
      <c r="C18" s="28" t="s">
        <v>1788</v>
      </c>
      <c r="D18" s="3">
        <f>VLOOKUP($C18,科系!$C$2:$H$1116,2,0)</f>
        <v>31.6</v>
      </c>
      <c r="E18" s="3">
        <f>VLOOKUP($C18,科系!$C$2:$H$1139,3,0)</f>
        <v>43.43</v>
      </c>
      <c r="F18" s="3">
        <f>ROUND(IF(((COUNT($E:$E)-RANK(D18,D$2:D$73)+1)/COUNT($E:$E))*100=0,100,((COUNT($E:$E)-RANK(D18,D$2:D$73)+1)/COUNT($E:$E))*100),2)</f>
        <v>12.5</v>
      </c>
      <c r="G18" s="3">
        <f>ROUND(IF(((COUNT($E:$E)-RANK(E18,E$2:E$73)+1)/COUNT($E:$E))*100=0,100,((COUNT($E:$E)-RANK(E18,E$2:E$73)+1)/COUNT($E:$E))*100),2)</f>
        <v>44.44</v>
      </c>
      <c r="H18" s="7">
        <f>G18-F18</f>
        <v>31.939999999999998</v>
      </c>
    </row>
    <row r="19" spans="1:8" x14ac:dyDescent="0.25">
      <c r="A19" s="28" t="s">
        <v>49</v>
      </c>
      <c r="B19" s="28" t="s">
        <v>1776</v>
      </c>
      <c r="C19" s="28" t="s">
        <v>1789</v>
      </c>
      <c r="D19" s="3">
        <f>VLOOKUP($C19,科系!$C$2:$H$1116,2,0)</f>
        <v>34.81</v>
      </c>
      <c r="E19" s="3">
        <f>VLOOKUP($C19,科系!$C$2:$H$1139,3,0)</f>
        <v>45.36</v>
      </c>
      <c r="F19" s="3">
        <f>ROUND(IF(((COUNT($E:$E)-RANK(D19,D$2:D$73)+1)/COUNT($E:$E))*100=0,100,((COUNT($E:$E)-RANK(D19,D$2:D$73)+1)/COUNT($E:$E))*100),2)</f>
        <v>25</v>
      </c>
      <c r="G19" s="3">
        <f>ROUND(IF(((COUNT($E:$E)-RANK(E19,E$2:E$73)+1)/COUNT($E:$E))*100=0,100,((COUNT($E:$E)-RANK(E19,E$2:E$73)+1)/COUNT($E:$E))*100),2)</f>
        <v>55.56</v>
      </c>
      <c r="H19" s="7">
        <f>G19-F19</f>
        <v>30.560000000000002</v>
      </c>
    </row>
    <row r="20" spans="1:8" x14ac:dyDescent="0.25">
      <c r="A20" s="28" t="s">
        <v>45</v>
      </c>
      <c r="B20" s="28" t="s">
        <v>1790</v>
      </c>
      <c r="C20" s="28" t="s">
        <v>1791</v>
      </c>
      <c r="D20" s="3">
        <f>VLOOKUP($C20,科系!$C$2:$H$1116,2,0)</f>
        <v>31.3</v>
      </c>
      <c r="E20" s="3">
        <f>VLOOKUP($C20,科系!$C$2:$H$1139,3,0)</f>
        <v>42.12</v>
      </c>
      <c r="F20" s="3">
        <f>ROUND(IF(((COUNT($E:$E)-RANK(D20,D$2:D$73)+1)/COUNT($E:$E))*100=0,100,((COUNT($E:$E)-RANK(D20,D$2:D$73)+1)/COUNT($E:$E))*100),2)</f>
        <v>11.11</v>
      </c>
      <c r="G20" s="3">
        <f>ROUND(IF(((COUNT($E:$E)-RANK(E20,E$2:E$73)+1)/COUNT($E:$E))*100=0,100,((COUNT($E:$E)-RANK(E20,E$2:E$73)+1)/COUNT($E:$E))*100),2)</f>
        <v>40.28</v>
      </c>
      <c r="H20" s="7">
        <f>G20-F20</f>
        <v>29.17</v>
      </c>
    </row>
    <row r="21" spans="1:8" x14ac:dyDescent="0.25">
      <c r="A21" s="28" t="s">
        <v>76</v>
      </c>
      <c r="B21" s="28" t="s">
        <v>1771</v>
      </c>
      <c r="C21" s="28" t="s">
        <v>1792</v>
      </c>
      <c r="D21" s="3">
        <f>VLOOKUP($C21,科系!$C$2:$H$1116,2,0)</f>
        <v>36.630000000000003</v>
      </c>
      <c r="E21" s="3">
        <f>VLOOKUP($C21,科系!$C$2:$H$1139,3,0)</f>
        <v>45.95</v>
      </c>
      <c r="F21" s="3">
        <f>ROUND(IF(((COUNT($E:$E)-RANK(D21,D$2:D$73)+1)/COUNT($E:$E))*100=0,100,((COUNT($E:$E)-RANK(D21,D$2:D$73)+1)/COUNT($E:$E))*100),2)</f>
        <v>30.56</v>
      </c>
      <c r="G21" s="3">
        <f>ROUND(IF(((COUNT($E:$E)-RANK(E21,E$2:E$73)+1)/COUNT($E:$E))*100=0,100,((COUNT($E:$E)-RANK(E21,E$2:E$73)+1)/COUNT($E:$E))*100),2)</f>
        <v>58.33</v>
      </c>
      <c r="H21" s="7">
        <f>G21-F21</f>
        <v>27.77</v>
      </c>
    </row>
    <row r="22" spans="1:8" x14ac:dyDescent="0.25">
      <c r="A22" s="28" t="s">
        <v>44</v>
      </c>
      <c r="B22" s="28" t="s">
        <v>1793</v>
      </c>
      <c r="C22" s="28" t="s">
        <v>1794</v>
      </c>
      <c r="D22" s="3">
        <f>VLOOKUP($C22,科系!$C$2:$H$1116,2,0)</f>
        <v>29.18</v>
      </c>
      <c r="E22" s="3">
        <f>VLOOKUP($C22,科系!$C$2:$H$1139,3,0)</f>
        <v>41.58</v>
      </c>
      <c r="F22" s="3">
        <f>ROUND(IF(((COUNT($E:$E)-RANK(D22,D$2:D$73)+1)/COUNT($E:$E))*100=0,100,((COUNT($E:$E)-RANK(D22,D$2:D$73)+1)/COUNT($E:$E))*100),2)</f>
        <v>8.33</v>
      </c>
      <c r="G22" s="3">
        <f>ROUND(IF(((COUNT($E:$E)-RANK(E22,E$2:E$73)+1)/COUNT($E:$E))*100=0,100,((COUNT($E:$E)-RANK(E22,E$2:E$73)+1)/COUNT($E:$E))*100),2)</f>
        <v>34.72</v>
      </c>
      <c r="H22" s="7">
        <f>G22-F22</f>
        <v>26.39</v>
      </c>
    </row>
    <row r="23" spans="1:8" x14ac:dyDescent="0.25">
      <c r="A23" s="28" t="s">
        <v>45</v>
      </c>
      <c r="B23" s="28" t="s">
        <v>1771</v>
      </c>
      <c r="C23" s="28" t="s">
        <v>1795</v>
      </c>
      <c r="D23" s="3">
        <f>VLOOKUP($C23,科系!$C$2:$H$1116,2,0)</f>
        <v>33.5</v>
      </c>
      <c r="E23" s="3">
        <f>VLOOKUP($C23,科系!$C$2:$H$1139,3,0)</f>
        <v>42.12</v>
      </c>
      <c r="F23" s="3">
        <f>ROUND(IF(((COUNT($E:$E)-RANK(D23,D$2:D$73)+1)/COUNT($E:$E))*100=0,100,((COUNT($E:$E)-RANK(D23,D$2:D$73)+1)/COUNT($E:$E))*100),2)</f>
        <v>19.440000000000001</v>
      </c>
      <c r="G23" s="3">
        <f>ROUND(IF(((COUNT($E:$E)-RANK(E23,E$2:E$73)+1)/COUNT($E:$E))*100=0,100,((COUNT($E:$E)-RANK(E23,E$2:E$73)+1)/COUNT($E:$E))*100),2)</f>
        <v>40.28</v>
      </c>
      <c r="H23" s="7">
        <f>G23-F23</f>
        <v>20.84</v>
      </c>
    </row>
    <row r="24" spans="1:8" x14ac:dyDescent="0.25">
      <c r="A24" s="28" t="s">
        <v>66</v>
      </c>
      <c r="B24" s="28" t="s">
        <v>1771</v>
      </c>
      <c r="C24" s="28" t="s">
        <v>1796</v>
      </c>
      <c r="D24" s="3">
        <f>VLOOKUP($C24,科系!$C$2:$H$1116,2,0)</f>
        <v>67.290000000000006</v>
      </c>
      <c r="E24" s="3">
        <f>VLOOKUP($C24,科系!$C$2:$H$1139,3,0)</f>
        <v>53.66</v>
      </c>
      <c r="F24" s="3">
        <f>ROUND(IF(((COUNT($E:$E)-RANK(D24,D$2:D$73)+1)/COUNT($E:$E))*100=0,100,((COUNT($E:$E)-RANK(D24,D$2:D$73)+1)/COUNT($E:$E))*100),2)</f>
        <v>79.17</v>
      </c>
      <c r="G24" s="3">
        <f>ROUND(IF(((COUNT($E:$E)-RANK(E24,E$2:E$73)+1)/COUNT($E:$E))*100=0,100,((COUNT($E:$E)-RANK(E24,E$2:E$73)+1)/COUNT($E:$E))*100),2)</f>
        <v>98.61</v>
      </c>
      <c r="H24" s="7">
        <f>G24-F24</f>
        <v>19.439999999999998</v>
      </c>
    </row>
    <row r="25" spans="1:8" x14ac:dyDescent="0.25">
      <c r="A25" s="28" t="s">
        <v>53</v>
      </c>
      <c r="B25" s="28" t="s">
        <v>1767</v>
      </c>
      <c r="C25" s="28" t="s">
        <v>1797</v>
      </c>
      <c r="D25" s="3">
        <f>VLOOKUP($C25,科系!$C$2:$H$1116,2,0)</f>
        <v>65.11</v>
      </c>
      <c r="E25" s="3">
        <f>VLOOKUP($C25,科系!$C$2:$H$1139,3,0)</f>
        <v>52.570000000000007</v>
      </c>
      <c r="F25" s="3">
        <f>ROUND(IF(((COUNT($E:$E)-RANK(D25,D$2:D$73)+1)/COUNT($E:$E))*100=0,100,((COUNT($E:$E)-RANK(D25,D$2:D$73)+1)/COUNT($E:$E))*100),2)</f>
        <v>76.39</v>
      </c>
      <c r="G25" s="3">
        <f>ROUND(IF(((COUNT($E:$E)-RANK(E25,E$2:E$73)+1)/COUNT($E:$E))*100=0,100,((COUNT($E:$E)-RANK(E25,E$2:E$73)+1)/COUNT($E:$E))*100),2)</f>
        <v>94.44</v>
      </c>
      <c r="H25" s="7">
        <f>G25-F25</f>
        <v>18.049999999999997</v>
      </c>
    </row>
    <row r="26" spans="1:8" x14ac:dyDescent="0.25">
      <c r="A26" s="28" t="s">
        <v>37</v>
      </c>
      <c r="B26" s="28" t="s">
        <v>1790</v>
      </c>
      <c r="C26" s="28" t="s">
        <v>1798</v>
      </c>
      <c r="D26" s="3">
        <f>VLOOKUP($C26,科系!$C$2:$H$1116,2,0)</f>
        <v>51.96</v>
      </c>
      <c r="E26" s="3">
        <f>VLOOKUP($C26,科系!$C$2:$H$1139,3,0)</f>
        <v>49.78</v>
      </c>
      <c r="F26" s="3">
        <f>ROUND(IF(((COUNT($E:$E)-RANK(D26,D$2:D$73)+1)/COUNT($E:$E))*100=0,100,((COUNT($E:$E)-RANK(D26,D$2:D$73)+1)/COUNT($E:$E))*100),2)</f>
        <v>52.78</v>
      </c>
      <c r="G26" s="3">
        <f>ROUND(IF(((COUNT($E:$E)-RANK(E26,E$2:E$73)+1)/COUNT($E:$E))*100=0,100,((COUNT($E:$E)-RANK(E26,E$2:E$73)+1)/COUNT($E:$E))*100),2)</f>
        <v>70.83</v>
      </c>
      <c r="H26" s="7">
        <f>G26-F26</f>
        <v>18.049999999999997</v>
      </c>
    </row>
    <row r="27" spans="1:8" x14ac:dyDescent="0.25">
      <c r="A27" s="28" t="s">
        <v>56</v>
      </c>
      <c r="B27" s="28" t="s">
        <v>1793</v>
      </c>
      <c r="C27" s="28" t="s">
        <v>1799</v>
      </c>
      <c r="D27" s="3">
        <f>VLOOKUP($C27,科系!$C$2:$H$1116,2,0)</f>
        <v>37.32</v>
      </c>
      <c r="E27" s="3">
        <f>VLOOKUP($C27,科系!$C$2:$H$1139,3,0)</f>
        <v>44.42</v>
      </c>
      <c r="F27" s="3">
        <f>ROUND(IF(((COUNT($E:$E)-RANK(D27,D$2:D$73)+1)/COUNT($E:$E))*100=0,100,((COUNT($E:$E)-RANK(D27,D$2:D$73)+1)/COUNT($E:$E))*100),2)</f>
        <v>33.33</v>
      </c>
      <c r="G27" s="3">
        <f>ROUND(IF(((COUNT($E:$E)-RANK(E27,E$2:E$73)+1)/COUNT($E:$E))*100=0,100,((COUNT($E:$E)-RANK(E27,E$2:E$73)+1)/COUNT($E:$E))*100),2)</f>
        <v>47.22</v>
      </c>
      <c r="H27" s="7">
        <f>G27-F27</f>
        <v>13.89</v>
      </c>
    </row>
    <row r="28" spans="1:8" x14ac:dyDescent="0.25">
      <c r="A28" s="28" t="s">
        <v>66</v>
      </c>
      <c r="B28" s="28" t="s">
        <v>1790</v>
      </c>
      <c r="C28" s="28" t="s">
        <v>1800</v>
      </c>
      <c r="D28" s="3">
        <f>VLOOKUP($C28,科系!$C$2:$H$1116,2,0)</f>
        <v>70.31</v>
      </c>
      <c r="E28" s="3">
        <f>VLOOKUP($C28,科系!$C$2:$H$1139,3,0)</f>
        <v>53.66</v>
      </c>
      <c r="F28" s="3">
        <f>ROUND(IF(((COUNT($E:$E)-RANK(D28,D$2:D$73)+1)/COUNT($E:$E))*100=0,100,((COUNT($E:$E)-RANK(D28,D$2:D$73)+1)/COUNT($E:$E))*100),2)</f>
        <v>87.5</v>
      </c>
      <c r="G28" s="3">
        <f>ROUND(IF(((COUNT($E:$E)-RANK(E28,E$2:E$73)+1)/COUNT($E:$E))*100=0,100,((COUNT($E:$E)-RANK(E28,E$2:E$73)+1)/COUNT($E:$E))*100),2)</f>
        <v>98.61</v>
      </c>
      <c r="H28" s="7">
        <f>G28-F28</f>
        <v>11.11</v>
      </c>
    </row>
    <row r="29" spans="1:8" x14ac:dyDescent="0.25">
      <c r="A29" s="28" t="s">
        <v>56</v>
      </c>
      <c r="B29" s="28" t="s">
        <v>1801</v>
      </c>
      <c r="C29" s="28" t="s">
        <v>1802</v>
      </c>
      <c r="D29" s="3">
        <f>VLOOKUP($C29,科系!$C$2:$H$1116,2,0)</f>
        <v>38.979999999999997</v>
      </c>
      <c r="E29" s="3">
        <f>VLOOKUP($C29,科系!$C$2:$H$1139,3,0)</f>
        <v>44.42</v>
      </c>
      <c r="F29" s="3">
        <f>ROUND(IF(((COUNT($E:$E)-RANK(D29,D$2:D$73)+1)/COUNT($E:$E))*100=0,100,((COUNT($E:$E)-RANK(D29,D$2:D$73)+1)/COUNT($E:$E))*100),2)</f>
        <v>36.11</v>
      </c>
      <c r="G29" s="3">
        <f>ROUND(IF(((COUNT($E:$E)-RANK(E29,E$2:E$73)+1)/COUNT($E:$E))*100=0,100,((COUNT($E:$E)-RANK(E29,E$2:E$73)+1)/COUNT($E:$E))*100),2)</f>
        <v>47.22</v>
      </c>
      <c r="H29" s="7">
        <f>G29-F29</f>
        <v>11.11</v>
      </c>
    </row>
    <row r="30" spans="1:8" x14ac:dyDescent="0.25">
      <c r="A30" s="28" t="s">
        <v>39</v>
      </c>
      <c r="B30" s="28" t="s">
        <v>1803</v>
      </c>
      <c r="C30" s="28" t="s">
        <v>1804</v>
      </c>
      <c r="D30" s="3">
        <f>VLOOKUP($C30,科系!$C$2:$H$1116,2,0)</f>
        <v>17.57</v>
      </c>
      <c r="E30" s="3">
        <f>VLOOKUP($C30,科系!$C$2:$H$1139,3,0)</f>
        <v>38.22</v>
      </c>
      <c r="F30" s="3">
        <f>ROUND(IF(((COUNT($E:$E)-RANK(D30,D$2:D$73)+1)/COUNT($E:$E))*100=0,100,((COUNT($E:$E)-RANK(D30,D$2:D$73)+1)/COUNT($E:$E))*100),2)</f>
        <v>4.17</v>
      </c>
      <c r="G30" s="3">
        <f>ROUND(IF(((COUNT($E:$E)-RANK(E30,E$2:E$73)+1)/COUNT($E:$E))*100=0,100,((COUNT($E:$E)-RANK(E30,E$2:E$73)+1)/COUNT($E:$E))*100),2)</f>
        <v>12.5</v>
      </c>
      <c r="H30" s="7">
        <f>G30-F30</f>
        <v>8.33</v>
      </c>
    </row>
    <row r="31" spans="1:8" x14ac:dyDescent="0.25">
      <c r="A31" s="28" t="s">
        <v>68</v>
      </c>
      <c r="B31" s="28" t="s">
        <v>1771</v>
      </c>
      <c r="C31" s="28" t="s">
        <v>1805</v>
      </c>
      <c r="D31" s="3">
        <f>VLOOKUP($C31,科系!$C$2:$H$1116,2,0)</f>
        <v>61.73</v>
      </c>
      <c r="E31" s="3">
        <f>VLOOKUP($C31,科系!$C$2:$H$1139,3,0)</f>
        <v>50.01</v>
      </c>
      <c r="F31" s="3">
        <f>ROUND(IF(((COUNT($E:$E)-RANK(D31,D$2:D$73)+1)/COUNT($E:$E))*100=0,100,((COUNT($E:$E)-RANK(D31,D$2:D$73)+1)/COUNT($E:$E))*100),2)</f>
        <v>66.67</v>
      </c>
      <c r="G31" s="3">
        <f>ROUND(IF(((COUNT($E:$E)-RANK(E31,E$2:E$73)+1)/COUNT($E:$E))*100=0,100,((COUNT($E:$E)-RANK(E31,E$2:E$73)+1)/COUNT($E:$E))*100),2)</f>
        <v>75</v>
      </c>
      <c r="H31" s="7">
        <f>G31-F31</f>
        <v>8.3299999999999983</v>
      </c>
    </row>
    <row r="32" spans="1:8" x14ac:dyDescent="0.25">
      <c r="A32" s="28" t="s">
        <v>34</v>
      </c>
      <c r="B32" s="28" t="s">
        <v>1790</v>
      </c>
      <c r="C32" s="28" t="s">
        <v>1806</v>
      </c>
      <c r="D32" s="3">
        <f>VLOOKUP($C32,科系!$C$2:$H$1116,2,0)</f>
        <v>43.97</v>
      </c>
      <c r="E32" s="3">
        <f>VLOOKUP($C32,科系!$C$2:$H$1139,3,0)</f>
        <v>44.47</v>
      </c>
      <c r="F32" s="3">
        <f>ROUND(IF(((COUNT($E:$E)-RANK(D32,D$2:D$73)+1)/COUNT($E:$E))*100=0,100,((COUNT($E:$E)-RANK(D32,D$2:D$73)+1)/COUNT($E:$E))*100),2)</f>
        <v>41.67</v>
      </c>
      <c r="G32" s="3">
        <f>ROUND(IF(((COUNT($E:$E)-RANK(E32,E$2:E$73)+1)/COUNT($E:$E))*100=0,100,((COUNT($E:$E)-RANK(E32,E$2:E$73)+1)/COUNT($E:$E))*100),2)</f>
        <v>50</v>
      </c>
      <c r="H32" s="7">
        <f>G32-F32</f>
        <v>8.3299999999999983</v>
      </c>
    </row>
    <row r="33" spans="1:8" x14ac:dyDescent="0.25">
      <c r="A33" s="28" t="s">
        <v>55</v>
      </c>
      <c r="B33" s="28" t="s">
        <v>1776</v>
      </c>
      <c r="C33" s="28" t="s">
        <v>1807</v>
      </c>
      <c r="D33" s="3">
        <f>VLOOKUP($C33,科系!$C$2:$H$1116,2,0)</f>
        <v>71.39</v>
      </c>
      <c r="E33" s="3">
        <f>VLOOKUP($C33,科系!$C$2:$H$1139,3,0)</f>
        <v>52.44</v>
      </c>
      <c r="F33" s="3">
        <f>ROUND(IF(((COUNT($E:$E)-RANK(D33,D$2:D$73)+1)/COUNT($E:$E))*100=0,100,((COUNT($E:$E)-RANK(D33,D$2:D$73)+1)/COUNT($E:$E))*100),2)</f>
        <v>88.89</v>
      </c>
      <c r="G33" s="3">
        <f>ROUND(IF(((COUNT($E:$E)-RANK(E33,E$2:E$73)+1)/COUNT($E:$E))*100=0,100,((COUNT($E:$E)-RANK(E33,E$2:E$73)+1)/COUNT($E:$E))*100),2)</f>
        <v>93.06</v>
      </c>
      <c r="H33" s="7">
        <f>G33-F33</f>
        <v>4.1700000000000017</v>
      </c>
    </row>
    <row r="34" spans="1:8" x14ac:dyDescent="0.25">
      <c r="A34" s="28" t="s">
        <v>55</v>
      </c>
      <c r="B34" s="28" t="s">
        <v>1769</v>
      </c>
      <c r="C34" s="28" t="s">
        <v>1808</v>
      </c>
      <c r="D34" s="3">
        <f>VLOOKUP($C34,科系!$C$2:$H$1116,2,0)</f>
        <v>71.540000000000006</v>
      </c>
      <c r="E34" s="3">
        <f>VLOOKUP($C34,科系!$C$2:$H$1139,3,0)</f>
        <v>52.44</v>
      </c>
      <c r="F34" s="3">
        <f>ROUND(IF(((COUNT($E:$E)-RANK(D34,D$2:D$73)+1)/COUNT($E:$E))*100=0,100,((COUNT($E:$E)-RANK(D34,D$2:D$73)+1)/COUNT($E:$E))*100),2)</f>
        <v>90.28</v>
      </c>
      <c r="G34" s="3">
        <f>ROUND(IF(((COUNT($E:$E)-RANK(E34,E$2:E$73)+1)/COUNT($E:$E))*100=0,100,((COUNT($E:$E)-RANK(E34,E$2:E$73)+1)/COUNT($E:$E))*100),2)</f>
        <v>93.06</v>
      </c>
      <c r="H34" s="7">
        <f>G34-F34</f>
        <v>2.7800000000000011</v>
      </c>
    </row>
    <row r="35" spans="1:8" x14ac:dyDescent="0.25">
      <c r="A35" s="28" t="s">
        <v>59</v>
      </c>
      <c r="B35" s="28" t="s">
        <v>1776</v>
      </c>
      <c r="C35" s="28" t="s">
        <v>1809</v>
      </c>
      <c r="D35" s="3">
        <f>VLOOKUP($C35,科系!$C$2:$H$1116,2,0)</f>
        <v>46.73</v>
      </c>
      <c r="E35" s="3">
        <f>VLOOKUP($C35,科系!$C$2:$H$1139,3,0)</f>
        <v>43.43</v>
      </c>
      <c r="F35" s="3">
        <f>ROUND(IF(((COUNT($E:$E)-RANK(D35,D$2:D$73)+1)/COUNT($E:$E))*100=0,100,((COUNT($E:$E)-RANK(D35,D$2:D$73)+1)/COUNT($E:$E))*100),2)</f>
        <v>44.44</v>
      </c>
      <c r="G35" s="3">
        <f>ROUND(IF(((COUNT($E:$E)-RANK(E35,E$2:E$73)+1)/COUNT($E:$E))*100=0,100,((COUNT($E:$E)-RANK(E35,E$2:E$73)+1)/COUNT($E:$E))*100),2)</f>
        <v>44.44</v>
      </c>
      <c r="H35" s="7">
        <f>G35-F35</f>
        <v>0</v>
      </c>
    </row>
    <row r="36" spans="1:8" x14ac:dyDescent="0.25">
      <c r="A36" s="28" t="s">
        <v>69</v>
      </c>
      <c r="B36" s="28" t="s">
        <v>1810</v>
      </c>
      <c r="C36" s="28" t="s">
        <v>1811</v>
      </c>
      <c r="D36" s="3">
        <f>VLOOKUP($C36,科系!$C$2:$H$1116,2,0)</f>
        <v>56.01</v>
      </c>
      <c r="E36" s="3">
        <f>VLOOKUP($C36,科系!$C$2:$H$1139,3,0)</f>
        <v>45.61</v>
      </c>
      <c r="F36" s="3">
        <f>ROUND(IF(((COUNT($E:$E)-RANK(D36,D$2:D$73)+1)/COUNT($E:$E))*100=0,100,((COUNT($E:$E)-RANK(D36,D$2:D$73)+1)/COUNT($E:$E))*100),2)</f>
        <v>59.72</v>
      </c>
      <c r="G36" s="3">
        <f>ROUND(IF(((COUNT($E:$E)-RANK(E36,E$2:E$73)+1)/COUNT($E:$E))*100=0,100,((COUNT($E:$E)-RANK(E36,E$2:E$73)+1)/COUNT($E:$E))*100),2)</f>
        <v>56.94</v>
      </c>
      <c r="H36" s="7">
        <f>G36-F36</f>
        <v>-2.7800000000000011</v>
      </c>
    </row>
    <row r="37" spans="1:8" x14ac:dyDescent="0.25">
      <c r="A37" s="28" t="s">
        <v>55</v>
      </c>
      <c r="B37" s="28" t="s">
        <v>1790</v>
      </c>
      <c r="C37" s="28" t="s">
        <v>1812</v>
      </c>
      <c r="D37" s="3">
        <f>VLOOKUP($C37,科系!$C$2:$H$1116,2,0)</f>
        <v>69.14</v>
      </c>
      <c r="E37" s="3">
        <f>VLOOKUP($C37,科系!$C$2:$H$1139,3,0)</f>
        <v>50.66</v>
      </c>
      <c r="F37" s="3">
        <f>ROUND(IF(((COUNT($E:$E)-RANK(D37,D$2:D$73)+1)/COUNT($E:$E))*100=0,100,((COUNT($E:$E)-RANK(D37,D$2:D$73)+1)/COUNT($E:$E))*100),2)</f>
        <v>84.72</v>
      </c>
      <c r="G37" s="3">
        <f>ROUND(IF(((COUNT($E:$E)-RANK(E37,E$2:E$73)+1)/COUNT($E:$E))*100=0,100,((COUNT($E:$E)-RANK(E37,E$2:E$73)+1)/COUNT($E:$E))*100),2)</f>
        <v>80.56</v>
      </c>
      <c r="H37" s="7">
        <f>G37-F37</f>
        <v>-4.1599999999999966</v>
      </c>
    </row>
    <row r="38" spans="1:8" x14ac:dyDescent="0.25">
      <c r="A38" s="28" t="s">
        <v>63</v>
      </c>
      <c r="B38" s="28" t="s">
        <v>1776</v>
      </c>
      <c r="C38" s="28" t="s">
        <v>1813</v>
      </c>
      <c r="D38" s="3">
        <f>VLOOKUP($C38,科系!$C$2:$H$1116,2,0)</f>
        <v>78.739999999999995</v>
      </c>
      <c r="E38" s="3">
        <f>VLOOKUP($C38,科系!$C$2:$H$1139,3,0)</f>
        <v>51.16</v>
      </c>
      <c r="F38" s="3">
        <f>ROUND(IF(((COUNT($E:$E)-RANK(D38,D$2:D$73)+1)/COUNT($E:$E))*100=0,100,((COUNT($E:$E)-RANK(D38,D$2:D$73)+1)/COUNT($E:$E))*100),2)</f>
        <v>95.83</v>
      </c>
      <c r="G38" s="3">
        <f>ROUND(IF(((COUNT($E:$E)-RANK(E38,E$2:E$73)+1)/COUNT($E:$E))*100=0,100,((COUNT($E:$E)-RANK(E38,E$2:E$73)+1)/COUNT($E:$E))*100),2)</f>
        <v>90.28</v>
      </c>
      <c r="H38" s="7">
        <f>G38-F38</f>
        <v>-5.5499999999999972</v>
      </c>
    </row>
    <row r="39" spans="1:8" x14ac:dyDescent="0.25">
      <c r="A39" s="28" t="s">
        <v>56</v>
      </c>
      <c r="B39" s="28" t="s">
        <v>1814</v>
      </c>
      <c r="C39" s="28" t="s">
        <v>1815</v>
      </c>
      <c r="D39" s="3">
        <f>VLOOKUP($C39,科系!$C$2:$H$1116,2,0)</f>
        <v>34.590000000000003</v>
      </c>
      <c r="E39" s="3">
        <f>VLOOKUP($C39,科系!$C$2:$H$1139,3,0)</f>
        <v>38.82</v>
      </c>
      <c r="F39" s="3">
        <f>ROUND(IF(((COUNT($E:$E)-RANK(D39,D$2:D$73)+1)/COUNT($E:$E))*100=0,100,((COUNT($E:$E)-RANK(D39,D$2:D$73)+1)/COUNT($E:$E))*100),2)</f>
        <v>22.22</v>
      </c>
      <c r="G39" s="3">
        <f>ROUND(IF(((COUNT($E:$E)-RANK(E39,E$2:E$73)+1)/COUNT($E:$E))*100=0,100,((COUNT($E:$E)-RANK(E39,E$2:E$73)+1)/COUNT($E:$E))*100),2)</f>
        <v>15.28</v>
      </c>
      <c r="H39" s="7">
        <f>G39-F39</f>
        <v>-6.9399999999999995</v>
      </c>
    </row>
    <row r="40" spans="1:8" x14ac:dyDescent="0.25">
      <c r="A40" s="28" t="s">
        <v>63</v>
      </c>
      <c r="B40" s="28" t="s">
        <v>1769</v>
      </c>
      <c r="C40" s="28" t="s">
        <v>1816</v>
      </c>
      <c r="D40" s="3">
        <f>VLOOKUP($C40,科系!$C$2:$H$1116,2,0)</f>
        <v>81.14</v>
      </c>
      <c r="E40" s="3">
        <f>VLOOKUP($C40,科系!$C$2:$H$1139,3,0)</f>
        <v>51.16</v>
      </c>
      <c r="F40" s="3">
        <f>ROUND(IF(((COUNT($E:$E)-RANK(D40,D$2:D$73)+1)/COUNT($E:$E))*100=0,100,((COUNT($E:$E)-RANK(D40,D$2:D$73)+1)/COUNT($E:$E))*100),2)</f>
        <v>98.61</v>
      </c>
      <c r="G40" s="3">
        <f>ROUND(IF(((COUNT($E:$E)-RANK(E40,E$2:E$73)+1)/COUNT($E:$E))*100=0,100,((COUNT($E:$E)-RANK(E40,E$2:E$73)+1)/COUNT($E:$E))*100),2)</f>
        <v>90.28</v>
      </c>
      <c r="H40" s="7">
        <f>G40-F40</f>
        <v>-8.3299999999999983</v>
      </c>
    </row>
    <row r="41" spans="1:8" x14ac:dyDescent="0.25">
      <c r="A41" s="28" t="s">
        <v>59</v>
      </c>
      <c r="B41" s="28" t="s">
        <v>1801</v>
      </c>
      <c r="C41" s="28" t="s">
        <v>1817</v>
      </c>
      <c r="D41" s="3">
        <f>VLOOKUP($C41,科系!$C$2:$H$1116,2,0)</f>
        <v>64.849999999999994</v>
      </c>
      <c r="E41" s="3">
        <f>VLOOKUP($C41,科系!$C$2:$H$1139,3,0)</f>
        <v>48.25</v>
      </c>
      <c r="F41" s="3">
        <f>ROUND(IF(((COUNT($E:$E)-RANK(D41,D$2:D$73)+1)/COUNT($E:$E))*100=0,100,((COUNT($E:$E)-RANK(D41,D$2:D$73)+1)/COUNT($E:$E))*100),2)</f>
        <v>72.22</v>
      </c>
      <c r="G41" s="3">
        <f>ROUND(IF(((COUNT($E:$E)-RANK(E41,E$2:E$73)+1)/COUNT($E:$E))*100=0,100,((COUNT($E:$E)-RANK(E41,E$2:E$73)+1)/COUNT($E:$E))*100),2)</f>
        <v>63.89</v>
      </c>
      <c r="H41" s="7">
        <f>G41-F41</f>
        <v>-8.3299999999999983</v>
      </c>
    </row>
    <row r="42" spans="1:8" x14ac:dyDescent="0.25">
      <c r="A42" s="28" t="s">
        <v>63</v>
      </c>
      <c r="B42" s="28" t="s">
        <v>1818</v>
      </c>
      <c r="C42" s="28" t="s">
        <v>1819</v>
      </c>
      <c r="D42" s="3">
        <f>VLOOKUP($C42,科系!$C$2:$H$1116,2,0)</f>
        <v>81.78</v>
      </c>
      <c r="E42" s="3">
        <f>VLOOKUP($C42,科系!$C$2:$H$1139,3,0)</f>
        <v>51.16</v>
      </c>
      <c r="F42" s="3">
        <f>ROUND(IF(((COUNT($E:$E)-RANK(D42,D$2:D$73)+1)/COUNT($E:$E))*100=0,100,((COUNT($E:$E)-RANK(D42,D$2:D$73)+1)/COUNT($E:$E))*100),2)</f>
        <v>100</v>
      </c>
      <c r="G42" s="3">
        <f>ROUND(IF(((COUNT($E:$E)-RANK(E42,E$2:E$73)+1)/COUNT($E:$E))*100=0,100,((COUNT($E:$E)-RANK(E42,E$2:E$73)+1)/COUNT($E:$E))*100),2)</f>
        <v>90.28</v>
      </c>
      <c r="H42" s="7">
        <f>G42-F42</f>
        <v>-9.7199999999999989</v>
      </c>
    </row>
    <row r="43" spans="1:8" x14ac:dyDescent="0.25">
      <c r="A43" s="28" t="s">
        <v>53</v>
      </c>
      <c r="B43" s="28" t="s">
        <v>1769</v>
      </c>
      <c r="C43" s="28" t="s">
        <v>1820</v>
      </c>
      <c r="D43" s="3">
        <f>VLOOKUP($C43,科系!$C$2:$H$1116,2,0)</f>
        <v>68.58</v>
      </c>
      <c r="E43" s="3">
        <f>VLOOKUP($C43,科系!$C$2:$H$1139,3,0)</f>
        <v>49.92</v>
      </c>
      <c r="F43" s="3">
        <f>ROUND(IF(((COUNT($E:$E)-RANK(D43,D$2:D$73)+1)/COUNT($E:$E))*100=0,100,((COUNT($E:$E)-RANK(D43,D$2:D$73)+1)/COUNT($E:$E))*100),2)</f>
        <v>83.33</v>
      </c>
      <c r="G43" s="3">
        <f>ROUND(IF(((COUNT($E:$E)-RANK(E43,E$2:E$73)+1)/COUNT($E:$E))*100=0,100,((COUNT($E:$E)-RANK(E43,E$2:E$73)+1)/COUNT($E:$E))*100),2)</f>
        <v>73.61</v>
      </c>
      <c r="H43" s="7">
        <f>G43-F43</f>
        <v>-9.7199999999999989</v>
      </c>
    </row>
    <row r="44" spans="1:8" x14ac:dyDescent="0.25">
      <c r="A44" s="28" t="s">
        <v>73</v>
      </c>
      <c r="B44" s="28" t="s">
        <v>1776</v>
      </c>
      <c r="C44" s="28" t="s">
        <v>1821</v>
      </c>
      <c r="D44" s="3">
        <f>VLOOKUP($C44,科系!$C$2:$H$1116,2,0)</f>
        <v>73.959999999999994</v>
      </c>
      <c r="E44" s="3">
        <f>VLOOKUP($C44,科系!$C$2:$H$1139,3,0)</f>
        <v>50.72</v>
      </c>
      <c r="F44" s="3">
        <f>ROUND(IF(((COUNT($E:$E)-RANK(D44,D$2:D$73)+1)/COUNT($E:$E))*100=0,100,((COUNT($E:$E)-RANK(D44,D$2:D$73)+1)/COUNT($E:$E))*100),2)</f>
        <v>93.06</v>
      </c>
      <c r="G44" s="3">
        <f>ROUND(IF(((COUNT($E:$E)-RANK(E44,E$2:E$73)+1)/COUNT($E:$E))*100=0,100,((COUNT($E:$E)-RANK(E44,E$2:E$73)+1)/COUNT($E:$E))*100),2)</f>
        <v>83.33</v>
      </c>
      <c r="H44" s="7">
        <f>G44-F44</f>
        <v>-9.730000000000004</v>
      </c>
    </row>
    <row r="45" spans="1:8" x14ac:dyDescent="0.25">
      <c r="A45" s="28" t="s">
        <v>73</v>
      </c>
      <c r="B45" s="28" t="s">
        <v>1769</v>
      </c>
      <c r="C45" s="28" t="s">
        <v>1822</v>
      </c>
      <c r="D45" s="3">
        <f>VLOOKUP($C45,科系!$C$2:$H$1116,2,0)</f>
        <v>74.760000000000005</v>
      </c>
      <c r="E45" s="3">
        <f>VLOOKUP($C45,科系!$C$2:$H$1139,3,0)</f>
        <v>50.72</v>
      </c>
      <c r="F45" s="3">
        <f>ROUND(IF(((COUNT($E:$E)-RANK(D45,D$2:D$73)+1)/COUNT($E:$E))*100=0,100,((COUNT($E:$E)-RANK(D45,D$2:D$73)+1)/COUNT($E:$E))*100),2)</f>
        <v>94.44</v>
      </c>
      <c r="G45" s="3">
        <f>ROUND(IF(((COUNT($E:$E)-RANK(E45,E$2:E$73)+1)/COUNT($E:$E))*100=0,100,((COUNT($E:$E)-RANK(E45,E$2:E$73)+1)/COUNT($E:$E))*100),2)</f>
        <v>83.33</v>
      </c>
      <c r="H45" s="7">
        <f>G45-F45</f>
        <v>-11.11</v>
      </c>
    </row>
    <row r="46" spans="1:8" x14ac:dyDescent="0.25">
      <c r="A46" s="28" t="s">
        <v>55</v>
      </c>
      <c r="B46" s="28" t="s">
        <v>1767</v>
      </c>
      <c r="C46" s="28" t="s">
        <v>1823</v>
      </c>
      <c r="D46" s="3">
        <f>VLOOKUP($C46,科系!$C$2:$H$1116,2,0)</f>
        <v>73.09</v>
      </c>
      <c r="E46" s="3">
        <f>VLOOKUP($C46,科系!$C$2:$H$1139,3,0)</f>
        <v>50.66</v>
      </c>
      <c r="F46" s="3">
        <f>ROUND(IF(((COUNT($E:$E)-RANK(D46,D$2:D$73)+1)/COUNT($E:$E))*100=0,100,((COUNT($E:$E)-RANK(D46,D$2:D$73)+1)/COUNT($E:$E))*100),2)</f>
        <v>91.67</v>
      </c>
      <c r="G46" s="3">
        <f>ROUND(IF(((COUNT($E:$E)-RANK(E46,E$2:E$73)+1)/COUNT($E:$E))*100=0,100,((COUNT($E:$E)-RANK(E46,E$2:E$73)+1)/COUNT($E:$E))*100),2)</f>
        <v>80.56</v>
      </c>
      <c r="H46" s="7">
        <f>G46-F46</f>
        <v>-11.11</v>
      </c>
    </row>
    <row r="47" spans="1:8" x14ac:dyDescent="0.25">
      <c r="A47" s="28" t="s">
        <v>53</v>
      </c>
      <c r="B47" s="28" t="s">
        <v>1765</v>
      </c>
      <c r="C47" s="28" t="s">
        <v>1824</v>
      </c>
      <c r="D47" s="3">
        <f>VLOOKUP($C47,科系!$C$2:$H$1116,2,0)</f>
        <v>69.510000000000005</v>
      </c>
      <c r="E47" s="3">
        <f>VLOOKUP($C47,科系!$C$2:$H$1139,3,0)</f>
        <v>49.92</v>
      </c>
      <c r="F47" s="3">
        <f>ROUND(IF(((COUNT($E:$E)-RANK(D47,D$2:D$73)+1)/COUNT($E:$E))*100=0,100,((COUNT($E:$E)-RANK(D47,D$2:D$73)+1)/COUNT($E:$E))*100),2)</f>
        <v>86.11</v>
      </c>
      <c r="G47" s="3">
        <f>ROUND(IF(((COUNT($E:$E)-RANK(E47,E$2:E$73)+1)/COUNT($E:$E))*100=0,100,((COUNT($E:$E)-RANK(E47,E$2:E$73)+1)/COUNT($E:$E))*100),2)</f>
        <v>73.61</v>
      </c>
      <c r="H47" s="7">
        <f>G47-F47</f>
        <v>-12.5</v>
      </c>
    </row>
    <row r="48" spans="1:8" x14ac:dyDescent="0.25">
      <c r="A48" s="28" t="s">
        <v>77</v>
      </c>
      <c r="B48" s="28" t="s">
        <v>1825</v>
      </c>
      <c r="C48" s="28" t="s">
        <v>1826</v>
      </c>
      <c r="D48" s="3">
        <f>VLOOKUP($C48,科系!$C$2:$H$1116,2,0)</f>
        <v>31.96</v>
      </c>
      <c r="E48" s="3">
        <f>VLOOKUP($C48,科系!$C$2:$H$1139,3,0)</f>
        <v>30.85</v>
      </c>
      <c r="F48" s="3">
        <f>ROUND(IF(((COUNT($E:$E)-RANK(D48,D$2:D$73)+1)/COUNT($E:$E))*100=0,100,((COUNT($E:$E)-RANK(D48,D$2:D$73)+1)/COUNT($E:$E))*100),2)</f>
        <v>13.89</v>
      </c>
      <c r="G48" s="3">
        <f>ROUND(IF(((COUNT($E:$E)-RANK(E48,E$2:E$73)+1)/COUNT($E:$E))*100=0,100,((COUNT($E:$E)-RANK(E48,E$2:E$73)+1)/COUNT($E:$E))*100),2)</f>
        <v>1.39</v>
      </c>
      <c r="H48" s="7">
        <f>G48-F48</f>
        <v>-12.5</v>
      </c>
    </row>
    <row r="49" spans="1:8" x14ac:dyDescent="0.25">
      <c r="A49" s="28" t="s">
        <v>68</v>
      </c>
      <c r="B49" s="28" t="s">
        <v>1776</v>
      </c>
      <c r="C49" s="28" t="s">
        <v>1827</v>
      </c>
      <c r="D49" s="3">
        <f>VLOOKUP($C49,科系!$C$2:$H$1116,2,0)</f>
        <v>64.7</v>
      </c>
      <c r="E49" s="3">
        <f>VLOOKUP($C49,科系!$C$2:$H$1139,3,0)</f>
        <v>44.84</v>
      </c>
      <c r="F49" s="3">
        <f>ROUND(IF(((COUNT($E:$E)-RANK(D49,D$2:D$73)+1)/COUNT($E:$E))*100=0,100,((COUNT($E:$E)-RANK(D49,D$2:D$73)+1)/COUNT($E:$E))*100),2)</f>
        <v>70.83</v>
      </c>
      <c r="G49" s="3">
        <f>ROUND(IF(((COUNT($E:$E)-RANK(E49,E$2:E$73)+1)/COUNT($E:$E))*100=0,100,((COUNT($E:$E)-RANK(E49,E$2:E$73)+1)/COUNT($E:$E))*100),2)</f>
        <v>52.78</v>
      </c>
      <c r="H49" s="7">
        <f>G49-F49</f>
        <v>-18.049999999999997</v>
      </c>
    </row>
    <row r="50" spans="1:8" x14ac:dyDescent="0.25">
      <c r="A50" s="28" t="s">
        <v>68</v>
      </c>
      <c r="B50" s="28" t="s">
        <v>1769</v>
      </c>
      <c r="C50" s="28" t="s">
        <v>1828</v>
      </c>
      <c r="D50" s="3">
        <f>VLOOKUP($C50,科系!$C$2:$H$1116,2,0)</f>
        <v>64.97</v>
      </c>
      <c r="E50" s="3">
        <f>VLOOKUP($C50,科系!$C$2:$H$1139,3,0)</f>
        <v>44.84</v>
      </c>
      <c r="F50" s="3">
        <f>ROUND(IF(((COUNT($E:$E)-RANK(D50,D$2:D$73)+1)/COUNT($E:$E))*100=0,100,((COUNT($E:$E)-RANK(D50,D$2:D$73)+1)/COUNT($E:$E))*100),2)</f>
        <v>75</v>
      </c>
      <c r="G50" s="3">
        <f>ROUND(IF(((COUNT($E:$E)-RANK(E50,E$2:E$73)+1)/COUNT($E:$E))*100=0,100,((COUNT($E:$E)-RANK(E50,E$2:E$73)+1)/COUNT($E:$E))*100),2)</f>
        <v>52.78</v>
      </c>
      <c r="H50" s="7">
        <f>G50-F50</f>
        <v>-22.22</v>
      </c>
    </row>
    <row r="51" spans="1:8" x14ac:dyDescent="0.25">
      <c r="A51" s="28" t="s">
        <v>76</v>
      </c>
      <c r="B51" s="28" t="s">
        <v>1769</v>
      </c>
      <c r="C51" s="28" t="s">
        <v>1829</v>
      </c>
      <c r="D51" s="3">
        <f>VLOOKUP($C51,科系!$C$2:$H$1116,2,0)</f>
        <v>39.799999999999997</v>
      </c>
      <c r="E51" s="3">
        <f>VLOOKUP($C51,科系!$C$2:$H$1139,3,0)</f>
        <v>38.119999999999997</v>
      </c>
      <c r="F51" s="3">
        <f>ROUND(IF(((COUNT($E:$E)-RANK(D51,D$2:D$73)+1)/COUNT($E:$E))*100=0,100,((COUNT($E:$E)-RANK(D51,D$2:D$73)+1)/COUNT($E:$E))*100),2)</f>
        <v>37.5</v>
      </c>
      <c r="G51" s="3">
        <f>ROUND(IF(((COUNT($E:$E)-RANK(E51,E$2:E$73)+1)/COUNT($E:$E))*100=0,100,((COUNT($E:$E)-RANK(E51,E$2:E$73)+1)/COUNT($E:$E))*100),2)</f>
        <v>11.11</v>
      </c>
      <c r="H51" s="7">
        <f>G51-F51</f>
        <v>-26.39</v>
      </c>
    </row>
    <row r="52" spans="1:8" x14ac:dyDescent="0.25">
      <c r="A52" s="28" t="s">
        <v>78</v>
      </c>
      <c r="B52" s="28" t="s">
        <v>1783</v>
      </c>
      <c r="C52" s="28" t="s">
        <v>1830</v>
      </c>
      <c r="D52" s="3">
        <f>VLOOKUP($C52,科系!$C$2:$H$1116,2,0)</f>
        <v>55.43</v>
      </c>
      <c r="E52" s="3">
        <f>VLOOKUP($C52,科系!$C$2:$H$1139,3,0)</f>
        <v>40.98</v>
      </c>
      <c r="F52" s="3">
        <f>ROUND(IF(((COUNT($E:$E)-RANK(D52,D$2:D$73)+1)/COUNT($E:$E))*100=0,100,((COUNT($E:$E)-RANK(D52,D$2:D$73)+1)/COUNT($E:$E))*100),2)</f>
        <v>58.33</v>
      </c>
      <c r="G52" s="3">
        <f>ROUND(IF(((COUNT($E:$E)-RANK(E52,E$2:E$73)+1)/COUNT($E:$E))*100=0,100,((COUNT($E:$E)-RANK(E52,E$2:E$73)+1)/COUNT($E:$E))*100),2)</f>
        <v>27.78</v>
      </c>
      <c r="H52" s="7">
        <f>G52-F52</f>
        <v>-30.549999999999997</v>
      </c>
    </row>
    <row r="53" spans="1:8" x14ac:dyDescent="0.25">
      <c r="A53" s="28" t="s">
        <v>34</v>
      </c>
      <c r="B53" s="28" t="s">
        <v>1831</v>
      </c>
      <c r="C53" s="28" t="s">
        <v>1832</v>
      </c>
      <c r="D53" s="3">
        <f>VLOOKUP($C53,科系!$C$2:$H$1116,2,0)</f>
        <v>51.49</v>
      </c>
      <c r="E53" s="3">
        <f>VLOOKUP($C53,科系!$C$2:$H$1139,3,0)</f>
        <v>40.130000000000003</v>
      </c>
      <c r="F53" s="3">
        <f>ROUND(IF(((COUNT($E:$E)-RANK(D53,D$2:D$73)+1)/COUNT($E:$E))*100=0,100,((COUNT($E:$E)-RANK(D53,D$2:D$73)+1)/COUNT($E:$E))*100),2)</f>
        <v>50</v>
      </c>
      <c r="G53" s="3">
        <f>ROUND(IF(((COUNT($E:$E)-RANK(E53,E$2:E$73)+1)/COUNT($E:$E))*100=0,100,((COUNT($E:$E)-RANK(E53,E$2:E$73)+1)/COUNT($E:$E))*100),2)</f>
        <v>19.440000000000001</v>
      </c>
      <c r="H53" s="7">
        <f>G53-F53</f>
        <v>-30.56</v>
      </c>
    </row>
    <row r="54" spans="1:8" x14ac:dyDescent="0.25">
      <c r="A54" s="28" t="s">
        <v>76</v>
      </c>
      <c r="B54" s="28" t="s">
        <v>1776</v>
      </c>
      <c r="C54" s="28" t="s">
        <v>1833</v>
      </c>
      <c r="D54" s="3">
        <f>VLOOKUP($C54,科系!$C$2:$H$1116,2,0)</f>
        <v>44.4</v>
      </c>
      <c r="E54" s="3">
        <f>VLOOKUP($C54,科系!$C$2:$H$1139,3,0)</f>
        <v>38.119999999999997</v>
      </c>
      <c r="F54" s="3">
        <f>ROUND(IF(((COUNT($E:$E)-RANK(D54,D$2:D$73)+1)/COUNT($E:$E))*100=0,100,((COUNT($E:$E)-RANK(D54,D$2:D$73)+1)/COUNT($E:$E))*100),2)</f>
        <v>43.06</v>
      </c>
      <c r="G54" s="3">
        <f>ROUND(IF(((COUNT($E:$E)-RANK(E54,E$2:E$73)+1)/COUNT($E:$E))*100=0,100,((COUNT($E:$E)-RANK(E54,E$2:E$73)+1)/COUNT($E:$E))*100),2)</f>
        <v>11.11</v>
      </c>
      <c r="H54" s="7">
        <f>G54-F54</f>
        <v>-31.950000000000003</v>
      </c>
    </row>
    <row r="55" spans="1:8" x14ac:dyDescent="0.25">
      <c r="A55" s="28" t="s">
        <v>91</v>
      </c>
      <c r="B55" s="28" t="s">
        <v>1834</v>
      </c>
      <c r="C55" s="28" t="s">
        <v>1835</v>
      </c>
      <c r="D55" s="3">
        <f>VLOOKUP($C55,科系!$C$2:$H$1116,2,0)</f>
        <v>43.94</v>
      </c>
      <c r="E55" s="3">
        <f>VLOOKUP($C55,科系!$C$2:$H$1139,3,0)</f>
        <v>35.31</v>
      </c>
      <c r="F55" s="3">
        <f>ROUND(IF(((COUNT($E:$E)-RANK(D55,D$2:D$73)+1)/COUNT($E:$E))*100=0,100,((COUNT($E:$E)-RANK(D55,D$2:D$73)+1)/COUNT($E:$E))*100),2)</f>
        <v>40.28</v>
      </c>
      <c r="G55" s="3">
        <f>ROUND(IF(((COUNT($E:$E)-RANK(E55,E$2:E$73)+1)/COUNT($E:$E))*100=0,100,((COUNT($E:$E)-RANK(E55,E$2:E$73)+1)/COUNT($E:$E))*100),2)</f>
        <v>8.33</v>
      </c>
      <c r="H55" s="7">
        <f>G55-F55</f>
        <v>-31.950000000000003</v>
      </c>
    </row>
    <row r="56" spans="1:8" x14ac:dyDescent="0.25">
      <c r="A56" s="28" t="s">
        <v>85</v>
      </c>
      <c r="B56" s="28" t="s">
        <v>1836</v>
      </c>
      <c r="C56" s="28" t="s">
        <v>1837</v>
      </c>
      <c r="D56" s="3">
        <f>VLOOKUP($C56,科系!$C$2:$H$1116,2,0)</f>
        <v>51.68</v>
      </c>
      <c r="E56" s="3">
        <f>VLOOKUP($C56,科系!$C$2:$H$1139,3,0)</f>
        <v>39.659999999999997</v>
      </c>
      <c r="F56" s="3">
        <f>ROUND(IF(((COUNT($E:$E)-RANK(D56,D$2:D$73)+1)/COUNT($E:$E))*100=0,100,((COUNT($E:$E)-RANK(D56,D$2:D$73)+1)/COUNT($E:$E))*100),2)</f>
        <v>51.39</v>
      </c>
      <c r="G56" s="3">
        <f>ROUND(IF(((COUNT($E:$E)-RANK(E56,E$2:E$73)+1)/COUNT($E:$E))*100=0,100,((COUNT($E:$E)-RANK(E56,E$2:E$73)+1)/COUNT($E:$E))*100),2)</f>
        <v>18.059999999999999</v>
      </c>
      <c r="H56" s="7">
        <f>G56-F56</f>
        <v>-33.33</v>
      </c>
    </row>
    <row r="57" spans="1:8" x14ac:dyDescent="0.25">
      <c r="A57" s="28" t="s">
        <v>74</v>
      </c>
      <c r="B57" s="28" t="s">
        <v>1838</v>
      </c>
      <c r="C57" s="28" t="s">
        <v>1839</v>
      </c>
      <c r="D57" s="3">
        <f>VLOOKUP($C57,科系!$C$2:$H$1116,2,0)</f>
        <v>52.38</v>
      </c>
      <c r="E57" s="3">
        <f>VLOOKUP($C57,科系!$C$2:$H$1139,3,0)</f>
        <v>40.369999999999997</v>
      </c>
      <c r="F57" s="3">
        <f>ROUND(IF(((COUNT($E:$E)-RANK(D57,D$2:D$73)+1)/COUNT($E:$E))*100=0,100,((COUNT($E:$E)-RANK(D57,D$2:D$73)+1)/COUNT($E:$E))*100),2)</f>
        <v>54.17</v>
      </c>
      <c r="G57" s="3">
        <f>ROUND(IF(((COUNT($E:$E)-RANK(E57,E$2:E$73)+1)/COUNT($E:$E))*100=0,100,((COUNT($E:$E)-RANK(E57,E$2:E$73)+1)/COUNT($E:$E))*100),2)</f>
        <v>20.83</v>
      </c>
      <c r="H57" s="7">
        <f>G57-F57</f>
        <v>-33.340000000000003</v>
      </c>
    </row>
    <row r="58" spans="1:8" x14ac:dyDescent="0.25">
      <c r="A58" s="28" t="s">
        <v>78</v>
      </c>
      <c r="B58" s="28" t="s">
        <v>1814</v>
      </c>
      <c r="C58" s="28" t="s">
        <v>1840</v>
      </c>
      <c r="D58" s="3">
        <f>VLOOKUP($C58,科系!$C$2:$H$1116,2,0)</f>
        <v>57.62</v>
      </c>
      <c r="E58" s="3">
        <f>VLOOKUP($C58,科系!$C$2:$H$1139,3,0)</f>
        <v>40.98</v>
      </c>
      <c r="F58" s="3">
        <f>ROUND(IF(((COUNT($E:$E)-RANK(D58,D$2:D$73)+1)/COUNT($E:$E))*100=0,100,((COUNT($E:$E)-RANK(D58,D$2:D$73)+1)/COUNT($E:$E))*100),2)</f>
        <v>62.5</v>
      </c>
      <c r="G58" s="3">
        <f>ROUND(IF(((COUNT($E:$E)-RANK(E58,E$2:E$73)+1)/COUNT($E:$E))*100=0,100,((COUNT($E:$E)-RANK(E58,E$2:E$73)+1)/COUNT($E:$E))*100),2)</f>
        <v>27.78</v>
      </c>
      <c r="H58" s="7">
        <f>G58-F58</f>
        <v>-34.72</v>
      </c>
    </row>
    <row r="59" spans="1:8" x14ac:dyDescent="0.25">
      <c r="A59" s="28" t="s">
        <v>75</v>
      </c>
      <c r="B59" s="28" t="s">
        <v>1769</v>
      </c>
      <c r="C59" s="28" t="s">
        <v>1841</v>
      </c>
      <c r="D59" s="3">
        <f>VLOOKUP($C59,科系!$C$2:$H$1116,2,0)</f>
        <v>63.74</v>
      </c>
      <c r="E59" s="3">
        <f>VLOOKUP($C59,科系!$C$2:$H$1139,3,0)</f>
        <v>41.09</v>
      </c>
      <c r="F59" s="3">
        <f>ROUND(IF(((COUNT($E:$E)-RANK(D59,D$2:D$73)+1)/COUNT($E:$E))*100=0,100,((COUNT($E:$E)-RANK(D59,D$2:D$73)+1)/COUNT($E:$E))*100),2)</f>
        <v>68.06</v>
      </c>
      <c r="G59" s="3">
        <f>ROUND(IF(((COUNT($E:$E)-RANK(E59,E$2:E$73)+1)/COUNT($E:$E))*100=0,100,((COUNT($E:$E)-RANK(E59,E$2:E$73)+1)/COUNT($E:$E))*100),2)</f>
        <v>30.56</v>
      </c>
      <c r="H59" s="7">
        <f>G59-F59</f>
        <v>-37.5</v>
      </c>
    </row>
    <row r="60" spans="1:8" x14ac:dyDescent="0.25">
      <c r="A60" s="28" t="s">
        <v>67</v>
      </c>
      <c r="B60" s="28" t="s">
        <v>1769</v>
      </c>
      <c r="C60" s="28" t="s">
        <v>1842</v>
      </c>
      <c r="D60" s="3">
        <f>VLOOKUP($C60,科系!$C$2:$H$1116,2,0)</f>
        <v>57.29</v>
      </c>
      <c r="E60" s="3">
        <f>VLOOKUP($C60,科系!$C$2:$H$1139,3,0)</f>
        <v>40.4</v>
      </c>
      <c r="F60" s="3">
        <f>ROUND(IF(((COUNT($E:$E)-RANK(D60,D$2:D$73)+1)/COUNT($E:$E))*100=0,100,((COUNT($E:$E)-RANK(D60,D$2:D$73)+1)/COUNT($E:$E))*100),2)</f>
        <v>61.11</v>
      </c>
      <c r="G60" s="3">
        <f>ROUND(IF(((COUNT($E:$E)-RANK(E60,E$2:E$73)+1)/COUNT($E:$E))*100=0,100,((COUNT($E:$E)-RANK(E60,E$2:E$73)+1)/COUNT($E:$E))*100),2)</f>
        <v>23.61</v>
      </c>
      <c r="H60" s="7">
        <f>G60-F60</f>
        <v>-37.5</v>
      </c>
    </row>
    <row r="61" spans="1:8" x14ac:dyDescent="0.25">
      <c r="A61" s="28" t="s">
        <v>85</v>
      </c>
      <c r="B61" s="28" t="s">
        <v>1843</v>
      </c>
      <c r="C61" s="28" t="s">
        <v>1844</v>
      </c>
      <c r="D61" s="3">
        <f>VLOOKUP($C61,科系!$C$2:$H$1116,2,0)</f>
        <v>52.76</v>
      </c>
      <c r="E61" s="3">
        <f>VLOOKUP($C61,科系!$C$2:$H$1139,3,0)</f>
        <v>39.659999999999997</v>
      </c>
      <c r="F61" s="3">
        <f>ROUND(IF(((COUNT($E:$E)-RANK(D61,D$2:D$73)+1)/COUNT($E:$E))*100=0,100,((COUNT($E:$E)-RANK(D61,D$2:D$73)+1)/COUNT($E:$E))*100),2)</f>
        <v>55.56</v>
      </c>
      <c r="G61" s="3">
        <f>ROUND(IF(((COUNT($E:$E)-RANK(E61,E$2:E$73)+1)/COUNT($E:$E))*100=0,100,((COUNT($E:$E)-RANK(E61,E$2:E$73)+1)/COUNT($E:$E))*100),2)</f>
        <v>18.059999999999999</v>
      </c>
      <c r="H61" s="7">
        <f>G61-F61</f>
        <v>-37.5</v>
      </c>
    </row>
    <row r="62" spans="1:8" x14ac:dyDescent="0.25">
      <c r="A62" s="28" t="s">
        <v>91</v>
      </c>
      <c r="B62" s="28" t="s">
        <v>1845</v>
      </c>
      <c r="C62" s="28" t="s">
        <v>1846</v>
      </c>
      <c r="D62" s="3">
        <f>VLOOKUP($C62,科系!$C$2:$H$1116,2,0)</f>
        <v>48.09</v>
      </c>
      <c r="E62" s="3">
        <f>VLOOKUP($C62,科系!$C$2:$H$1139,3,0)</f>
        <v>35.31</v>
      </c>
      <c r="F62" s="3">
        <f>ROUND(IF(((COUNT($E:$E)-RANK(D62,D$2:D$73)+1)/COUNT($E:$E))*100=0,100,((COUNT($E:$E)-RANK(D62,D$2:D$73)+1)/COUNT($E:$E))*100),2)</f>
        <v>45.83</v>
      </c>
      <c r="G62" s="3">
        <f>ROUND(IF(((COUNT($E:$E)-RANK(E62,E$2:E$73)+1)/COUNT($E:$E))*100=0,100,((COUNT($E:$E)-RANK(E62,E$2:E$73)+1)/COUNT($E:$E))*100),2)</f>
        <v>8.33</v>
      </c>
      <c r="H62" s="7">
        <f>G62-F62</f>
        <v>-37.5</v>
      </c>
    </row>
    <row r="63" spans="1:8" x14ac:dyDescent="0.25">
      <c r="A63" s="28" t="s">
        <v>75</v>
      </c>
      <c r="B63" s="28" t="s">
        <v>1847</v>
      </c>
      <c r="C63" s="28" t="s">
        <v>1848</v>
      </c>
      <c r="D63" s="3">
        <f>VLOOKUP($C63,科系!$C$2:$H$1116,2,0)</f>
        <v>64.099999999999994</v>
      </c>
      <c r="E63" s="3">
        <f>VLOOKUP($C63,科系!$C$2:$H$1139,3,0)</f>
        <v>41.09</v>
      </c>
      <c r="F63" s="3">
        <f>ROUND(IF(((COUNT($E:$E)-RANK(D63,D$2:D$73)+1)/COUNT($E:$E))*100=0,100,((COUNT($E:$E)-RANK(D63,D$2:D$73)+1)/COUNT($E:$E))*100),2)</f>
        <v>69.44</v>
      </c>
      <c r="G63" s="3">
        <f>ROUND(IF(((COUNT($E:$E)-RANK(E63,E$2:E$73)+1)/COUNT($E:$E))*100=0,100,((COUNT($E:$E)-RANK(E63,E$2:E$73)+1)/COUNT($E:$E))*100),2)</f>
        <v>30.56</v>
      </c>
      <c r="H63" s="7">
        <f>G63-F63</f>
        <v>-38.879999999999995</v>
      </c>
    </row>
    <row r="64" spans="1:8" x14ac:dyDescent="0.25">
      <c r="A64" s="28" t="s">
        <v>64</v>
      </c>
      <c r="B64" s="28" t="s">
        <v>1769</v>
      </c>
      <c r="C64" s="28" t="s">
        <v>1849</v>
      </c>
      <c r="D64" s="3">
        <f>VLOOKUP($C64,科系!$C$2:$H$1116,2,0)</f>
        <v>64.95</v>
      </c>
      <c r="E64" s="3">
        <f>VLOOKUP($C64,科系!$C$2:$H$1139,3,0)</f>
        <v>41.37</v>
      </c>
      <c r="F64" s="3">
        <f>ROUND(IF(((COUNT($E:$E)-RANK(D64,D$2:D$73)+1)/COUNT($E:$E))*100=0,100,((COUNT($E:$E)-RANK(D64,D$2:D$73)+1)/COUNT($E:$E))*100),2)</f>
        <v>73.61</v>
      </c>
      <c r="G64" s="3">
        <f>ROUND(IF(((COUNT($E:$E)-RANK(E64,E$2:E$73)+1)/COUNT($E:$E))*100=0,100,((COUNT($E:$E)-RANK(E64,E$2:E$73)+1)/COUNT($E:$E))*100),2)</f>
        <v>33.33</v>
      </c>
      <c r="H64" s="7">
        <f>G64-F64</f>
        <v>-40.28</v>
      </c>
    </row>
    <row r="65" spans="1:8" x14ac:dyDescent="0.25">
      <c r="A65" s="28" t="s">
        <v>82</v>
      </c>
      <c r="B65" s="28" t="s">
        <v>1818</v>
      </c>
      <c r="C65" s="28" t="s">
        <v>1850</v>
      </c>
      <c r="D65" s="3">
        <f>VLOOKUP($C65,科系!$C$2:$H$1116,2,0)</f>
        <v>50.92</v>
      </c>
      <c r="E65" s="3">
        <f>VLOOKUP($C65,科系!$C$2:$H$1139,3,0)</f>
        <v>33.67</v>
      </c>
      <c r="F65" s="3">
        <f>ROUND(IF(((COUNT($E:$E)-RANK(D65,D$2:D$73)+1)/COUNT($E:$E))*100=0,100,((COUNT($E:$E)-RANK(D65,D$2:D$73)+1)/COUNT($E:$E))*100),2)</f>
        <v>47.22</v>
      </c>
      <c r="G65" s="3">
        <f>ROUND(IF(((COUNT($E:$E)-RANK(E65,E$2:E$73)+1)/COUNT($E:$E))*100=0,100,((COUNT($E:$E)-RANK(E65,E$2:E$73)+1)/COUNT($E:$E))*100),2)</f>
        <v>5.56</v>
      </c>
      <c r="H65" s="7">
        <f>G65-F65</f>
        <v>-41.66</v>
      </c>
    </row>
    <row r="66" spans="1:8" x14ac:dyDescent="0.25">
      <c r="A66" s="28" t="s">
        <v>67</v>
      </c>
      <c r="B66" s="28" t="s">
        <v>1776</v>
      </c>
      <c r="C66" s="28" t="s">
        <v>1851</v>
      </c>
      <c r="D66" s="3">
        <f>VLOOKUP($C66,科系!$C$2:$H$1116,2,0)</f>
        <v>61.34</v>
      </c>
      <c r="E66" s="3">
        <f>VLOOKUP($C66,科系!$C$2:$H$1139,3,0)</f>
        <v>40.4</v>
      </c>
      <c r="F66" s="3">
        <f>ROUND(IF(((COUNT($E:$E)-RANK(D66,D$2:D$73)+1)/COUNT($E:$E))*100=0,100,((COUNT($E:$E)-RANK(D66,D$2:D$73)+1)/COUNT($E:$E))*100),2)</f>
        <v>65.28</v>
      </c>
      <c r="G66" s="3">
        <f>ROUND(IF(((COUNT($E:$E)-RANK(E66,E$2:E$73)+1)/COUNT($E:$E))*100=0,100,((COUNT($E:$E)-RANK(E66,E$2:E$73)+1)/COUNT($E:$E))*100),2)</f>
        <v>23.61</v>
      </c>
      <c r="H66" s="7">
        <f>G66-F66</f>
        <v>-41.67</v>
      </c>
    </row>
    <row r="67" spans="1:8" x14ac:dyDescent="0.25">
      <c r="A67" s="28" t="s">
        <v>82</v>
      </c>
      <c r="B67" s="28" t="s">
        <v>1852</v>
      </c>
      <c r="C67" s="28" t="s">
        <v>1853</v>
      </c>
      <c r="D67" s="3">
        <f>VLOOKUP($C67,科系!$C$2:$H$1116,2,0)</f>
        <v>51.35</v>
      </c>
      <c r="E67" s="3">
        <f>VLOOKUP($C67,科系!$C$2:$H$1139,3,0)</f>
        <v>33.67</v>
      </c>
      <c r="F67" s="3">
        <f>ROUND(IF(((COUNT($E:$E)-RANK(D67,D$2:D$73)+1)/COUNT($E:$E))*100=0,100,((COUNT($E:$E)-RANK(D67,D$2:D$73)+1)/COUNT($E:$E))*100),2)</f>
        <v>48.61</v>
      </c>
      <c r="G67" s="3">
        <f>ROUND(IF(((COUNT($E:$E)-RANK(E67,E$2:E$73)+1)/COUNT($E:$E))*100=0,100,((COUNT($E:$E)-RANK(E67,E$2:E$73)+1)/COUNT($E:$E))*100),2)</f>
        <v>5.56</v>
      </c>
      <c r="H67" s="7">
        <f>G67-F67</f>
        <v>-43.05</v>
      </c>
    </row>
    <row r="68" spans="1:8" x14ac:dyDescent="0.25">
      <c r="A68" s="28" t="s">
        <v>79</v>
      </c>
      <c r="B68" s="28" t="s">
        <v>1776</v>
      </c>
      <c r="C68" s="28" t="s">
        <v>1854</v>
      </c>
      <c r="D68" s="3">
        <f>VLOOKUP($C68,科系!$C$2:$H$1116,2,0)</f>
        <v>67.5</v>
      </c>
      <c r="E68" s="3">
        <f>VLOOKUP($C68,科系!$C$2:$H$1139,3,0)</f>
        <v>41.63</v>
      </c>
      <c r="F68" s="3">
        <f>ROUND(IF(((COUNT($E:$E)-RANK(D68,D$2:D$73)+1)/COUNT($E:$E))*100=0,100,((COUNT($E:$E)-RANK(D68,D$2:D$73)+1)/COUNT($E:$E))*100),2)</f>
        <v>80.56</v>
      </c>
      <c r="G68" s="3">
        <f>ROUND(IF(((COUNT($E:$E)-RANK(E68,E$2:E$73)+1)/COUNT($E:$E))*100=0,100,((COUNT($E:$E)-RANK(E68,E$2:E$73)+1)/COUNT($E:$E))*100),2)</f>
        <v>37.5</v>
      </c>
      <c r="H68" s="7">
        <f>G68-F68</f>
        <v>-43.06</v>
      </c>
    </row>
    <row r="69" spans="1:8" x14ac:dyDescent="0.25">
      <c r="A69" s="28" t="s">
        <v>79</v>
      </c>
      <c r="B69" s="28" t="s">
        <v>1769</v>
      </c>
      <c r="C69" s="28" t="s">
        <v>1855</v>
      </c>
      <c r="D69" s="3">
        <f>VLOOKUP($C69,科系!$C$2:$H$1116,2,0)</f>
        <v>67.59</v>
      </c>
      <c r="E69" s="3">
        <f>VLOOKUP($C69,科系!$C$2:$H$1139,3,0)</f>
        <v>41.63</v>
      </c>
      <c r="F69" s="3">
        <f>ROUND(IF(((COUNT($E:$E)-RANK(D69,D$2:D$73)+1)/COUNT($E:$E))*100=0,100,((COUNT($E:$E)-RANK(D69,D$2:D$73)+1)/COUNT($E:$E))*100),2)</f>
        <v>81.94</v>
      </c>
      <c r="G69" s="3">
        <f>ROUND(IF(((COUNT($E:$E)-RANK(E69,E$2:E$73)+1)/COUNT($E:$E))*100=0,100,((COUNT($E:$E)-RANK(E69,E$2:E$73)+1)/COUNT($E:$E))*100),2)</f>
        <v>37.5</v>
      </c>
      <c r="H69" s="7">
        <f>G69-F69</f>
        <v>-44.44</v>
      </c>
    </row>
    <row r="70" spans="1:8" x14ac:dyDescent="0.25">
      <c r="A70" s="28" t="s">
        <v>64</v>
      </c>
      <c r="B70" s="28" t="s">
        <v>1776</v>
      </c>
      <c r="C70" s="28" t="s">
        <v>1856</v>
      </c>
      <c r="D70" s="3">
        <f>VLOOKUP($C70,科系!$C$2:$H$1116,2,0)</f>
        <v>66.599999999999994</v>
      </c>
      <c r="E70" s="3">
        <f>VLOOKUP($C70,科系!$C$2:$H$1139,3,0)</f>
        <v>41.37</v>
      </c>
      <c r="F70" s="3">
        <f>ROUND(IF(((COUNT($E:$E)-RANK(D70,D$2:D$73)+1)/COUNT($E:$E))*100=0,100,((COUNT($E:$E)-RANK(D70,D$2:D$73)+1)/COUNT($E:$E))*100),2)</f>
        <v>77.78</v>
      </c>
      <c r="G70" s="3">
        <f>ROUND(IF(((COUNT($E:$E)-RANK(E70,E$2:E$73)+1)/COUNT($E:$E))*100=0,100,((COUNT($E:$E)-RANK(E70,E$2:E$73)+1)/COUNT($E:$E))*100),2)</f>
        <v>33.33</v>
      </c>
      <c r="H70" s="7">
        <f>G70-F70</f>
        <v>-44.45</v>
      </c>
    </row>
    <row r="71" spans="1:8" x14ac:dyDescent="0.25">
      <c r="A71" s="28" t="s">
        <v>68</v>
      </c>
      <c r="B71" s="28" t="s">
        <v>1857</v>
      </c>
      <c r="C71" s="28" t="s">
        <v>1858</v>
      </c>
      <c r="D71" s="3">
        <f>VLOOKUP($C71,科系!$C$2:$H$1116,2,0)</f>
        <v>59.13</v>
      </c>
      <c r="E71" s="3">
        <f>VLOOKUP($C71,科系!$C$2:$H$1139,3,0)</f>
        <v>38.4</v>
      </c>
      <c r="F71" s="3">
        <f>ROUND(IF(((COUNT($E:$E)-RANK(D71,D$2:D$73)+1)/COUNT($E:$E))*100=0,100,((COUNT($E:$E)-RANK(D71,D$2:D$73)+1)/COUNT($E:$E))*100),2)</f>
        <v>63.89</v>
      </c>
      <c r="G71" s="3">
        <f>ROUND(IF(((COUNT($E:$E)-RANK(E71,E$2:E$73)+1)/COUNT($E:$E))*100=0,100,((COUNT($E:$E)-RANK(E71,E$2:E$73)+1)/COUNT($E:$E))*100),2)</f>
        <v>13.89</v>
      </c>
      <c r="H71" s="7">
        <f>G71-F71</f>
        <v>-50</v>
      </c>
    </row>
    <row r="72" spans="1:8" x14ac:dyDescent="0.25">
      <c r="A72" s="28" t="s">
        <v>82</v>
      </c>
      <c r="B72" s="28" t="s">
        <v>1814</v>
      </c>
      <c r="C72" s="28" t="s">
        <v>1859</v>
      </c>
      <c r="D72" s="3">
        <f>VLOOKUP($C72,科系!$C$2:$H$1116,2,0)</f>
        <v>53.91</v>
      </c>
      <c r="E72" s="3">
        <f>VLOOKUP($C72,科系!$C$2:$H$1139,3,0)</f>
        <v>33.67</v>
      </c>
      <c r="F72" s="3">
        <f>ROUND(IF(((COUNT($E:$E)-RANK(D72,D$2:D$73)+1)/COUNT($E:$E))*100=0,100,((COUNT($E:$E)-RANK(D72,D$2:D$73)+1)/COUNT($E:$E))*100),2)</f>
        <v>56.94</v>
      </c>
      <c r="G72" s="3">
        <f>ROUND(IF(((COUNT($E:$E)-RANK(E72,E$2:E$73)+1)/COUNT($E:$E))*100=0,100,((COUNT($E:$E)-RANK(E72,E$2:E$73)+1)/COUNT($E:$E))*100),2)</f>
        <v>5.56</v>
      </c>
      <c r="H72" s="7">
        <f>G72-F72</f>
        <v>-51.379999999999995</v>
      </c>
    </row>
    <row r="73" spans="1:8" x14ac:dyDescent="0.25">
      <c r="A73" s="28" t="s">
        <v>63</v>
      </c>
      <c r="B73" s="28" t="s">
        <v>1860</v>
      </c>
      <c r="C73" s="28" t="s">
        <v>1861</v>
      </c>
      <c r="D73" s="3">
        <f>VLOOKUP($C73,科系!$C$2:$H$1116,2,0)</f>
        <v>79.16</v>
      </c>
      <c r="E73" s="3">
        <f>VLOOKUP($C73,科系!$C$2:$H$1139,3,0)</f>
        <v>40.450000000000003</v>
      </c>
      <c r="F73" s="3">
        <f>ROUND(IF(((COUNT($E:$E)-RANK(D73,D$2:D$73)+1)/COUNT($E:$E))*100=0,100,((COUNT($E:$E)-RANK(D73,D$2:D$73)+1)/COUNT($E:$E))*100),2)</f>
        <v>97.22</v>
      </c>
      <c r="G73" s="3">
        <f>ROUND(IF(((COUNT($E:$E)-RANK(E73,E$2:E$73)+1)/COUNT($E:$E))*100=0,100,((COUNT($E:$E)-RANK(E73,E$2:E$73)+1)/COUNT($E:$E))*100),2)</f>
        <v>25</v>
      </c>
      <c r="H73" s="7">
        <f>G73-F73</f>
        <v>-72.22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47</v>
      </c>
      <c r="B2" s="28" t="s">
        <v>1862</v>
      </c>
      <c r="C2" s="28" t="s">
        <v>1863</v>
      </c>
      <c r="D2" s="3">
        <f>VLOOKUP($C2,科系!$C$2:$H$1116,2,0)</f>
        <v>28.57</v>
      </c>
      <c r="E2" s="3">
        <f>VLOOKUP($C2,科系!$C$2:$H$1139,3,0)</f>
        <v>43.95</v>
      </c>
      <c r="F2" s="3">
        <f>ROUND(IF(((COUNT($E:$E)-RANK(D2,D$2:D$111)+1)/COUNT($E:$E))*100=0,100,((COUNT($E:$E)-RANK(D2,D$2:D$111)+1)/COUNT($E:$E))*100),2)</f>
        <v>1.82</v>
      </c>
      <c r="G2" s="3">
        <f>ROUND(IF(((COUNT($E:$E)-RANK(E2,E$2:E$111)+1)/COUNT($E:$E))*100=0,100,((COUNT($E:$E)-RANK(E2,E$2:E$111)+1)/COUNT($E:$E))*100),2)</f>
        <v>49.09</v>
      </c>
      <c r="H2" s="7">
        <f>G2-F2</f>
        <v>47.27</v>
      </c>
    </row>
    <row r="3" spans="1:8" x14ac:dyDescent="0.25">
      <c r="A3" s="28" t="s">
        <v>52</v>
      </c>
      <c r="B3" s="28" t="s">
        <v>1864</v>
      </c>
      <c r="C3" s="28" t="s">
        <v>1865</v>
      </c>
      <c r="D3" s="3">
        <f>VLOOKUP($C3,科系!$C$2:$H$1116,2,0)</f>
        <v>66.209999999999994</v>
      </c>
      <c r="E3" s="3">
        <f>VLOOKUP($C3,科系!$C$2:$H$1139,3,0)</f>
        <v>51.83</v>
      </c>
      <c r="F3" s="3">
        <f>ROUND(IF(((COUNT($E:$E)-RANK(D3,D$2:D$111)+1)/COUNT($E:$E))*100=0,100,((COUNT($E:$E)-RANK(D3,D$2:D$111)+1)/COUNT($E:$E))*100),2)</f>
        <v>47.27</v>
      </c>
      <c r="G3" s="3">
        <f>ROUND(IF(((COUNT($E:$E)-RANK(E3,E$2:E$111)+1)/COUNT($E:$E))*100=0,100,((COUNT($E:$E)-RANK(E3,E$2:E$111)+1)/COUNT($E:$E))*100),2)</f>
        <v>92.73</v>
      </c>
      <c r="H3" s="7">
        <f>G3-F3</f>
        <v>45.46</v>
      </c>
    </row>
    <row r="4" spans="1:8" x14ac:dyDescent="0.25">
      <c r="A4" s="28" t="s">
        <v>61</v>
      </c>
      <c r="B4" s="28" t="s">
        <v>1866</v>
      </c>
      <c r="C4" s="28" t="s">
        <v>1867</v>
      </c>
      <c r="D4" s="3">
        <f>VLOOKUP($C4,科系!$C$2:$H$1116,2,0)</f>
        <v>57</v>
      </c>
      <c r="E4" s="3">
        <f>VLOOKUP($C4,科系!$C$2:$H$1139,3,0)</f>
        <v>46.48</v>
      </c>
      <c r="F4" s="3">
        <f>ROUND(IF(((COUNT($E:$E)-RANK(D4,D$2:D$111)+1)/COUNT($E:$E))*100=0,100,((COUNT($E:$E)-RANK(D4,D$2:D$111)+1)/COUNT($E:$E))*100),2)</f>
        <v>30</v>
      </c>
      <c r="G4" s="3">
        <f>ROUND(IF(((COUNT($E:$E)-RANK(E4,E$2:E$111)+1)/COUNT($E:$E))*100=0,100,((COUNT($E:$E)-RANK(E4,E$2:E$111)+1)/COUNT($E:$E))*100),2)</f>
        <v>73.64</v>
      </c>
      <c r="H4" s="7">
        <f>G4-F4</f>
        <v>43.64</v>
      </c>
    </row>
    <row r="5" spans="1:8" x14ac:dyDescent="0.25">
      <c r="A5" s="28" t="s">
        <v>61</v>
      </c>
      <c r="B5" s="28" t="s">
        <v>1868</v>
      </c>
      <c r="C5" s="28" t="s">
        <v>1869</v>
      </c>
      <c r="D5" s="3">
        <f>VLOOKUP($C5,科系!$C$2:$H$1116,2,0)</f>
        <v>57.09</v>
      </c>
      <c r="E5" s="3">
        <f>VLOOKUP($C5,科系!$C$2:$H$1139,3,0)</f>
        <v>46.48</v>
      </c>
      <c r="F5" s="3">
        <f>ROUND(IF(((COUNT($E:$E)-RANK(D5,D$2:D$111)+1)/COUNT($E:$E))*100=0,100,((COUNT($E:$E)-RANK(D5,D$2:D$111)+1)/COUNT($E:$E))*100),2)</f>
        <v>30.91</v>
      </c>
      <c r="G5" s="3">
        <f>ROUND(IF(((COUNT($E:$E)-RANK(E5,E$2:E$111)+1)/COUNT($E:$E))*100=0,100,((COUNT($E:$E)-RANK(E5,E$2:E$111)+1)/COUNT($E:$E))*100),2)</f>
        <v>73.64</v>
      </c>
      <c r="H5" s="7">
        <f>G5-F5</f>
        <v>42.730000000000004</v>
      </c>
    </row>
    <row r="6" spans="1:8" x14ac:dyDescent="0.25">
      <c r="A6" s="28" t="s">
        <v>52</v>
      </c>
      <c r="B6" s="28" t="s">
        <v>1862</v>
      </c>
      <c r="C6" s="28" t="s">
        <v>1870</v>
      </c>
      <c r="D6" s="3">
        <f>VLOOKUP($C6,科系!$C$2:$H$1116,2,0)</f>
        <v>67.67</v>
      </c>
      <c r="E6" s="3">
        <f>VLOOKUP($C6,科系!$C$2:$H$1139,3,0)</f>
        <v>51.83</v>
      </c>
      <c r="F6" s="3">
        <f>ROUND(IF(((COUNT($E:$E)-RANK(D6,D$2:D$111)+1)/COUNT($E:$E))*100=0,100,((COUNT($E:$E)-RANK(D6,D$2:D$111)+1)/COUNT($E:$E))*100),2)</f>
        <v>50.91</v>
      </c>
      <c r="G6" s="3">
        <f>ROUND(IF(((COUNT($E:$E)-RANK(E6,E$2:E$111)+1)/COUNT($E:$E))*100=0,100,((COUNT($E:$E)-RANK(E6,E$2:E$111)+1)/COUNT($E:$E))*100),2)</f>
        <v>92.73</v>
      </c>
      <c r="H6" s="7">
        <f>G6-F6</f>
        <v>41.820000000000007</v>
      </c>
    </row>
    <row r="7" spans="1:8" x14ac:dyDescent="0.25">
      <c r="A7" s="28" t="s">
        <v>61</v>
      </c>
      <c r="B7" s="28" t="s">
        <v>1871</v>
      </c>
      <c r="C7" s="28" t="s">
        <v>1872</v>
      </c>
      <c r="D7" s="3">
        <f>VLOOKUP($C7,科系!$C$2:$H$1116,2,0)</f>
        <v>57.48</v>
      </c>
      <c r="E7" s="3">
        <f>VLOOKUP($C7,科系!$C$2:$H$1139,3,0)</f>
        <v>46.48</v>
      </c>
      <c r="F7" s="3">
        <f>ROUND(IF(((COUNT($E:$E)-RANK(D7,D$2:D$111)+1)/COUNT($E:$E))*100=0,100,((COUNT($E:$E)-RANK(D7,D$2:D$111)+1)/COUNT($E:$E))*100),2)</f>
        <v>31.82</v>
      </c>
      <c r="G7" s="3">
        <f>ROUND(IF(((COUNT($E:$E)-RANK(E7,E$2:E$111)+1)/COUNT($E:$E))*100=0,100,((COUNT($E:$E)-RANK(E7,E$2:E$111)+1)/COUNT($E:$E))*100),2)</f>
        <v>73.64</v>
      </c>
      <c r="H7" s="7">
        <f>G7-F7</f>
        <v>41.82</v>
      </c>
    </row>
    <row r="8" spans="1:8" x14ac:dyDescent="0.25">
      <c r="A8" s="28" t="s">
        <v>69</v>
      </c>
      <c r="B8" s="28" t="s">
        <v>1862</v>
      </c>
      <c r="C8" s="28" t="s">
        <v>1873</v>
      </c>
      <c r="D8" s="3">
        <f>VLOOKUP($C8,科系!$C$2:$H$1116,2,0)</f>
        <v>51.51</v>
      </c>
      <c r="E8" s="3">
        <f>VLOOKUP($C8,科系!$C$2:$H$1139,3,0)</f>
        <v>45.61</v>
      </c>
      <c r="F8" s="3">
        <f>ROUND(IF(((COUNT($E:$E)-RANK(D8,D$2:D$111)+1)/COUNT($E:$E))*100=0,100,((COUNT($E:$E)-RANK(D8,D$2:D$111)+1)/COUNT($E:$E))*100),2)</f>
        <v>20.91</v>
      </c>
      <c r="G8" s="3">
        <f>ROUND(IF(((COUNT($E:$E)-RANK(E8,E$2:E$111)+1)/COUNT($E:$E))*100=0,100,((COUNT($E:$E)-RANK(E8,E$2:E$111)+1)/COUNT($E:$E))*100),2)</f>
        <v>61.82</v>
      </c>
      <c r="H8" s="7">
        <f>G8-F8</f>
        <v>40.909999999999997</v>
      </c>
    </row>
    <row r="9" spans="1:8" x14ac:dyDescent="0.25">
      <c r="A9" s="28" t="s">
        <v>52</v>
      </c>
      <c r="B9" s="28" t="s">
        <v>1866</v>
      </c>
      <c r="C9" s="28" t="s">
        <v>1874</v>
      </c>
      <c r="D9" s="3">
        <f>VLOOKUP($C9,科系!$C$2:$H$1116,2,0)</f>
        <v>68.11</v>
      </c>
      <c r="E9" s="3">
        <f>VLOOKUP($C9,科系!$C$2:$H$1139,3,0)</f>
        <v>51.83</v>
      </c>
      <c r="F9" s="3">
        <f>ROUND(IF(((COUNT($E:$E)-RANK(D9,D$2:D$111)+1)/COUNT($E:$E))*100=0,100,((COUNT($E:$E)-RANK(D9,D$2:D$111)+1)/COUNT($E:$E))*100),2)</f>
        <v>52.73</v>
      </c>
      <c r="G9" s="3">
        <f>ROUND(IF(((COUNT($E:$E)-RANK(E9,E$2:E$111)+1)/COUNT($E:$E))*100=0,100,((COUNT($E:$E)-RANK(E9,E$2:E$111)+1)/COUNT($E:$E))*100),2)</f>
        <v>92.73</v>
      </c>
      <c r="H9" s="7">
        <f>G9-F9</f>
        <v>40.000000000000007</v>
      </c>
    </row>
    <row r="10" spans="1:8" x14ac:dyDescent="0.25">
      <c r="A10" s="28" t="s">
        <v>69</v>
      </c>
      <c r="B10" s="28" t="s">
        <v>1864</v>
      </c>
      <c r="C10" s="28" t="s">
        <v>1875</v>
      </c>
      <c r="D10" s="3">
        <f>VLOOKUP($C10,科系!$C$2:$H$1116,2,0)</f>
        <v>53.98</v>
      </c>
      <c r="E10" s="3">
        <f>VLOOKUP($C10,科系!$C$2:$H$1139,3,0)</f>
        <v>45.61</v>
      </c>
      <c r="F10" s="3">
        <f>ROUND(IF(((COUNT($E:$E)-RANK(D10,D$2:D$111)+1)/COUNT($E:$E))*100=0,100,((COUNT($E:$E)-RANK(D10,D$2:D$111)+1)/COUNT($E:$E))*100),2)</f>
        <v>21.82</v>
      </c>
      <c r="G10" s="3">
        <f>ROUND(IF(((COUNT($E:$E)-RANK(E10,E$2:E$111)+1)/COUNT($E:$E))*100=0,100,((COUNT($E:$E)-RANK(E10,E$2:E$111)+1)/COUNT($E:$E))*100),2)</f>
        <v>61.82</v>
      </c>
      <c r="H10" s="7">
        <f>G10-F10</f>
        <v>40</v>
      </c>
    </row>
    <row r="11" spans="1:8" x14ac:dyDescent="0.25">
      <c r="A11" s="28" t="s">
        <v>61</v>
      </c>
      <c r="B11" s="28" t="s">
        <v>1876</v>
      </c>
      <c r="C11" s="28" t="s">
        <v>1877</v>
      </c>
      <c r="D11" s="3">
        <f>VLOOKUP($C11,科系!$C$2:$H$1116,2,0)</f>
        <v>60.58</v>
      </c>
      <c r="E11" s="3">
        <f>VLOOKUP($C11,科系!$C$2:$H$1139,3,0)</f>
        <v>46.48</v>
      </c>
      <c r="F11" s="3">
        <f>ROUND(IF(((COUNT($E:$E)-RANK(D11,D$2:D$111)+1)/COUNT($E:$E))*100=0,100,((COUNT($E:$E)-RANK(D11,D$2:D$111)+1)/COUNT($E:$E))*100),2)</f>
        <v>35.450000000000003</v>
      </c>
      <c r="G11" s="3">
        <f>ROUND(IF(((COUNT($E:$E)-RANK(E11,E$2:E$111)+1)/COUNT($E:$E))*100=0,100,((COUNT($E:$E)-RANK(E11,E$2:E$111)+1)/COUNT($E:$E))*100),2)</f>
        <v>73.64</v>
      </c>
      <c r="H11" s="7">
        <f>G11-F11</f>
        <v>38.19</v>
      </c>
    </row>
    <row r="12" spans="1:8" x14ac:dyDescent="0.25">
      <c r="A12" s="28" t="s">
        <v>52</v>
      </c>
      <c r="B12" s="28" t="s">
        <v>1878</v>
      </c>
      <c r="C12" s="28" t="s">
        <v>1879</v>
      </c>
      <c r="D12" s="3">
        <f>VLOOKUP($C12,科系!$C$2:$H$1116,2,0)</f>
        <v>70.489999999999995</v>
      </c>
      <c r="E12" s="3">
        <f>VLOOKUP($C12,科系!$C$2:$H$1139,3,0)</f>
        <v>51.83</v>
      </c>
      <c r="F12" s="3">
        <f>ROUND(IF(((COUNT($E:$E)-RANK(D12,D$2:D$111)+1)/COUNT($E:$E))*100=0,100,((COUNT($E:$E)-RANK(D12,D$2:D$111)+1)/COUNT($E:$E))*100),2)</f>
        <v>58.18</v>
      </c>
      <c r="G12" s="3">
        <f>ROUND(IF(((COUNT($E:$E)-RANK(E12,E$2:E$111)+1)/COUNT($E:$E))*100=0,100,((COUNT($E:$E)-RANK(E12,E$2:E$111)+1)/COUNT($E:$E))*100),2)</f>
        <v>92.73</v>
      </c>
      <c r="H12" s="7">
        <f>G12-F12</f>
        <v>34.550000000000004</v>
      </c>
    </row>
    <row r="13" spans="1:8" x14ac:dyDescent="0.25">
      <c r="A13" s="28" t="s">
        <v>69</v>
      </c>
      <c r="B13" s="28" t="s">
        <v>1880</v>
      </c>
      <c r="C13" s="28" t="s">
        <v>1881</v>
      </c>
      <c r="D13" s="3">
        <f>VLOOKUP($C13,科系!$C$2:$H$1116,2,0)</f>
        <v>55.69</v>
      </c>
      <c r="E13" s="3">
        <f>VLOOKUP($C13,科系!$C$2:$H$1139,3,0)</f>
        <v>45.61</v>
      </c>
      <c r="F13" s="3">
        <f>ROUND(IF(((COUNT($E:$E)-RANK(D13,D$2:D$111)+1)/COUNT($E:$E))*100=0,100,((COUNT($E:$E)-RANK(D13,D$2:D$111)+1)/COUNT($E:$E))*100),2)</f>
        <v>27.27</v>
      </c>
      <c r="G13" s="3">
        <f>ROUND(IF(((COUNT($E:$E)-RANK(E13,E$2:E$111)+1)/COUNT($E:$E))*100=0,100,((COUNT($E:$E)-RANK(E13,E$2:E$111)+1)/COUNT($E:$E))*100),2)</f>
        <v>61.82</v>
      </c>
      <c r="H13" s="7">
        <f>G13-F13</f>
        <v>34.549999999999997</v>
      </c>
    </row>
    <row r="14" spans="1:8" x14ac:dyDescent="0.25">
      <c r="A14" s="28" t="s">
        <v>47</v>
      </c>
      <c r="B14" s="28" t="s">
        <v>1866</v>
      </c>
      <c r="C14" s="28" t="s">
        <v>1882</v>
      </c>
      <c r="D14" s="3">
        <f>VLOOKUP($C14,科系!$C$2:$H$1116,2,0)</f>
        <v>45.27</v>
      </c>
      <c r="E14" s="3">
        <f>VLOOKUP($C14,科系!$C$2:$H$1139,3,0)</f>
        <v>43.95</v>
      </c>
      <c r="F14" s="3">
        <f>ROUND(IF(((COUNT($E:$E)-RANK(D14,D$2:D$111)+1)/COUNT($E:$E))*100=0,100,((COUNT($E:$E)-RANK(D14,D$2:D$111)+1)/COUNT($E:$E))*100),2)</f>
        <v>15.45</v>
      </c>
      <c r="G14" s="3">
        <f>ROUND(IF(((COUNT($E:$E)-RANK(E14,E$2:E$111)+1)/COUNT($E:$E))*100=0,100,((COUNT($E:$E)-RANK(E14,E$2:E$111)+1)/COUNT($E:$E))*100),2)</f>
        <v>49.09</v>
      </c>
      <c r="H14" s="7">
        <f>G14-F14</f>
        <v>33.64</v>
      </c>
    </row>
    <row r="15" spans="1:8" x14ac:dyDescent="0.25">
      <c r="A15" s="28" t="s">
        <v>69</v>
      </c>
      <c r="B15" s="28" t="s">
        <v>1866</v>
      </c>
      <c r="C15" s="28" t="s">
        <v>1883</v>
      </c>
      <c r="D15" s="3">
        <f>VLOOKUP($C15,科系!$C$2:$H$1116,2,0)</f>
        <v>56.9</v>
      </c>
      <c r="E15" s="3">
        <f>VLOOKUP($C15,科系!$C$2:$H$1139,3,0)</f>
        <v>45.61</v>
      </c>
      <c r="F15" s="3">
        <f>ROUND(IF(((COUNT($E:$E)-RANK(D15,D$2:D$111)+1)/COUNT($E:$E))*100=0,100,((COUNT($E:$E)-RANK(D15,D$2:D$111)+1)/COUNT($E:$E))*100),2)</f>
        <v>29.09</v>
      </c>
      <c r="G15" s="3">
        <f>ROUND(IF(((COUNT($E:$E)-RANK(E15,E$2:E$111)+1)/COUNT($E:$E))*100=0,100,((COUNT($E:$E)-RANK(E15,E$2:E$111)+1)/COUNT($E:$E))*100),2)</f>
        <v>61.82</v>
      </c>
      <c r="H15" s="7">
        <f>G15-F15</f>
        <v>32.730000000000004</v>
      </c>
    </row>
    <row r="16" spans="1:8" x14ac:dyDescent="0.25">
      <c r="A16" s="28" t="s">
        <v>52</v>
      </c>
      <c r="B16" s="28" t="s">
        <v>1884</v>
      </c>
      <c r="C16" s="28" t="s">
        <v>1885</v>
      </c>
      <c r="D16" s="3">
        <f>VLOOKUP($C16,科系!$C$2:$H$1116,2,0)</f>
        <v>70.72</v>
      </c>
      <c r="E16" s="3">
        <f>VLOOKUP($C16,科系!$C$2:$H$1139,3,0)</f>
        <v>51.83</v>
      </c>
      <c r="F16" s="3">
        <f>ROUND(IF(((COUNT($E:$E)-RANK(D16,D$2:D$111)+1)/COUNT($E:$E))*100=0,100,((COUNT($E:$E)-RANK(D16,D$2:D$111)+1)/COUNT($E:$E))*100),2)</f>
        <v>60.91</v>
      </c>
      <c r="G16" s="3">
        <f>ROUND(IF(((COUNT($E:$E)-RANK(E16,E$2:E$111)+1)/COUNT($E:$E))*100=0,100,((COUNT($E:$E)-RANK(E16,E$2:E$111)+1)/COUNT($E:$E))*100),2)</f>
        <v>92.73</v>
      </c>
      <c r="H16" s="7">
        <f>G16-F16</f>
        <v>31.820000000000007</v>
      </c>
    </row>
    <row r="17" spans="1:8" x14ac:dyDescent="0.25">
      <c r="A17" s="28" t="s">
        <v>61</v>
      </c>
      <c r="B17" s="28" t="s">
        <v>1886</v>
      </c>
      <c r="C17" s="28" t="s">
        <v>1887</v>
      </c>
      <c r="D17" s="3">
        <f>VLOOKUP($C17,科系!$C$2:$H$1116,2,0)</f>
        <v>65.06</v>
      </c>
      <c r="E17" s="3">
        <f>VLOOKUP($C17,科系!$C$2:$H$1139,3,0)</f>
        <v>46.48</v>
      </c>
      <c r="F17" s="3">
        <f>ROUND(IF(((COUNT($E:$E)-RANK(D17,D$2:D$111)+1)/COUNT($E:$E))*100=0,100,((COUNT($E:$E)-RANK(D17,D$2:D$111)+1)/COUNT($E:$E))*100),2)</f>
        <v>41.82</v>
      </c>
      <c r="G17" s="3">
        <f>ROUND(IF(((COUNT($E:$E)-RANK(E17,E$2:E$111)+1)/COUNT($E:$E))*100=0,100,((COUNT($E:$E)-RANK(E17,E$2:E$111)+1)/COUNT($E:$E))*100),2)</f>
        <v>73.64</v>
      </c>
      <c r="H17" s="7">
        <f>G17-F17</f>
        <v>31.82</v>
      </c>
    </row>
    <row r="18" spans="1:8" x14ac:dyDescent="0.25">
      <c r="A18" s="28" t="s">
        <v>63</v>
      </c>
      <c r="B18" s="28" t="s">
        <v>1866</v>
      </c>
      <c r="C18" s="28" t="s">
        <v>1888</v>
      </c>
      <c r="D18" s="3">
        <f>VLOOKUP($C18,科系!$C$2:$H$1116,2,0)</f>
        <v>73.72</v>
      </c>
      <c r="E18" s="3">
        <f>VLOOKUP($C18,科系!$C$2:$H$1139,3,0)</f>
        <v>59.48</v>
      </c>
      <c r="F18" s="3">
        <f>ROUND(IF(((COUNT($E:$E)-RANK(D18,D$2:D$111)+1)/COUNT($E:$E))*100=0,100,((COUNT($E:$E)-RANK(D18,D$2:D$111)+1)/COUNT($E:$E))*100),2)</f>
        <v>68.180000000000007</v>
      </c>
      <c r="G18" s="3">
        <f>ROUND(IF(((COUNT($E:$E)-RANK(E18,E$2:E$111)+1)/COUNT($E:$E))*100=0,100,((COUNT($E:$E)-RANK(E18,E$2:E$111)+1)/COUNT($E:$E))*100),2)</f>
        <v>100</v>
      </c>
      <c r="H18" s="7">
        <f>G18-F18</f>
        <v>31.819999999999993</v>
      </c>
    </row>
    <row r="19" spans="1:8" x14ac:dyDescent="0.25">
      <c r="A19" s="28" t="s">
        <v>52</v>
      </c>
      <c r="B19" s="28" t="s">
        <v>1889</v>
      </c>
      <c r="C19" s="28" t="s">
        <v>1890</v>
      </c>
      <c r="D19" s="3">
        <f>VLOOKUP($C19,科系!$C$2:$H$1116,2,0)</f>
        <v>71.599999999999994</v>
      </c>
      <c r="E19" s="3">
        <f>VLOOKUP($C19,科系!$C$2:$H$1139,3,0)</f>
        <v>51.83</v>
      </c>
      <c r="F19" s="3">
        <f>ROUND(IF(((COUNT($E:$E)-RANK(D19,D$2:D$111)+1)/COUNT($E:$E))*100=0,100,((COUNT($E:$E)-RANK(D19,D$2:D$111)+1)/COUNT($E:$E))*100),2)</f>
        <v>63.64</v>
      </c>
      <c r="G19" s="3">
        <f>ROUND(IF(((COUNT($E:$E)-RANK(E19,E$2:E$111)+1)/COUNT($E:$E))*100=0,100,((COUNT($E:$E)-RANK(E19,E$2:E$111)+1)/COUNT($E:$E))*100),2)</f>
        <v>92.73</v>
      </c>
      <c r="H19" s="7">
        <f>G19-F19</f>
        <v>29.090000000000003</v>
      </c>
    </row>
    <row r="20" spans="1:8" x14ac:dyDescent="0.25">
      <c r="A20" s="28" t="s">
        <v>61</v>
      </c>
      <c r="B20" s="28" t="s">
        <v>1891</v>
      </c>
      <c r="C20" s="28" t="s">
        <v>1892</v>
      </c>
      <c r="D20" s="3">
        <f>VLOOKUP($C20,科系!$C$2:$H$1116,2,0)</f>
        <v>65.63</v>
      </c>
      <c r="E20" s="3">
        <f>VLOOKUP($C20,科系!$C$2:$H$1139,3,0)</f>
        <v>46.48</v>
      </c>
      <c r="F20" s="3">
        <f>ROUND(IF(((COUNT($E:$E)-RANK(D20,D$2:D$111)+1)/COUNT($E:$E))*100=0,100,((COUNT($E:$E)-RANK(D20,D$2:D$111)+1)/COUNT($E:$E))*100),2)</f>
        <v>44.55</v>
      </c>
      <c r="G20" s="3">
        <f>ROUND(IF(((COUNT($E:$E)-RANK(E20,E$2:E$111)+1)/COUNT($E:$E))*100=0,100,((COUNT($E:$E)-RANK(E20,E$2:E$111)+1)/COUNT($E:$E))*100),2)</f>
        <v>73.64</v>
      </c>
      <c r="H20" s="7">
        <f>G20-F20</f>
        <v>29.090000000000003</v>
      </c>
    </row>
    <row r="21" spans="1:8" x14ac:dyDescent="0.25">
      <c r="A21" s="28" t="s">
        <v>69</v>
      </c>
      <c r="B21" s="28" t="s">
        <v>1868</v>
      </c>
      <c r="C21" s="28" t="s">
        <v>1893</v>
      </c>
      <c r="D21" s="3">
        <f>VLOOKUP($C21,科系!$C$2:$H$1116,2,0)</f>
        <v>58.65</v>
      </c>
      <c r="E21" s="3">
        <f>VLOOKUP($C21,科系!$C$2:$H$1139,3,0)</f>
        <v>45.61</v>
      </c>
      <c r="F21" s="3">
        <f>ROUND(IF(((COUNT($E:$E)-RANK(D21,D$2:D$111)+1)/COUNT($E:$E))*100=0,100,((COUNT($E:$E)-RANK(D21,D$2:D$111)+1)/COUNT($E:$E))*100),2)</f>
        <v>33.64</v>
      </c>
      <c r="G21" s="3">
        <f>ROUND(IF(((COUNT($E:$E)-RANK(E21,E$2:E$111)+1)/COUNT($E:$E))*100=0,100,((COUNT($E:$E)-RANK(E21,E$2:E$111)+1)/COUNT($E:$E))*100),2)</f>
        <v>61.82</v>
      </c>
      <c r="H21" s="7">
        <f>G21-F21</f>
        <v>28.18</v>
      </c>
    </row>
    <row r="22" spans="1:8" x14ac:dyDescent="0.25">
      <c r="A22" s="28" t="s">
        <v>52</v>
      </c>
      <c r="B22" s="28" t="s">
        <v>1894</v>
      </c>
      <c r="C22" s="28" t="s">
        <v>1895</v>
      </c>
      <c r="D22" s="3">
        <f>VLOOKUP($C22,科系!$C$2:$H$1116,2,0)</f>
        <v>72.67</v>
      </c>
      <c r="E22" s="3">
        <f>VLOOKUP($C22,科系!$C$2:$H$1139,3,0)</f>
        <v>51.83</v>
      </c>
      <c r="F22" s="3">
        <f>ROUND(IF(((COUNT($E:$E)-RANK(D22,D$2:D$111)+1)/COUNT($E:$E))*100=0,100,((COUNT($E:$E)-RANK(D22,D$2:D$111)+1)/COUNT($E:$E))*100),2)</f>
        <v>65.45</v>
      </c>
      <c r="G22" s="3">
        <f>ROUND(IF(((COUNT($E:$E)-RANK(E22,E$2:E$111)+1)/COUNT($E:$E))*100=0,100,((COUNT($E:$E)-RANK(E22,E$2:E$111)+1)/COUNT($E:$E))*100),2)</f>
        <v>92.73</v>
      </c>
      <c r="H22" s="7">
        <f>G22-F22</f>
        <v>27.28</v>
      </c>
    </row>
    <row r="23" spans="1:8" x14ac:dyDescent="0.25">
      <c r="A23" s="28" t="s">
        <v>55</v>
      </c>
      <c r="B23" s="28" t="s">
        <v>1866</v>
      </c>
      <c r="C23" s="28" t="s">
        <v>1896</v>
      </c>
      <c r="D23" s="3">
        <f>VLOOKUP($C23,科系!$C$2:$H$1116,2,0)</f>
        <v>69.209999999999994</v>
      </c>
      <c r="E23" s="3">
        <f>VLOOKUP($C23,科系!$C$2:$H$1139,3,0)</f>
        <v>47.49</v>
      </c>
      <c r="F23" s="3">
        <f>ROUND(IF(((COUNT($E:$E)-RANK(D23,D$2:D$111)+1)/COUNT($E:$E))*100=0,100,((COUNT($E:$E)-RANK(D23,D$2:D$111)+1)/COUNT($E:$E))*100),2)</f>
        <v>56.36</v>
      </c>
      <c r="G23" s="3">
        <f>ROUND(IF(((COUNT($E:$E)-RANK(E23,E$2:E$111)+1)/COUNT($E:$E))*100=0,100,((COUNT($E:$E)-RANK(E23,E$2:E$111)+1)/COUNT($E:$E))*100),2)</f>
        <v>83.64</v>
      </c>
      <c r="H23" s="7">
        <f>G23-F23</f>
        <v>27.28</v>
      </c>
    </row>
    <row r="24" spans="1:8" x14ac:dyDescent="0.25">
      <c r="A24" s="28" t="s">
        <v>63</v>
      </c>
      <c r="B24" s="28" t="s">
        <v>1862</v>
      </c>
      <c r="C24" s="28" t="s">
        <v>1897</v>
      </c>
      <c r="D24" s="3">
        <f>VLOOKUP($C24,科系!$C$2:$H$1116,2,0)</f>
        <v>75.14</v>
      </c>
      <c r="E24" s="3">
        <f>VLOOKUP($C24,科系!$C$2:$H$1139,3,0)</f>
        <v>59.48</v>
      </c>
      <c r="F24" s="3">
        <f>ROUND(IF(((COUNT($E:$E)-RANK(D24,D$2:D$111)+1)/COUNT($E:$E))*100=0,100,((COUNT($E:$E)-RANK(D24,D$2:D$111)+1)/COUNT($E:$E))*100),2)</f>
        <v>72.73</v>
      </c>
      <c r="G24" s="3">
        <f>ROUND(IF(((COUNT($E:$E)-RANK(E24,E$2:E$111)+1)/COUNT($E:$E))*100=0,100,((COUNT($E:$E)-RANK(E24,E$2:E$111)+1)/COUNT($E:$E))*100),2)</f>
        <v>100</v>
      </c>
      <c r="H24" s="7">
        <f>G24-F24</f>
        <v>27.269999999999996</v>
      </c>
    </row>
    <row r="25" spans="1:8" x14ac:dyDescent="0.25">
      <c r="A25" s="28" t="s">
        <v>59</v>
      </c>
      <c r="B25" s="28" t="s">
        <v>1862</v>
      </c>
      <c r="C25" s="28" t="s">
        <v>1898</v>
      </c>
      <c r="D25" s="3">
        <f>VLOOKUP($C25,科系!$C$2:$H$1116,2,0)</f>
        <v>50.97</v>
      </c>
      <c r="E25" s="3">
        <f>VLOOKUP($C25,科系!$C$2:$H$1139,3,0)</f>
        <v>43.91</v>
      </c>
      <c r="F25" s="3">
        <f>ROUND(IF(((COUNT($E:$E)-RANK(D25,D$2:D$111)+1)/COUNT($E:$E))*100=0,100,((COUNT($E:$E)-RANK(D25,D$2:D$111)+1)/COUNT($E:$E))*100),2)</f>
        <v>19.09</v>
      </c>
      <c r="G25" s="3">
        <f>ROUND(IF(((COUNT($E:$E)-RANK(E25,E$2:E$111)+1)/COUNT($E:$E))*100=0,100,((COUNT($E:$E)-RANK(E25,E$2:E$111)+1)/COUNT($E:$E))*100),2)</f>
        <v>44.55</v>
      </c>
      <c r="H25" s="7">
        <f>G25-F25</f>
        <v>25.459999999999997</v>
      </c>
    </row>
    <row r="26" spans="1:8" x14ac:dyDescent="0.25">
      <c r="A26" s="28" t="s">
        <v>63</v>
      </c>
      <c r="B26" s="28" t="s">
        <v>1889</v>
      </c>
      <c r="C26" s="28" t="s">
        <v>1899</v>
      </c>
      <c r="D26" s="3">
        <f>VLOOKUP($C26,科系!$C$2:$H$1116,2,0)</f>
        <v>76</v>
      </c>
      <c r="E26" s="3">
        <f>VLOOKUP($C26,科系!$C$2:$H$1139,3,0)</f>
        <v>59.48</v>
      </c>
      <c r="F26" s="3">
        <f>ROUND(IF(((COUNT($E:$E)-RANK(D26,D$2:D$111)+1)/COUNT($E:$E))*100=0,100,((COUNT($E:$E)-RANK(D26,D$2:D$111)+1)/COUNT($E:$E))*100),2)</f>
        <v>75.45</v>
      </c>
      <c r="G26" s="3">
        <f>ROUND(IF(((COUNT($E:$E)-RANK(E26,E$2:E$111)+1)/COUNT($E:$E))*100=0,100,((COUNT($E:$E)-RANK(E26,E$2:E$111)+1)/COUNT($E:$E))*100),2)</f>
        <v>100</v>
      </c>
      <c r="H26" s="7">
        <f>G26-F26</f>
        <v>24.549999999999997</v>
      </c>
    </row>
    <row r="27" spans="1:8" x14ac:dyDescent="0.25">
      <c r="A27" s="28" t="s">
        <v>47</v>
      </c>
      <c r="B27" s="28" t="s">
        <v>1900</v>
      </c>
      <c r="C27" s="28" t="s">
        <v>1901</v>
      </c>
      <c r="D27" s="3">
        <f>VLOOKUP($C27,科系!$C$2:$H$1116,2,0)</f>
        <v>54.72</v>
      </c>
      <c r="E27" s="3">
        <f>VLOOKUP($C27,科系!$C$2:$H$1139,3,0)</f>
        <v>43.95</v>
      </c>
      <c r="F27" s="3">
        <f>ROUND(IF(((COUNT($E:$E)-RANK(D27,D$2:D$111)+1)/COUNT($E:$E))*100=0,100,((COUNT($E:$E)-RANK(D27,D$2:D$111)+1)/COUNT($E:$E))*100),2)</f>
        <v>24.55</v>
      </c>
      <c r="G27" s="3">
        <f>ROUND(IF(((COUNT($E:$E)-RANK(E27,E$2:E$111)+1)/COUNT($E:$E))*100=0,100,((COUNT($E:$E)-RANK(E27,E$2:E$111)+1)/COUNT($E:$E))*100),2)</f>
        <v>49.09</v>
      </c>
      <c r="H27" s="7">
        <f>G27-F27</f>
        <v>24.540000000000003</v>
      </c>
    </row>
    <row r="28" spans="1:8" x14ac:dyDescent="0.25">
      <c r="A28" s="28" t="s">
        <v>42</v>
      </c>
      <c r="B28" s="28" t="s">
        <v>1902</v>
      </c>
      <c r="C28" s="28" t="s">
        <v>1903</v>
      </c>
      <c r="D28" s="3">
        <f>VLOOKUP($C28,科系!$C$2:$H$1116,2,0)</f>
        <v>36.97</v>
      </c>
      <c r="E28" s="3">
        <f>VLOOKUP($C28,科系!$C$2:$H$1139,3,0)</f>
        <v>42.61</v>
      </c>
      <c r="F28" s="3">
        <f>ROUND(IF(((COUNT($E:$E)-RANK(D28,D$2:D$111)+1)/COUNT($E:$E))*100=0,100,((COUNT($E:$E)-RANK(D28,D$2:D$111)+1)/COUNT($E:$E))*100),2)</f>
        <v>6.36</v>
      </c>
      <c r="G28" s="3">
        <f>ROUND(IF(((COUNT($E:$E)-RANK(E28,E$2:E$111)+1)/COUNT($E:$E))*100=0,100,((COUNT($E:$E)-RANK(E28,E$2:E$111)+1)/COUNT($E:$E))*100),2)</f>
        <v>30</v>
      </c>
      <c r="H28" s="7">
        <f>G28-F28</f>
        <v>23.64</v>
      </c>
    </row>
    <row r="29" spans="1:8" x14ac:dyDescent="0.25">
      <c r="A29" s="28" t="s">
        <v>63</v>
      </c>
      <c r="B29" s="28" t="s">
        <v>1904</v>
      </c>
      <c r="C29" s="28" t="s">
        <v>1905</v>
      </c>
      <c r="D29" s="3">
        <f>VLOOKUP($C29,科系!$C$2:$H$1116,2,0)</f>
        <v>78.040000000000006</v>
      </c>
      <c r="E29" s="3">
        <f>VLOOKUP($C29,科系!$C$2:$H$1139,3,0)</f>
        <v>59.48</v>
      </c>
      <c r="F29" s="3">
        <f>ROUND(IF(((COUNT($E:$E)-RANK(D29,D$2:D$111)+1)/COUNT($E:$E))*100=0,100,((COUNT($E:$E)-RANK(D29,D$2:D$111)+1)/COUNT($E:$E))*100),2)</f>
        <v>79.09</v>
      </c>
      <c r="G29" s="3">
        <f>ROUND(IF(((COUNT($E:$E)-RANK(E29,E$2:E$111)+1)/COUNT($E:$E))*100=0,100,((COUNT($E:$E)-RANK(E29,E$2:E$111)+1)/COUNT($E:$E))*100),2)</f>
        <v>100</v>
      </c>
      <c r="H29" s="7">
        <f>G29-F29</f>
        <v>20.909999999999997</v>
      </c>
    </row>
    <row r="30" spans="1:8" x14ac:dyDescent="0.25">
      <c r="A30" s="28" t="s">
        <v>59</v>
      </c>
      <c r="B30" s="28" t="s">
        <v>1866</v>
      </c>
      <c r="C30" s="28" t="s">
        <v>1906</v>
      </c>
      <c r="D30" s="3">
        <f>VLOOKUP($C30,科系!$C$2:$H$1116,2,0)</f>
        <v>54.59</v>
      </c>
      <c r="E30" s="3">
        <f>VLOOKUP($C30,科系!$C$2:$H$1139,3,0)</f>
        <v>43.91</v>
      </c>
      <c r="F30" s="3">
        <f>ROUND(IF(((COUNT($E:$E)-RANK(D30,D$2:D$111)+1)/COUNT($E:$E))*100=0,100,((COUNT($E:$E)-RANK(D30,D$2:D$111)+1)/COUNT($E:$E))*100),2)</f>
        <v>23.64</v>
      </c>
      <c r="G30" s="3">
        <f>ROUND(IF(((COUNT($E:$E)-RANK(E30,E$2:E$111)+1)/COUNT($E:$E))*100=0,100,((COUNT($E:$E)-RANK(E30,E$2:E$111)+1)/COUNT($E:$E))*100),2)</f>
        <v>44.55</v>
      </c>
      <c r="H30" s="7">
        <f>G30-F30</f>
        <v>20.909999999999997</v>
      </c>
    </row>
    <row r="31" spans="1:8" x14ac:dyDescent="0.25">
      <c r="A31" s="28" t="s">
        <v>61</v>
      </c>
      <c r="B31" s="28" t="s">
        <v>1907</v>
      </c>
      <c r="C31" s="28" t="s">
        <v>1908</v>
      </c>
      <c r="D31" s="3">
        <f>VLOOKUP($C31,科系!$C$2:$H$1116,2,0)</f>
        <v>69.11</v>
      </c>
      <c r="E31" s="3">
        <f>VLOOKUP($C31,科系!$C$2:$H$1139,3,0)</f>
        <v>46.48</v>
      </c>
      <c r="F31" s="3">
        <f>ROUND(IF(((COUNT($E:$E)-RANK(D31,D$2:D$111)+1)/COUNT($E:$E))*100=0,100,((COUNT($E:$E)-RANK(D31,D$2:D$111)+1)/COUNT($E:$E))*100),2)</f>
        <v>55.45</v>
      </c>
      <c r="G31" s="3">
        <f>ROUND(IF(((COUNT($E:$E)-RANK(E31,E$2:E$111)+1)/COUNT($E:$E))*100=0,100,((COUNT($E:$E)-RANK(E31,E$2:E$111)+1)/COUNT($E:$E))*100),2)</f>
        <v>73.64</v>
      </c>
      <c r="H31" s="7">
        <f>G31-F31</f>
        <v>18.189999999999998</v>
      </c>
    </row>
    <row r="32" spans="1:8" x14ac:dyDescent="0.25">
      <c r="A32" s="28" t="s">
        <v>71</v>
      </c>
      <c r="B32" s="28" t="s">
        <v>1866</v>
      </c>
      <c r="C32" s="28" t="s">
        <v>1909</v>
      </c>
      <c r="D32" s="3">
        <f>VLOOKUP($C32,科系!$C$2:$H$1116,2,0)</f>
        <v>71.08</v>
      </c>
      <c r="E32" s="3">
        <f>VLOOKUP($C32,科系!$C$2:$H$1139,3,0)</f>
        <v>47.36</v>
      </c>
      <c r="F32" s="3">
        <f>ROUND(IF(((COUNT($E:$E)-RANK(D32,D$2:D$111)+1)/COUNT($E:$E))*100=0,100,((COUNT($E:$E)-RANK(D32,D$2:D$111)+1)/COUNT($E:$E))*100),2)</f>
        <v>61.82</v>
      </c>
      <c r="G32" s="3">
        <f>ROUND(IF(((COUNT($E:$E)-RANK(E32,E$2:E$111)+1)/COUNT($E:$E))*100=0,100,((COUNT($E:$E)-RANK(E32,E$2:E$111)+1)/COUNT($E:$E))*100),2)</f>
        <v>79.09</v>
      </c>
      <c r="H32" s="7">
        <f>G32-F32</f>
        <v>17.270000000000003</v>
      </c>
    </row>
    <row r="33" spans="1:8" x14ac:dyDescent="0.25">
      <c r="A33" s="28" t="s">
        <v>55</v>
      </c>
      <c r="B33" s="28" t="s">
        <v>1900</v>
      </c>
      <c r="C33" s="28" t="s">
        <v>1910</v>
      </c>
      <c r="D33" s="3">
        <f>VLOOKUP($C33,科系!$C$2:$H$1116,2,0)</f>
        <v>73.150000000000006</v>
      </c>
      <c r="E33" s="3">
        <f>VLOOKUP($C33,科系!$C$2:$H$1139,3,0)</f>
        <v>47.49</v>
      </c>
      <c r="F33" s="3">
        <f>ROUND(IF(((COUNT($E:$E)-RANK(D33,D$2:D$111)+1)/COUNT($E:$E))*100=0,100,((COUNT($E:$E)-RANK(D33,D$2:D$111)+1)/COUNT($E:$E))*100),2)</f>
        <v>67.27</v>
      </c>
      <c r="G33" s="3">
        <f>ROUND(IF(((COUNT($E:$E)-RANK(E33,E$2:E$111)+1)/COUNT($E:$E))*100=0,100,((COUNT($E:$E)-RANK(E33,E$2:E$111)+1)/COUNT($E:$E))*100),2)</f>
        <v>83.64</v>
      </c>
      <c r="H33" s="7">
        <f>G33-F33</f>
        <v>16.370000000000005</v>
      </c>
    </row>
    <row r="34" spans="1:8" x14ac:dyDescent="0.25">
      <c r="A34" s="28" t="s">
        <v>52</v>
      </c>
      <c r="B34" s="28" t="s">
        <v>1911</v>
      </c>
      <c r="C34" s="28" t="s">
        <v>1912</v>
      </c>
      <c r="D34" s="3">
        <f>VLOOKUP($C34,科系!$C$2:$H$1116,2,0)</f>
        <v>77.599999999999994</v>
      </c>
      <c r="E34" s="3">
        <f>VLOOKUP($C34,科系!$C$2:$H$1139,3,0)</f>
        <v>51.83</v>
      </c>
      <c r="F34" s="3">
        <f>ROUND(IF(((COUNT($E:$E)-RANK(D34,D$2:D$111)+1)/COUNT($E:$E))*100=0,100,((COUNT($E:$E)-RANK(D34,D$2:D$111)+1)/COUNT($E:$E))*100),2)</f>
        <v>77.27</v>
      </c>
      <c r="G34" s="3">
        <f>ROUND(IF(((COUNT($E:$E)-RANK(E34,E$2:E$111)+1)/COUNT($E:$E))*100=0,100,((COUNT($E:$E)-RANK(E34,E$2:E$111)+1)/COUNT($E:$E))*100),2)</f>
        <v>92.73</v>
      </c>
      <c r="H34" s="7">
        <f>G34-F34</f>
        <v>15.460000000000008</v>
      </c>
    </row>
    <row r="35" spans="1:8" x14ac:dyDescent="0.25">
      <c r="A35" s="28" t="s">
        <v>69</v>
      </c>
      <c r="B35" s="28" t="s">
        <v>1884</v>
      </c>
      <c r="C35" s="28" t="s">
        <v>1913</v>
      </c>
      <c r="D35" s="3">
        <f>VLOOKUP($C35,科系!$C$2:$H$1116,2,0)</f>
        <v>65.680000000000007</v>
      </c>
      <c r="E35" s="3">
        <f>VLOOKUP($C35,科系!$C$2:$H$1139,3,0)</f>
        <v>45.61</v>
      </c>
      <c r="F35" s="3">
        <f>ROUND(IF(((COUNT($E:$E)-RANK(D35,D$2:D$111)+1)/COUNT($E:$E))*100=0,100,((COUNT($E:$E)-RANK(D35,D$2:D$111)+1)/COUNT($E:$E))*100),2)</f>
        <v>46.36</v>
      </c>
      <c r="G35" s="3">
        <f>ROUND(IF(((COUNT($E:$E)-RANK(E35,E$2:E$111)+1)/COUNT($E:$E))*100=0,100,((COUNT($E:$E)-RANK(E35,E$2:E$111)+1)/COUNT($E:$E))*100),2)</f>
        <v>61.82</v>
      </c>
      <c r="H35" s="7">
        <f>G35-F35</f>
        <v>15.46</v>
      </c>
    </row>
    <row r="36" spans="1:8" x14ac:dyDescent="0.25">
      <c r="A36" s="28" t="s">
        <v>61</v>
      </c>
      <c r="B36" s="28" t="s">
        <v>1914</v>
      </c>
      <c r="C36" s="28" t="s">
        <v>1915</v>
      </c>
      <c r="D36" s="3">
        <f>VLOOKUP($C36,科系!$C$2:$H$1116,2,0)</f>
        <v>70.61</v>
      </c>
      <c r="E36" s="3">
        <f>VLOOKUP($C36,科系!$C$2:$H$1139,3,0)</f>
        <v>46.48</v>
      </c>
      <c r="F36" s="3">
        <f>ROUND(IF(((COUNT($E:$E)-RANK(D36,D$2:D$111)+1)/COUNT($E:$E))*100=0,100,((COUNT($E:$E)-RANK(D36,D$2:D$111)+1)/COUNT($E:$E))*100),2)</f>
        <v>59.09</v>
      </c>
      <c r="G36" s="3">
        <f>ROUND(IF(((COUNT($E:$E)-RANK(E36,E$2:E$111)+1)/COUNT($E:$E))*100=0,100,((COUNT($E:$E)-RANK(E36,E$2:E$111)+1)/COUNT($E:$E))*100),2)</f>
        <v>73.64</v>
      </c>
      <c r="H36" s="7">
        <f>G36-F36</f>
        <v>14.549999999999997</v>
      </c>
    </row>
    <row r="37" spans="1:8" x14ac:dyDescent="0.25">
      <c r="A37" s="28" t="s">
        <v>63</v>
      </c>
      <c r="B37" s="28" t="s">
        <v>1914</v>
      </c>
      <c r="C37" s="28" t="s">
        <v>1916</v>
      </c>
      <c r="D37" s="3">
        <f>VLOOKUP($C37,科系!$C$2:$H$1116,2,0)</f>
        <v>82.96</v>
      </c>
      <c r="E37" s="3">
        <f>VLOOKUP($C37,科系!$C$2:$H$1139,3,0)</f>
        <v>59.48</v>
      </c>
      <c r="F37" s="3">
        <f>ROUND(IF(((COUNT($E:$E)-RANK(D37,D$2:D$111)+1)/COUNT($E:$E))*100=0,100,((COUNT($E:$E)-RANK(D37,D$2:D$111)+1)/COUNT($E:$E))*100),2)</f>
        <v>87.27</v>
      </c>
      <c r="G37" s="3">
        <f>ROUND(IF(((COUNT($E:$E)-RANK(E37,E$2:E$111)+1)/COUNT($E:$E))*100=0,100,((COUNT($E:$E)-RANK(E37,E$2:E$111)+1)/COUNT($E:$E))*100),2)</f>
        <v>100</v>
      </c>
      <c r="H37" s="7">
        <f>G37-F37</f>
        <v>12.730000000000004</v>
      </c>
    </row>
    <row r="38" spans="1:8" x14ac:dyDescent="0.25">
      <c r="A38" s="28" t="s">
        <v>55</v>
      </c>
      <c r="B38" s="28" t="s">
        <v>1904</v>
      </c>
      <c r="C38" s="28" t="s">
        <v>1917</v>
      </c>
      <c r="D38" s="3">
        <f>VLOOKUP($C38,科系!$C$2:$H$1116,2,0)</f>
        <v>74.14</v>
      </c>
      <c r="E38" s="3">
        <f>VLOOKUP($C38,科系!$C$2:$H$1139,3,0)</f>
        <v>47.49</v>
      </c>
      <c r="F38" s="3">
        <f>ROUND(IF(((COUNT($E:$E)-RANK(D38,D$2:D$111)+1)/COUNT($E:$E))*100=0,100,((COUNT($E:$E)-RANK(D38,D$2:D$111)+1)/COUNT($E:$E))*100),2)</f>
        <v>70.91</v>
      </c>
      <c r="G38" s="3">
        <f>ROUND(IF(((COUNT($E:$E)-RANK(E38,E$2:E$111)+1)/COUNT($E:$E))*100=0,100,((COUNT($E:$E)-RANK(E38,E$2:E$111)+1)/COUNT($E:$E))*100),2)</f>
        <v>83.64</v>
      </c>
      <c r="H38" s="7">
        <f>G38-F38</f>
        <v>12.730000000000004</v>
      </c>
    </row>
    <row r="39" spans="1:8" x14ac:dyDescent="0.25">
      <c r="A39" s="28" t="s">
        <v>55</v>
      </c>
      <c r="B39" s="28" t="s">
        <v>1914</v>
      </c>
      <c r="C39" s="28" t="s">
        <v>1918</v>
      </c>
      <c r="D39" s="3">
        <f>VLOOKUP($C39,科系!$C$2:$H$1116,2,0)</f>
        <v>74.7</v>
      </c>
      <c r="E39" s="3">
        <f>VLOOKUP($C39,科系!$C$2:$H$1139,3,0)</f>
        <v>47.49</v>
      </c>
      <c r="F39" s="3">
        <f>ROUND(IF(((COUNT($E:$E)-RANK(D39,D$2:D$111)+1)/COUNT($E:$E))*100=0,100,((COUNT($E:$E)-RANK(D39,D$2:D$111)+1)/COUNT($E:$E))*100),2)</f>
        <v>71.819999999999993</v>
      </c>
      <c r="G39" s="3">
        <f>ROUND(IF(((COUNT($E:$E)-RANK(E39,E$2:E$111)+1)/COUNT($E:$E))*100=0,100,((COUNT($E:$E)-RANK(E39,E$2:E$111)+1)/COUNT($E:$E))*100),2)</f>
        <v>83.64</v>
      </c>
      <c r="H39" s="7">
        <f>G39-F39</f>
        <v>11.820000000000007</v>
      </c>
    </row>
    <row r="40" spans="1:8" x14ac:dyDescent="0.25">
      <c r="A40" s="28" t="s">
        <v>69</v>
      </c>
      <c r="B40" s="28" t="s">
        <v>1919</v>
      </c>
      <c r="C40" s="28" t="s">
        <v>1920</v>
      </c>
      <c r="D40" s="3">
        <f>VLOOKUP($C40,科系!$C$2:$H$1116,2,0)</f>
        <v>67.13</v>
      </c>
      <c r="E40" s="3">
        <f>VLOOKUP($C40,科系!$C$2:$H$1139,3,0)</f>
        <v>45.61</v>
      </c>
      <c r="F40" s="3">
        <f>ROUND(IF(((COUNT($E:$E)-RANK(D40,D$2:D$111)+1)/COUNT($E:$E))*100=0,100,((COUNT($E:$E)-RANK(D40,D$2:D$111)+1)/COUNT($E:$E))*100),2)</f>
        <v>50</v>
      </c>
      <c r="G40" s="3">
        <f>ROUND(IF(((COUNT($E:$E)-RANK(E40,E$2:E$111)+1)/COUNT($E:$E))*100=0,100,((COUNT($E:$E)-RANK(E40,E$2:E$111)+1)/COUNT($E:$E))*100),2)</f>
        <v>61.82</v>
      </c>
      <c r="H40" s="7">
        <f>G40-F40</f>
        <v>11.82</v>
      </c>
    </row>
    <row r="41" spans="1:8" x14ac:dyDescent="0.25">
      <c r="A41" s="28" t="s">
        <v>47</v>
      </c>
      <c r="B41" s="28" t="s">
        <v>1914</v>
      </c>
      <c r="C41" s="28" t="s">
        <v>1921</v>
      </c>
      <c r="D41" s="3">
        <f>VLOOKUP($C41,科系!$C$2:$H$1116,2,0)</f>
        <v>62.63</v>
      </c>
      <c r="E41" s="3">
        <f>VLOOKUP($C41,科系!$C$2:$H$1139,3,0)</f>
        <v>43.95</v>
      </c>
      <c r="F41" s="3">
        <f>ROUND(IF(((COUNT($E:$E)-RANK(D41,D$2:D$111)+1)/COUNT($E:$E))*100=0,100,((COUNT($E:$E)-RANK(D41,D$2:D$111)+1)/COUNT($E:$E))*100),2)</f>
        <v>37.270000000000003</v>
      </c>
      <c r="G41" s="3">
        <f>ROUND(IF(((COUNT($E:$E)-RANK(E41,E$2:E$111)+1)/COUNT($E:$E))*100=0,100,((COUNT($E:$E)-RANK(E41,E$2:E$111)+1)/COUNT($E:$E))*100),2)</f>
        <v>49.09</v>
      </c>
      <c r="H41" s="7">
        <f>G41-F41</f>
        <v>11.82</v>
      </c>
    </row>
    <row r="42" spans="1:8" x14ac:dyDescent="0.25">
      <c r="A42" s="28" t="s">
        <v>74</v>
      </c>
      <c r="B42" s="28" t="s">
        <v>1922</v>
      </c>
      <c r="C42" s="28" t="s">
        <v>1923</v>
      </c>
      <c r="D42" s="3">
        <f>VLOOKUP($C42,科系!$C$2:$H$1116,2,0)</f>
        <v>47.75</v>
      </c>
      <c r="E42" s="3">
        <f>VLOOKUP($C42,科系!$C$2:$H$1139,3,0)</f>
        <v>40.26</v>
      </c>
      <c r="F42" s="3">
        <f>ROUND(IF(((COUNT($E:$E)-RANK(D42,D$2:D$111)+1)/COUNT($E:$E))*100=0,100,((COUNT($E:$E)-RANK(D42,D$2:D$111)+1)/COUNT($E:$E))*100),2)</f>
        <v>16.36</v>
      </c>
      <c r="G42" s="3">
        <f>ROUND(IF(((COUNT($E:$E)-RANK(E42,E$2:E$111)+1)/COUNT($E:$E))*100=0,100,((COUNT($E:$E)-RANK(E42,E$2:E$111)+1)/COUNT($E:$E))*100),2)</f>
        <v>28.18</v>
      </c>
      <c r="H42" s="7">
        <f>G42-F42</f>
        <v>11.82</v>
      </c>
    </row>
    <row r="43" spans="1:8" x14ac:dyDescent="0.25">
      <c r="A43" s="28" t="s">
        <v>50</v>
      </c>
      <c r="B43" s="28" t="s">
        <v>1924</v>
      </c>
      <c r="C43" s="28" t="s">
        <v>1925</v>
      </c>
      <c r="D43" s="3">
        <f>VLOOKUP($C43,科系!$C$2:$H$1116,2,0)</f>
        <v>29.08</v>
      </c>
      <c r="E43" s="3">
        <f>VLOOKUP($C43,科系!$C$2:$H$1139,3,0)</f>
        <v>36.5</v>
      </c>
      <c r="F43" s="3">
        <f>ROUND(IF(((COUNT($E:$E)-RANK(D43,D$2:D$111)+1)/COUNT($E:$E))*100=0,100,((COUNT($E:$E)-RANK(D43,D$2:D$111)+1)/COUNT($E:$E))*100),2)</f>
        <v>2.73</v>
      </c>
      <c r="G43" s="3">
        <f>ROUND(IF(((COUNT($E:$E)-RANK(E43,E$2:E$111)+1)/COUNT($E:$E))*100=0,100,((COUNT($E:$E)-RANK(E43,E$2:E$111)+1)/COUNT($E:$E))*100),2)</f>
        <v>14.55</v>
      </c>
      <c r="H43" s="7">
        <f>G43-F43</f>
        <v>11.82</v>
      </c>
    </row>
    <row r="44" spans="1:8" x14ac:dyDescent="0.25">
      <c r="A44" s="28" t="s">
        <v>63</v>
      </c>
      <c r="B44" s="28" t="s">
        <v>1911</v>
      </c>
      <c r="C44" s="28" t="s">
        <v>1926</v>
      </c>
      <c r="D44" s="3">
        <f>VLOOKUP($C44,科系!$C$2:$H$1116,2,0)</f>
        <v>84.16</v>
      </c>
      <c r="E44" s="3">
        <f>VLOOKUP($C44,科系!$C$2:$H$1139,3,0)</f>
        <v>59.48</v>
      </c>
      <c r="F44" s="3">
        <f>ROUND(IF(((COUNT($E:$E)-RANK(D44,D$2:D$111)+1)/COUNT($E:$E))*100=0,100,((COUNT($E:$E)-RANK(D44,D$2:D$111)+1)/COUNT($E:$E))*100),2)</f>
        <v>88.18</v>
      </c>
      <c r="G44" s="3">
        <f>ROUND(IF(((COUNT($E:$E)-RANK(E44,E$2:E$111)+1)/COUNT($E:$E))*100=0,100,((COUNT($E:$E)-RANK(E44,E$2:E$111)+1)/COUNT($E:$E))*100),2)</f>
        <v>100</v>
      </c>
      <c r="H44" s="7">
        <f>G44-F44</f>
        <v>11.819999999999993</v>
      </c>
    </row>
    <row r="45" spans="1:8" x14ac:dyDescent="0.25">
      <c r="A45" s="28" t="s">
        <v>74</v>
      </c>
      <c r="B45" s="28" t="s">
        <v>1862</v>
      </c>
      <c r="C45" s="28" t="s">
        <v>1927</v>
      </c>
      <c r="D45" s="3">
        <f>VLOOKUP($C45,科系!$C$2:$H$1116,2,0)</f>
        <v>48.53</v>
      </c>
      <c r="E45" s="3">
        <f>VLOOKUP($C45,科系!$C$2:$H$1139,3,0)</f>
        <v>40.26</v>
      </c>
      <c r="F45" s="3">
        <f>ROUND(IF(((COUNT($E:$E)-RANK(D45,D$2:D$111)+1)/COUNT($E:$E))*100=0,100,((COUNT($E:$E)-RANK(D45,D$2:D$111)+1)/COUNT($E:$E))*100),2)</f>
        <v>17.27</v>
      </c>
      <c r="G45" s="3">
        <f>ROUND(IF(((COUNT($E:$E)-RANK(E45,E$2:E$111)+1)/COUNT($E:$E))*100=0,100,((COUNT($E:$E)-RANK(E45,E$2:E$111)+1)/COUNT($E:$E))*100),2)</f>
        <v>28.18</v>
      </c>
      <c r="H45" s="7">
        <f>G45-F45</f>
        <v>10.91</v>
      </c>
    </row>
    <row r="46" spans="1:8" x14ac:dyDescent="0.25">
      <c r="A46" s="28" t="s">
        <v>74</v>
      </c>
      <c r="B46" s="28" t="s">
        <v>1866</v>
      </c>
      <c r="C46" s="28" t="s">
        <v>1928</v>
      </c>
      <c r="D46" s="3">
        <f>VLOOKUP($C46,科系!$C$2:$H$1116,2,0)</f>
        <v>48.83</v>
      </c>
      <c r="E46" s="3">
        <f>VLOOKUP($C46,科系!$C$2:$H$1139,3,0)</f>
        <v>40.26</v>
      </c>
      <c r="F46" s="3">
        <f>ROUND(IF(((COUNT($E:$E)-RANK(D46,D$2:D$111)+1)/COUNT($E:$E))*100=0,100,((COUNT($E:$E)-RANK(D46,D$2:D$111)+1)/COUNT($E:$E))*100),2)</f>
        <v>18.18</v>
      </c>
      <c r="G46" s="3">
        <f>ROUND(IF(((COUNT($E:$E)-RANK(E46,E$2:E$111)+1)/COUNT($E:$E))*100=0,100,((COUNT($E:$E)-RANK(E46,E$2:E$111)+1)/COUNT($E:$E))*100),2)</f>
        <v>28.18</v>
      </c>
      <c r="H46" s="7">
        <f>G46-F46</f>
        <v>10</v>
      </c>
    </row>
    <row r="47" spans="1:8" x14ac:dyDescent="0.25">
      <c r="A47" s="28" t="s">
        <v>36</v>
      </c>
      <c r="B47" s="28" t="s">
        <v>1929</v>
      </c>
      <c r="C47" s="28" t="s">
        <v>1930</v>
      </c>
      <c r="D47" s="3">
        <f>VLOOKUP($C47,科系!$C$2:$H$1116,2,0)</f>
        <v>38.04</v>
      </c>
      <c r="E47" s="3">
        <f>VLOOKUP($C47,科系!$C$2:$H$1139,3,0)</f>
        <v>39.99</v>
      </c>
      <c r="F47" s="3">
        <f>ROUND(IF(((COUNT($E:$E)-RANK(D47,D$2:D$111)+1)/COUNT($E:$E))*100=0,100,((COUNT($E:$E)-RANK(D47,D$2:D$111)+1)/COUNT($E:$E))*100),2)</f>
        <v>7.27</v>
      </c>
      <c r="G47" s="3">
        <f>ROUND(IF(((COUNT($E:$E)-RANK(E47,E$2:E$111)+1)/COUNT($E:$E))*100=0,100,((COUNT($E:$E)-RANK(E47,E$2:E$111)+1)/COUNT($E:$E))*100),2)</f>
        <v>17.27</v>
      </c>
      <c r="H47" s="7">
        <f>G47-F47</f>
        <v>10</v>
      </c>
    </row>
    <row r="48" spans="1:8" x14ac:dyDescent="0.25">
      <c r="A48" s="28" t="s">
        <v>50</v>
      </c>
      <c r="B48" s="28" t="s">
        <v>1878</v>
      </c>
      <c r="C48" s="28" t="s">
        <v>1931</v>
      </c>
      <c r="D48" s="3">
        <f>VLOOKUP($C48,科系!$C$2:$H$1116,2,0)</f>
        <v>31.96</v>
      </c>
      <c r="E48" s="3">
        <f>VLOOKUP($C48,科系!$C$2:$H$1139,3,0)</f>
        <v>36.5</v>
      </c>
      <c r="F48" s="3">
        <f>ROUND(IF(((COUNT($E:$E)-RANK(D48,D$2:D$111)+1)/COUNT($E:$E))*100=0,100,((COUNT($E:$E)-RANK(D48,D$2:D$111)+1)/COUNT($E:$E))*100),2)</f>
        <v>4.55</v>
      </c>
      <c r="G48" s="3">
        <f>ROUND(IF(((COUNT($E:$E)-RANK(E48,E$2:E$111)+1)/COUNT($E:$E))*100=0,100,((COUNT($E:$E)-RANK(E48,E$2:E$111)+1)/COUNT($E:$E))*100),2)</f>
        <v>14.55</v>
      </c>
      <c r="H48" s="7">
        <f>G48-F48</f>
        <v>10</v>
      </c>
    </row>
    <row r="49" spans="1:8" x14ac:dyDescent="0.25">
      <c r="A49" s="28" t="s">
        <v>50</v>
      </c>
      <c r="B49" s="28" t="s">
        <v>1866</v>
      </c>
      <c r="C49" s="28" t="s">
        <v>1932</v>
      </c>
      <c r="D49" s="3">
        <f>VLOOKUP($C49,科系!$C$2:$H$1116,2,0)</f>
        <v>33.94</v>
      </c>
      <c r="E49" s="3">
        <f>VLOOKUP($C49,科系!$C$2:$H$1139,3,0)</f>
        <v>36.5</v>
      </c>
      <c r="F49" s="3">
        <f>ROUND(IF(((COUNT($E:$E)-RANK(D49,D$2:D$111)+1)/COUNT($E:$E))*100=0,100,((COUNT($E:$E)-RANK(D49,D$2:D$111)+1)/COUNT($E:$E))*100),2)</f>
        <v>5.45</v>
      </c>
      <c r="G49" s="3">
        <f>ROUND(IF(((COUNT($E:$E)-RANK(E49,E$2:E$111)+1)/COUNT($E:$E))*100=0,100,((COUNT($E:$E)-RANK(E49,E$2:E$111)+1)/COUNT($E:$E))*100),2)</f>
        <v>14.55</v>
      </c>
      <c r="H49" s="7">
        <f>G49-F49</f>
        <v>9.1000000000000014</v>
      </c>
    </row>
    <row r="50" spans="1:8" x14ac:dyDescent="0.25">
      <c r="A50" s="28" t="s">
        <v>71</v>
      </c>
      <c r="B50" s="28" t="s">
        <v>1933</v>
      </c>
      <c r="C50" s="28" t="s">
        <v>1934</v>
      </c>
      <c r="D50" s="3">
        <f>VLOOKUP($C50,科系!$C$2:$H$1116,2,0)</f>
        <v>74.099999999999994</v>
      </c>
      <c r="E50" s="3">
        <f>VLOOKUP($C50,科系!$C$2:$H$1139,3,0)</f>
        <v>47.36</v>
      </c>
      <c r="F50" s="3">
        <f>ROUND(IF(((COUNT($E:$E)-RANK(D50,D$2:D$111)+1)/COUNT($E:$E))*100=0,100,((COUNT($E:$E)-RANK(D50,D$2:D$111)+1)/COUNT($E:$E))*100),2)</f>
        <v>70</v>
      </c>
      <c r="G50" s="3">
        <f>ROUND(IF(((COUNT($E:$E)-RANK(E50,E$2:E$111)+1)/COUNT($E:$E))*100=0,100,((COUNT($E:$E)-RANK(E50,E$2:E$111)+1)/COUNT($E:$E))*100),2)</f>
        <v>79.09</v>
      </c>
      <c r="H50" s="7">
        <f>G50-F50</f>
        <v>9.0900000000000034</v>
      </c>
    </row>
    <row r="51" spans="1:8" x14ac:dyDescent="0.25">
      <c r="A51" s="28" t="s">
        <v>52</v>
      </c>
      <c r="B51" s="28" t="s">
        <v>1935</v>
      </c>
      <c r="C51" s="28" t="s">
        <v>1936</v>
      </c>
      <c r="D51" s="3">
        <f>VLOOKUP($C51,科系!$C$2:$H$1116,2,0)</f>
        <v>64.900000000000006</v>
      </c>
      <c r="E51" s="3">
        <f>VLOOKUP($C51,科系!$C$2:$H$1139,3,0)</f>
        <v>44.56</v>
      </c>
      <c r="F51" s="3">
        <f>ROUND(IF(((COUNT($E:$E)-RANK(D51,D$2:D$111)+1)/COUNT($E:$E))*100=0,100,((COUNT($E:$E)-RANK(D51,D$2:D$111)+1)/COUNT($E:$E))*100),2)</f>
        <v>40.909999999999997</v>
      </c>
      <c r="G51" s="3">
        <f>ROUND(IF(((COUNT($E:$E)-RANK(E51,E$2:E$111)+1)/COUNT($E:$E))*100=0,100,((COUNT($E:$E)-RANK(E51,E$2:E$111)+1)/COUNT($E:$E))*100),2)</f>
        <v>50</v>
      </c>
      <c r="H51" s="7">
        <f>G51-F51</f>
        <v>9.0900000000000034</v>
      </c>
    </row>
    <row r="52" spans="1:8" x14ac:dyDescent="0.25">
      <c r="A52" s="28" t="s">
        <v>59</v>
      </c>
      <c r="B52" s="28" t="s">
        <v>1937</v>
      </c>
      <c r="C52" s="28" t="s">
        <v>1938</v>
      </c>
      <c r="D52" s="3">
        <f>VLOOKUP($C52,科系!$C$2:$H$1116,2,0)</f>
        <v>62.24</v>
      </c>
      <c r="E52" s="3">
        <f>VLOOKUP($C52,科系!$C$2:$H$1139,3,0)</f>
        <v>43.91</v>
      </c>
      <c r="F52" s="3">
        <f>ROUND(IF(((COUNT($E:$E)-RANK(D52,D$2:D$111)+1)/COUNT($E:$E))*100=0,100,((COUNT($E:$E)-RANK(D52,D$2:D$111)+1)/COUNT($E:$E))*100),2)</f>
        <v>36.36</v>
      </c>
      <c r="G52" s="3">
        <f>ROUND(IF(((COUNT($E:$E)-RANK(E52,E$2:E$111)+1)/COUNT($E:$E))*100=0,100,((COUNT($E:$E)-RANK(E52,E$2:E$111)+1)/COUNT($E:$E))*100),2)</f>
        <v>44.55</v>
      </c>
      <c r="H52" s="7">
        <f>G52-F52</f>
        <v>8.1899999999999977</v>
      </c>
    </row>
    <row r="53" spans="1:8" x14ac:dyDescent="0.25">
      <c r="A53" s="28" t="s">
        <v>61</v>
      </c>
      <c r="B53" s="28" t="s">
        <v>1900</v>
      </c>
      <c r="C53" s="28" t="s">
        <v>1939</v>
      </c>
      <c r="D53" s="3">
        <f>VLOOKUP($C53,科系!$C$2:$H$1116,2,0)</f>
        <v>72.739999999999995</v>
      </c>
      <c r="E53" s="3">
        <f>VLOOKUP($C53,科系!$C$2:$H$1139,3,0)</f>
        <v>46.48</v>
      </c>
      <c r="F53" s="3">
        <f>ROUND(IF(((COUNT($E:$E)-RANK(D53,D$2:D$111)+1)/COUNT($E:$E))*100=0,100,((COUNT($E:$E)-RANK(D53,D$2:D$111)+1)/COUNT($E:$E))*100),2)</f>
        <v>66.36</v>
      </c>
      <c r="G53" s="3">
        <f>ROUND(IF(((COUNT($E:$E)-RANK(E53,E$2:E$111)+1)/COUNT($E:$E))*100=0,100,((COUNT($E:$E)-RANK(E53,E$2:E$111)+1)/COUNT($E:$E))*100),2)</f>
        <v>73.64</v>
      </c>
      <c r="H53" s="7">
        <f>G53-F53</f>
        <v>7.2800000000000011</v>
      </c>
    </row>
    <row r="54" spans="1:8" x14ac:dyDescent="0.25">
      <c r="A54" s="28" t="s">
        <v>69</v>
      </c>
      <c r="B54" s="28" t="s">
        <v>1900</v>
      </c>
      <c r="C54" s="28" t="s">
        <v>1940</v>
      </c>
      <c r="D54" s="3">
        <f>VLOOKUP($C54,科系!$C$2:$H$1116,2,0)</f>
        <v>68.87</v>
      </c>
      <c r="E54" s="3">
        <f>VLOOKUP($C54,科系!$C$2:$H$1139,3,0)</f>
        <v>45.61</v>
      </c>
      <c r="F54" s="3">
        <f>ROUND(IF(((COUNT($E:$E)-RANK(D54,D$2:D$111)+1)/COUNT($E:$E))*100=0,100,((COUNT($E:$E)-RANK(D54,D$2:D$111)+1)/COUNT($E:$E))*100),2)</f>
        <v>54.55</v>
      </c>
      <c r="G54" s="3">
        <f>ROUND(IF(((COUNT($E:$E)-RANK(E54,E$2:E$111)+1)/COUNT($E:$E))*100=0,100,((COUNT($E:$E)-RANK(E54,E$2:E$111)+1)/COUNT($E:$E))*100),2)</f>
        <v>61.82</v>
      </c>
      <c r="H54" s="7">
        <f>G54-F54</f>
        <v>7.2700000000000031</v>
      </c>
    </row>
    <row r="55" spans="1:8" x14ac:dyDescent="0.25">
      <c r="A55" s="28" t="s">
        <v>46</v>
      </c>
      <c r="B55" s="28" t="s">
        <v>1941</v>
      </c>
      <c r="C55" s="28" t="s">
        <v>1942</v>
      </c>
      <c r="D55" s="3">
        <f>VLOOKUP($C55,科系!$C$2:$H$1116,2,0)</f>
        <v>39</v>
      </c>
      <c r="E55" s="3">
        <f>VLOOKUP($C55,科系!$C$2:$H$1139,3,0)</f>
        <v>38.950000000000003</v>
      </c>
      <c r="F55" s="3">
        <f>ROUND(IF(((COUNT($E:$E)-RANK(D55,D$2:D$111)+1)/COUNT($E:$E))*100=0,100,((COUNT($E:$E)-RANK(D55,D$2:D$111)+1)/COUNT($E:$E))*100),2)</f>
        <v>9.09</v>
      </c>
      <c r="G55" s="3">
        <f>ROUND(IF(((COUNT($E:$E)-RANK(E55,E$2:E$111)+1)/COUNT($E:$E))*100=0,100,((COUNT($E:$E)-RANK(E55,E$2:E$111)+1)/COUNT($E:$E))*100),2)</f>
        <v>16.36</v>
      </c>
      <c r="H55" s="7">
        <f>G55-F55</f>
        <v>7.27</v>
      </c>
    </row>
    <row r="56" spans="1:8" x14ac:dyDescent="0.25">
      <c r="A56" s="28" t="s">
        <v>74</v>
      </c>
      <c r="B56" s="28" t="s">
        <v>1943</v>
      </c>
      <c r="C56" s="28" t="s">
        <v>1944</v>
      </c>
      <c r="D56" s="3">
        <f>VLOOKUP($C56,科系!$C$2:$H$1116,2,0)</f>
        <v>54.19</v>
      </c>
      <c r="E56" s="3">
        <f>VLOOKUP($C56,科系!$C$2:$H$1139,3,0)</f>
        <v>40.26</v>
      </c>
      <c r="F56" s="3">
        <f>ROUND(IF(((COUNT($E:$E)-RANK(D56,D$2:D$111)+1)/COUNT($E:$E))*100=0,100,((COUNT($E:$E)-RANK(D56,D$2:D$111)+1)/COUNT($E:$E))*100),2)</f>
        <v>22.73</v>
      </c>
      <c r="G56" s="3">
        <f>ROUND(IF(((COUNT($E:$E)-RANK(E56,E$2:E$111)+1)/COUNT($E:$E))*100=0,100,((COUNT($E:$E)-RANK(E56,E$2:E$111)+1)/COUNT($E:$E))*100),2)</f>
        <v>28.18</v>
      </c>
      <c r="H56" s="7">
        <f>G56-F56</f>
        <v>5.4499999999999993</v>
      </c>
    </row>
    <row r="57" spans="1:8" x14ac:dyDescent="0.25">
      <c r="A57" s="28" t="s">
        <v>59</v>
      </c>
      <c r="B57" s="28" t="s">
        <v>1884</v>
      </c>
      <c r="C57" s="28" t="s">
        <v>1945</v>
      </c>
      <c r="D57" s="3">
        <f>VLOOKUP($C57,科系!$C$2:$H$1116,2,0)</f>
        <v>64.86</v>
      </c>
      <c r="E57" s="3">
        <f>VLOOKUP($C57,科系!$C$2:$H$1139,3,0)</f>
        <v>43.91</v>
      </c>
      <c r="F57" s="3">
        <f>ROUND(IF(((COUNT($E:$E)-RANK(D57,D$2:D$111)+1)/COUNT($E:$E))*100=0,100,((COUNT($E:$E)-RANK(D57,D$2:D$111)+1)/COUNT($E:$E))*100),2)</f>
        <v>40</v>
      </c>
      <c r="G57" s="3">
        <f>ROUND(IF(((COUNT($E:$E)-RANK(E57,E$2:E$111)+1)/COUNT($E:$E))*100=0,100,((COUNT($E:$E)-RANK(E57,E$2:E$111)+1)/COUNT($E:$E))*100),2)</f>
        <v>44.55</v>
      </c>
      <c r="H57" s="7">
        <f>G57-F57</f>
        <v>4.5499999999999972</v>
      </c>
    </row>
    <row r="58" spans="1:8" x14ac:dyDescent="0.25">
      <c r="A58" s="28" t="s">
        <v>62</v>
      </c>
      <c r="B58" s="28" t="s">
        <v>1866</v>
      </c>
      <c r="C58" s="28" t="s">
        <v>1946</v>
      </c>
      <c r="D58" s="3">
        <f>VLOOKUP($C58,科系!$C$2:$H$1116,2,0)</f>
        <v>59.43</v>
      </c>
      <c r="E58" s="3">
        <f>VLOOKUP($C58,科系!$C$2:$H$1139,3,0)</f>
        <v>43.64</v>
      </c>
      <c r="F58" s="3">
        <f>ROUND(IF(((COUNT($E:$E)-RANK(D58,D$2:D$111)+1)/COUNT($E:$E))*100=0,100,((COUNT($E:$E)-RANK(D58,D$2:D$111)+1)/COUNT($E:$E))*100),2)</f>
        <v>34.549999999999997</v>
      </c>
      <c r="G58" s="3">
        <f>ROUND(IF(((COUNT($E:$E)-RANK(E58,E$2:E$111)+1)/COUNT($E:$E))*100=0,100,((COUNT($E:$E)-RANK(E58,E$2:E$111)+1)/COUNT($E:$E))*100),2)</f>
        <v>39.090000000000003</v>
      </c>
      <c r="H58" s="7">
        <f>G58-F58</f>
        <v>4.5400000000000063</v>
      </c>
    </row>
    <row r="59" spans="1:8" x14ac:dyDescent="0.25">
      <c r="A59" s="28" t="s">
        <v>50</v>
      </c>
      <c r="B59" s="28" t="s">
        <v>1947</v>
      </c>
      <c r="C59" s="28" t="s">
        <v>1948</v>
      </c>
      <c r="D59" s="3">
        <f>VLOOKUP($C59,科系!$C$2:$H$1116,2,0)</f>
        <v>31.45</v>
      </c>
      <c r="E59" s="3">
        <f>VLOOKUP($C59,科系!$C$2:$H$1139,3,0)</f>
        <v>34.18</v>
      </c>
      <c r="F59" s="3">
        <f>ROUND(IF(((COUNT($E:$E)-RANK(D59,D$2:D$111)+1)/COUNT($E:$E))*100=0,100,((COUNT($E:$E)-RANK(D59,D$2:D$111)+1)/COUNT($E:$E))*100),2)</f>
        <v>3.64</v>
      </c>
      <c r="G59" s="3">
        <f>ROUND(IF(((COUNT($E:$E)-RANK(E59,E$2:E$111)+1)/COUNT($E:$E))*100=0,100,((COUNT($E:$E)-RANK(E59,E$2:E$111)+1)/COUNT($E:$E))*100),2)</f>
        <v>8.18</v>
      </c>
      <c r="H59" s="7">
        <f>G59-F59</f>
        <v>4.5399999999999991</v>
      </c>
    </row>
    <row r="60" spans="1:8" x14ac:dyDescent="0.25">
      <c r="A60" s="28" t="s">
        <v>71</v>
      </c>
      <c r="B60" s="28" t="s">
        <v>1949</v>
      </c>
      <c r="C60" s="28" t="s">
        <v>1950</v>
      </c>
      <c r="D60" s="3">
        <f>VLOOKUP($C60,科系!$C$2:$H$1116,2,0)</f>
        <v>76.05</v>
      </c>
      <c r="E60" s="3">
        <f>VLOOKUP($C60,科系!$C$2:$H$1139,3,0)</f>
        <v>47.36</v>
      </c>
      <c r="F60" s="3">
        <f>ROUND(IF(((COUNT($E:$E)-RANK(D60,D$2:D$111)+1)/COUNT($E:$E))*100=0,100,((COUNT($E:$E)-RANK(D60,D$2:D$111)+1)/COUNT($E:$E))*100),2)</f>
        <v>76.36</v>
      </c>
      <c r="G60" s="3">
        <f>ROUND(IF(((COUNT($E:$E)-RANK(E60,E$2:E$111)+1)/COUNT($E:$E))*100=0,100,((COUNT($E:$E)-RANK(E60,E$2:E$111)+1)/COUNT($E:$E))*100),2)</f>
        <v>79.09</v>
      </c>
      <c r="H60" s="7">
        <f>G60-F60</f>
        <v>2.730000000000004</v>
      </c>
    </row>
    <row r="61" spans="1:8" x14ac:dyDescent="0.25">
      <c r="A61" s="28" t="s">
        <v>65</v>
      </c>
      <c r="B61" s="28" t="s">
        <v>1951</v>
      </c>
      <c r="C61" s="28" t="s">
        <v>1952</v>
      </c>
      <c r="D61" s="3">
        <f>VLOOKUP($C61,科系!$C$2:$H$1116,2,0)</f>
        <v>38.799999999999997</v>
      </c>
      <c r="E61" s="3">
        <f>VLOOKUP($C61,科系!$C$2:$H$1139,3,0)</f>
        <v>34.61</v>
      </c>
      <c r="F61" s="3">
        <f>ROUND(IF(((COUNT($E:$E)-RANK(D61,D$2:D$111)+1)/COUNT($E:$E))*100=0,100,((COUNT($E:$E)-RANK(D61,D$2:D$111)+1)/COUNT($E:$E))*100),2)</f>
        <v>8.18</v>
      </c>
      <c r="G61" s="3">
        <f>ROUND(IF(((COUNT($E:$E)-RANK(E61,E$2:E$111)+1)/COUNT($E:$E))*100=0,100,((COUNT($E:$E)-RANK(E61,E$2:E$111)+1)/COUNT($E:$E))*100),2)</f>
        <v>10.91</v>
      </c>
      <c r="H61" s="7">
        <f>G61-F61</f>
        <v>2.7300000000000004</v>
      </c>
    </row>
    <row r="62" spans="1:8" x14ac:dyDescent="0.25">
      <c r="A62" s="28" t="s">
        <v>69</v>
      </c>
      <c r="B62" s="28" t="s">
        <v>1914</v>
      </c>
      <c r="C62" s="28" t="s">
        <v>1953</v>
      </c>
      <c r="D62" s="3">
        <f>VLOOKUP($C62,科系!$C$2:$H$1116,2,0)</f>
        <v>70.650000000000006</v>
      </c>
      <c r="E62" s="3">
        <f>VLOOKUP($C62,科系!$C$2:$H$1139,3,0)</f>
        <v>45.61</v>
      </c>
      <c r="F62" s="3">
        <f>ROUND(IF(((COUNT($E:$E)-RANK(D62,D$2:D$111)+1)/COUNT($E:$E))*100=0,100,((COUNT($E:$E)-RANK(D62,D$2:D$111)+1)/COUNT($E:$E))*100),2)</f>
        <v>60</v>
      </c>
      <c r="G62" s="3">
        <f>ROUND(IF(((COUNT($E:$E)-RANK(E62,E$2:E$111)+1)/COUNT($E:$E))*100=0,100,((COUNT($E:$E)-RANK(E62,E$2:E$111)+1)/COUNT($E:$E))*100),2)</f>
        <v>61.82</v>
      </c>
      <c r="H62" s="7">
        <f>G62-F62</f>
        <v>1.8200000000000003</v>
      </c>
    </row>
    <row r="63" spans="1:8" x14ac:dyDescent="0.25">
      <c r="A63" s="28" t="s">
        <v>56</v>
      </c>
      <c r="B63" s="28" t="s">
        <v>1954</v>
      </c>
      <c r="C63" s="28" t="s">
        <v>1955</v>
      </c>
      <c r="D63" s="3">
        <f>VLOOKUP($C63,科系!$C$2:$H$1116,2,0)</f>
        <v>39.54</v>
      </c>
      <c r="E63" s="3">
        <f>VLOOKUP($C63,科系!$C$2:$H$1139,3,0)</f>
        <v>35.869999999999997</v>
      </c>
      <c r="F63" s="3">
        <f>ROUND(IF(((COUNT($E:$E)-RANK(D63,D$2:D$111)+1)/COUNT($E:$E))*100=0,100,((COUNT($E:$E)-RANK(D63,D$2:D$111)+1)/COUNT($E:$E))*100),2)</f>
        <v>10</v>
      </c>
      <c r="G63" s="3">
        <f>ROUND(IF(((COUNT($E:$E)-RANK(E63,E$2:E$111)+1)/COUNT($E:$E))*100=0,100,((COUNT($E:$E)-RANK(E63,E$2:E$111)+1)/COUNT($E:$E))*100),2)</f>
        <v>11.82</v>
      </c>
      <c r="H63" s="7">
        <f>G63-F63</f>
        <v>1.8200000000000003</v>
      </c>
    </row>
    <row r="64" spans="1:8" x14ac:dyDescent="0.25">
      <c r="A64" s="28" t="s">
        <v>63</v>
      </c>
      <c r="B64" s="28" t="s">
        <v>1956</v>
      </c>
      <c r="C64" s="28" t="s">
        <v>1957</v>
      </c>
      <c r="D64" s="3">
        <f>VLOOKUP($C64,科系!$C$2:$H$1116,2,0)</f>
        <v>87.02</v>
      </c>
      <c r="E64" s="3">
        <f>VLOOKUP($C64,科系!$C$2:$H$1139,3,0)</f>
        <v>59.48</v>
      </c>
      <c r="F64" s="3">
        <f>ROUND(IF(((COUNT($E:$E)-RANK(D64,D$2:D$111)+1)/COUNT($E:$E))*100=0,100,((COUNT($E:$E)-RANK(D64,D$2:D$111)+1)/COUNT($E:$E))*100),2)</f>
        <v>98.18</v>
      </c>
      <c r="G64" s="3">
        <f>ROUND(IF(((COUNT($E:$E)-RANK(E64,E$2:E$111)+1)/COUNT($E:$E))*100=0,100,((COUNT($E:$E)-RANK(E64,E$2:E$111)+1)/COUNT($E:$E))*100),2)</f>
        <v>100</v>
      </c>
      <c r="H64" s="7">
        <f>G64-F64</f>
        <v>1.8199999999999932</v>
      </c>
    </row>
    <row r="65" spans="1:8" x14ac:dyDescent="0.25">
      <c r="A65" s="28" t="s">
        <v>63</v>
      </c>
      <c r="B65" s="28" t="s">
        <v>1958</v>
      </c>
      <c r="C65" s="28" t="s">
        <v>1959</v>
      </c>
      <c r="D65" s="3">
        <f>VLOOKUP($C65,科系!$C$2:$H$1116,2,0)</f>
        <v>87.54</v>
      </c>
      <c r="E65" s="3">
        <f>VLOOKUP($C65,科系!$C$2:$H$1139,3,0)</f>
        <v>59.48</v>
      </c>
      <c r="F65" s="3">
        <f>ROUND(IF(((COUNT($E:$E)-RANK(D65,D$2:D$111)+1)/COUNT($E:$E))*100=0,100,((COUNT($E:$E)-RANK(D65,D$2:D$111)+1)/COUNT($E:$E))*100),2)</f>
        <v>99.09</v>
      </c>
      <c r="G65" s="3">
        <f>ROUND(IF(((COUNT($E:$E)-RANK(E65,E$2:E$111)+1)/COUNT($E:$E))*100=0,100,((COUNT($E:$E)-RANK(E65,E$2:E$111)+1)/COUNT($E:$E))*100),2)</f>
        <v>100</v>
      </c>
      <c r="H65" s="7">
        <f>G65-F65</f>
        <v>0.90999999999999659</v>
      </c>
    </row>
    <row r="66" spans="1:8" x14ac:dyDescent="0.25">
      <c r="A66" s="28" t="s">
        <v>59</v>
      </c>
      <c r="B66" s="28" t="s">
        <v>1904</v>
      </c>
      <c r="C66" s="28" t="s">
        <v>1960</v>
      </c>
      <c r="D66" s="3">
        <f>VLOOKUP($C66,科系!$C$2:$H$1116,2,0)</f>
        <v>65.31</v>
      </c>
      <c r="E66" s="3">
        <f>VLOOKUP($C66,科系!$C$2:$H$1139,3,0)</f>
        <v>43.91</v>
      </c>
      <c r="F66" s="3">
        <f>ROUND(IF(((COUNT($E:$E)-RANK(D66,D$2:D$111)+1)/COUNT($E:$E))*100=0,100,((COUNT($E:$E)-RANK(D66,D$2:D$111)+1)/COUNT($E:$E))*100),2)</f>
        <v>43.64</v>
      </c>
      <c r="G66" s="3">
        <f>ROUND(IF(((COUNT($E:$E)-RANK(E66,E$2:E$111)+1)/COUNT($E:$E))*100=0,100,((COUNT($E:$E)-RANK(E66,E$2:E$111)+1)/COUNT($E:$E))*100),2)</f>
        <v>44.55</v>
      </c>
      <c r="H66" s="7">
        <f>G66-F66</f>
        <v>0.90999999999999659</v>
      </c>
    </row>
    <row r="67" spans="1:8" x14ac:dyDescent="0.25">
      <c r="A67" s="28" t="s">
        <v>74</v>
      </c>
      <c r="B67" s="28" t="s">
        <v>1891</v>
      </c>
      <c r="C67" s="28" t="s">
        <v>1961</v>
      </c>
      <c r="D67" s="3">
        <f>VLOOKUP($C67,科系!$C$2:$H$1116,2,0)</f>
        <v>56.68</v>
      </c>
      <c r="E67" s="3">
        <f>VLOOKUP($C67,科系!$C$2:$H$1139,3,0)</f>
        <v>40.26</v>
      </c>
      <c r="F67" s="3">
        <f>ROUND(IF(((COUNT($E:$E)-RANK(D67,D$2:D$111)+1)/COUNT($E:$E))*100=0,100,((COUNT($E:$E)-RANK(D67,D$2:D$111)+1)/COUNT($E:$E))*100),2)</f>
        <v>28.18</v>
      </c>
      <c r="G67" s="3">
        <f>ROUND(IF(((COUNT($E:$E)-RANK(E67,E$2:E$111)+1)/COUNT($E:$E))*100=0,100,((COUNT($E:$E)-RANK(E67,E$2:E$111)+1)/COUNT($E:$E))*100),2)</f>
        <v>28.18</v>
      </c>
      <c r="H67" s="7">
        <f>G67-F67</f>
        <v>0</v>
      </c>
    </row>
    <row r="68" spans="1:8" x14ac:dyDescent="0.25">
      <c r="A68" s="28" t="s">
        <v>48</v>
      </c>
      <c r="B68" s="28" t="s">
        <v>1962</v>
      </c>
      <c r="C68" s="28" t="s">
        <v>1963</v>
      </c>
      <c r="D68" s="3">
        <f>VLOOKUP($C68,科系!$C$2:$H$1116,2,0)</f>
        <v>26.99</v>
      </c>
      <c r="E68" s="3">
        <f>VLOOKUP($C68,科系!$C$2:$H$1139,3,0)</f>
        <v>30.96</v>
      </c>
      <c r="F68" s="3">
        <f>ROUND(IF(((COUNT($E:$E)-RANK(D68,D$2:D$111)+1)/COUNT($E:$E))*100=0,100,((COUNT($E:$E)-RANK(D68,D$2:D$111)+1)/COUNT($E:$E))*100),2)</f>
        <v>0.91</v>
      </c>
      <c r="G68" s="3">
        <f>ROUND(IF(((COUNT($E:$E)-RANK(E68,E$2:E$111)+1)/COUNT($E:$E))*100=0,100,((COUNT($E:$E)-RANK(E68,E$2:E$111)+1)/COUNT($E:$E))*100),2)</f>
        <v>0.91</v>
      </c>
      <c r="H68" s="7">
        <f>G68-F68</f>
        <v>0</v>
      </c>
    </row>
    <row r="69" spans="1:8" x14ac:dyDescent="0.25">
      <c r="A69" s="28" t="s">
        <v>71</v>
      </c>
      <c r="B69" s="28" t="s">
        <v>1964</v>
      </c>
      <c r="C69" s="28" t="s">
        <v>1965</v>
      </c>
      <c r="D69" s="3">
        <f>VLOOKUP($C69,科系!$C$2:$H$1116,2,0)</f>
        <v>78.400000000000006</v>
      </c>
      <c r="E69" s="3">
        <f>VLOOKUP($C69,科系!$C$2:$H$1139,3,0)</f>
        <v>47.36</v>
      </c>
      <c r="F69" s="3">
        <f>ROUND(IF(((COUNT($E:$E)-RANK(D69,D$2:D$111)+1)/COUNT($E:$E))*100=0,100,((COUNT($E:$E)-RANK(D69,D$2:D$111)+1)/COUNT($E:$E))*100),2)</f>
        <v>80</v>
      </c>
      <c r="G69" s="3">
        <f>ROUND(IF(((COUNT($E:$E)-RANK(E69,E$2:E$111)+1)/COUNT($E:$E))*100=0,100,((COUNT($E:$E)-RANK(E69,E$2:E$111)+1)/COUNT($E:$E))*100),2)</f>
        <v>79.09</v>
      </c>
      <c r="H69" s="7">
        <f>G69-F69</f>
        <v>-0.90999999999999659</v>
      </c>
    </row>
    <row r="70" spans="1:8" x14ac:dyDescent="0.25">
      <c r="A70" s="28" t="s">
        <v>61</v>
      </c>
      <c r="B70" s="28" t="s">
        <v>1911</v>
      </c>
      <c r="C70" s="28" t="s">
        <v>1966</v>
      </c>
      <c r="D70" s="3">
        <f>VLOOKUP($C70,科系!$C$2:$H$1116,2,0)</f>
        <v>75.92</v>
      </c>
      <c r="E70" s="3">
        <f>VLOOKUP($C70,科系!$C$2:$H$1139,3,0)</f>
        <v>46.48</v>
      </c>
      <c r="F70" s="3">
        <f>ROUND(IF(((COUNT($E:$E)-RANK(D70,D$2:D$111)+1)/COUNT($E:$E))*100=0,100,((COUNT($E:$E)-RANK(D70,D$2:D$111)+1)/COUNT($E:$E))*100),2)</f>
        <v>74.55</v>
      </c>
      <c r="G70" s="3">
        <f>ROUND(IF(((COUNT($E:$E)-RANK(E70,E$2:E$111)+1)/COUNT($E:$E))*100=0,100,((COUNT($E:$E)-RANK(E70,E$2:E$111)+1)/COUNT($E:$E))*100),2)</f>
        <v>73.64</v>
      </c>
      <c r="H70" s="7">
        <f>G70-F70</f>
        <v>-0.90999999999999659</v>
      </c>
    </row>
    <row r="71" spans="1:8" x14ac:dyDescent="0.25">
      <c r="A71" s="28" t="s">
        <v>52</v>
      </c>
      <c r="B71" s="28" t="s">
        <v>1958</v>
      </c>
      <c r="C71" s="28" t="s">
        <v>1967</v>
      </c>
      <c r="D71" s="3">
        <f>VLOOKUP($C71,科系!$C$2:$H$1116,2,0)</f>
        <v>85.16</v>
      </c>
      <c r="E71" s="3">
        <f>VLOOKUP($C71,科系!$C$2:$H$1139,3,0)</f>
        <v>51.83</v>
      </c>
      <c r="F71" s="3">
        <f>ROUND(IF(((COUNT($E:$E)-RANK(D71,D$2:D$111)+1)/COUNT($E:$E))*100=0,100,((COUNT($E:$E)-RANK(D71,D$2:D$111)+1)/COUNT($E:$E))*100),2)</f>
        <v>94.55</v>
      </c>
      <c r="G71" s="3">
        <f>ROUND(IF(((COUNT($E:$E)-RANK(E71,E$2:E$111)+1)/COUNT($E:$E))*100=0,100,((COUNT($E:$E)-RANK(E71,E$2:E$111)+1)/COUNT($E:$E))*100),2)</f>
        <v>92.73</v>
      </c>
      <c r="H71" s="7">
        <f>G71-F71</f>
        <v>-1.8199999999999932</v>
      </c>
    </row>
    <row r="72" spans="1:8" x14ac:dyDescent="0.25">
      <c r="A72" s="28" t="s">
        <v>69</v>
      </c>
      <c r="B72" s="28" t="s">
        <v>1904</v>
      </c>
      <c r="C72" s="28" t="s">
        <v>1968</v>
      </c>
      <c r="D72" s="3">
        <f>VLOOKUP($C72,科系!$C$2:$H$1116,2,0)</f>
        <v>71.599999999999994</v>
      </c>
      <c r="E72" s="3">
        <f>VLOOKUP($C72,科系!$C$2:$H$1139,3,0)</f>
        <v>45.61</v>
      </c>
      <c r="F72" s="3">
        <f>ROUND(IF(((COUNT($E:$E)-RANK(D72,D$2:D$111)+1)/COUNT($E:$E))*100=0,100,((COUNT($E:$E)-RANK(D72,D$2:D$111)+1)/COUNT($E:$E))*100),2)</f>
        <v>63.64</v>
      </c>
      <c r="G72" s="3">
        <f>ROUND(IF(((COUNT($E:$E)-RANK(E72,E$2:E$111)+1)/COUNT($E:$E))*100=0,100,((COUNT($E:$E)-RANK(E72,E$2:E$111)+1)/COUNT($E:$E))*100),2)</f>
        <v>61.82</v>
      </c>
      <c r="H72" s="7">
        <f>G72-F72</f>
        <v>-1.8200000000000003</v>
      </c>
    </row>
    <row r="73" spans="1:8" x14ac:dyDescent="0.25">
      <c r="A73" s="28" t="s">
        <v>56</v>
      </c>
      <c r="B73" s="28" t="s">
        <v>1969</v>
      </c>
      <c r="C73" s="28" t="s">
        <v>1970</v>
      </c>
      <c r="D73" s="3">
        <f>VLOOKUP($C73,科系!$C$2:$H$1116,2,0)</f>
        <v>40.61</v>
      </c>
      <c r="E73" s="3">
        <f>VLOOKUP($C73,科系!$C$2:$H$1139,3,0)</f>
        <v>34.4</v>
      </c>
      <c r="F73" s="3">
        <f>ROUND(IF(((COUNT($E:$E)-RANK(D73,D$2:D$111)+1)/COUNT($E:$E))*100=0,100,((COUNT($E:$E)-RANK(D73,D$2:D$111)+1)/COUNT($E:$E))*100),2)</f>
        <v>10.91</v>
      </c>
      <c r="G73" s="3">
        <f>ROUND(IF(((COUNT($E:$E)-RANK(E73,E$2:E$111)+1)/COUNT($E:$E))*100=0,100,((COUNT($E:$E)-RANK(E73,E$2:E$111)+1)/COUNT($E:$E))*100),2)</f>
        <v>9.09</v>
      </c>
      <c r="H73" s="7">
        <f>G73-F73</f>
        <v>-1.8200000000000003</v>
      </c>
    </row>
    <row r="74" spans="1:8" x14ac:dyDescent="0.25">
      <c r="A74" s="28" t="s">
        <v>72</v>
      </c>
      <c r="B74" s="28" t="s">
        <v>1971</v>
      </c>
      <c r="C74" s="28" t="s">
        <v>1972</v>
      </c>
      <c r="D74" s="3">
        <f>VLOOKUP($C74,科系!$C$2:$H$1116,2,0)</f>
        <v>43.33</v>
      </c>
      <c r="E74" s="3">
        <f>VLOOKUP($C74,科系!$C$2:$H$1139,3,0)</f>
        <v>34.53</v>
      </c>
      <c r="F74" s="3">
        <f>ROUND(IF(((COUNT($E:$E)-RANK(D74,D$2:D$111)+1)/COUNT($E:$E))*100=0,100,((COUNT($E:$E)-RANK(D74,D$2:D$111)+1)/COUNT($E:$E))*100),2)</f>
        <v>12.73</v>
      </c>
      <c r="G74" s="3">
        <f>ROUND(IF(((COUNT($E:$E)-RANK(E74,E$2:E$111)+1)/COUNT($E:$E))*100=0,100,((COUNT($E:$E)-RANK(E74,E$2:E$111)+1)/COUNT($E:$E))*100),2)</f>
        <v>10</v>
      </c>
      <c r="H74" s="7">
        <f>G74-F74</f>
        <v>-2.7300000000000004</v>
      </c>
    </row>
    <row r="75" spans="1:8" x14ac:dyDescent="0.25">
      <c r="A75" s="28" t="s">
        <v>62</v>
      </c>
      <c r="B75" s="28" t="s">
        <v>1884</v>
      </c>
      <c r="C75" s="28" t="s">
        <v>1973</v>
      </c>
      <c r="D75" s="3">
        <f>VLOOKUP($C75,科系!$C$2:$H$1116,2,0)</f>
        <v>65.23</v>
      </c>
      <c r="E75" s="3">
        <f>VLOOKUP($C75,科系!$C$2:$H$1139,3,0)</f>
        <v>43.64</v>
      </c>
      <c r="F75" s="3">
        <f>ROUND(IF(((COUNT($E:$E)-RANK(D75,D$2:D$111)+1)/COUNT($E:$E))*100=0,100,((COUNT($E:$E)-RANK(D75,D$2:D$111)+1)/COUNT($E:$E))*100),2)</f>
        <v>42.73</v>
      </c>
      <c r="G75" s="3">
        <f>ROUND(IF(((COUNT($E:$E)-RANK(E75,E$2:E$111)+1)/COUNT($E:$E))*100=0,100,((COUNT($E:$E)-RANK(E75,E$2:E$111)+1)/COUNT($E:$E))*100),2)</f>
        <v>39.090000000000003</v>
      </c>
      <c r="H75" s="7">
        <f>G75-F75</f>
        <v>-3.6399999999999935</v>
      </c>
    </row>
    <row r="76" spans="1:8" x14ac:dyDescent="0.25">
      <c r="A76" s="28" t="s">
        <v>74</v>
      </c>
      <c r="B76" s="28" t="s">
        <v>1919</v>
      </c>
      <c r="C76" s="28" t="s">
        <v>1974</v>
      </c>
      <c r="D76" s="3">
        <f>VLOOKUP($C76,科系!$C$2:$H$1116,2,0)</f>
        <v>57.95</v>
      </c>
      <c r="E76" s="3">
        <f>VLOOKUP($C76,科系!$C$2:$H$1139,3,0)</f>
        <v>40.26</v>
      </c>
      <c r="F76" s="3">
        <f>ROUND(IF(((COUNT($E:$E)-RANK(D76,D$2:D$111)+1)/COUNT($E:$E))*100=0,100,((COUNT($E:$E)-RANK(D76,D$2:D$111)+1)/COUNT($E:$E))*100),2)</f>
        <v>32.729999999999997</v>
      </c>
      <c r="G76" s="3">
        <f>ROUND(IF(((COUNT($E:$E)-RANK(E76,E$2:E$111)+1)/COUNT($E:$E))*100=0,100,((COUNT($E:$E)-RANK(E76,E$2:E$111)+1)/COUNT($E:$E))*100),2)</f>
        <v>28.18</v>
      </c>
      <c r="H76" s="7">
        <f>G76-F76</f>
        <v>-4.5499999999999972</v>
      </c>
    </row>
    <row r="77" spans="1:8" x14ac:dyDescent="0.25">
      <c r="A77" s="28" t="s">
        <v>44</v>
      </c>
      <c r="B77" s="28" t="s">
        <v>1866</v>
      </c>
      <c r="C77" s="28" t="s">
        <v>1975</v>
      </c>
      <c r="D77" s="3">
        <f>VLOOKUP($C77,科系!$C$2:$H$1116,2,0)</f>
        <v>41.18</v>
      </c>
      <c r="E77" s="3">
        <f>VLOOKUP($C77,科系!$C$2:$H$1139,3,0)</f>
        <v>33.9</v>
      </c>
      <c r="F77" s="3">
        <f>ROUND(IF(((COUNT($E:$E)-RANK(D77,D$2:D$111)+1)/COUNT($E:$E))*100=0,100,((COUNT($E:$E)-RANK(D77,D$2:D$111)+1)/COUNT($E:$E))*100),2)</f>
        <v>11.82</v>
      </c>
      <c r="G77" s="3">
        <f>ROUND(IF(((COUNT($E:$E)-RANK(E77,E$2:E$111)+1)/COUNT($E:$E))*100=0,100,((COUNT($E:$E)-RANK(E77,E$2:E$111)+1)/COUNT($E:$E))*100),2)</f>
        <v>7.27</v>
      </c>
      <c r="H77" s="7">
        <f>G77-F77</f>
        <v>-4.5500000000000007</v>
      </c>
    </row>
    <row r="78" spans="1:8" x14ac:dyDescent="0.25">
      <c r="A78" s="28" t="s">
        <v>44</v>
      </c>
      <c r="B78" s="28" t="s">
        <v>1976</v>
      </c>
      <c r="C78" s="28" t="s">
        <v>1977</v>
      </c>
      <c r="D78" s="3">
        <f>VLOOKUP($C78,科系!$C$2:$H$1116,2,0)</f>
        <v>44.34</v>
      </c>
      <c r="E78" s="3">
        <f>VLOOKUP($C78,科系!$C$2:$H$1139,3,0)</f>
        <v>33.9</v>
      </c>
      <c r="F78" s="3">
        <f>ROUND(IF(((COUNT($E:$E)-RANK(D78,D$2:D$111)+1)/COUNT($E:$E))*100=0,100,((COUNT($E:$E)-RANK(D78,D$2:D$111)+1)/COUNT($E:$E))*100),2)</f>
        <v>13.64</v>
      </c>
      <c r="G78" s="3">
        <f>ROUND(IF(((COUNT($E:$E)-RANK(E78,E$2:E$111)+1)/COUNT($E:$E))*100=0,100,((COUNT($E:$E)-RANK(E78,E$2:E$111)+1)/COUNT($E:$E))*100),2)</f>
        <v>7.27</v>
      </c>
      <c r="H78" s="7">
        <f>G78-F78</f>
        <v>-6.370000000000001</v>
      </c>
    </row>
    <row r="79" spans="1:8" x14ac:dyDescent="0.25">
      <c r="A79" s="28" t="s">
        <v>52</v>
      </c>
      <c r="B79" s="28" t="s">
        <v>1956</v>
      </c>
      <c r="C79" s="28" t="s">
        <v>1978</v>
      </c>
      <c r="D79" s="3">
        <f>VLOOKUP($C79,科系!$C$2:$H$1116,2,0)</f>
        <v>88.04</v>
      </c>
      <c r="E79" s="3">
        <f>VLOOKUP($C79,科系!$C$2:$H$1139,3,0)</f>
        <v>51.83</v>
      </c>
      <c r="F79" s="3">
        <f>ROUND(IF(((COUNT($E:$E)-RANK(D79,D$2:D$111)+1)/COUNT($E:$E))*100=0,100,((COUNT($E:$E)-RANK(D79,D$2:D$111)+1)/COUNT($E:$E))*100),2)</f>
        <v>100</v>
      </c>
      <c r="G79" s="3">
        <f>ROUND(IF(((COUNT($E:$E)-RANK(E79,E$2:E$111)+1)/COUNT($E:$E))*100=0,100,((COUNT($E:$E)-RANK(E79,E$2:E$111)+1)/COUNT($E:$E))*100),2)</f>
        <v>92.73</v>
      </c>
      <c r="H79" s="7">
        <f>G79-F79</f>
        <v>-7.269999999999996</v>
      </c>
    </row>
    <row r="80" spans="1:8" x14ac:dyDescent="0.25">
      <c r="A80" s="28" t="s">
        <v>79</v>
      </c>
      <c r="B80" s="28" t="s">
        <v>1979</v>
      </c>
      <c r="C80" s="28" t="s">
        <v>1980</v>
      </c>
      <c r="D80" s="3">
        <f>VLOOKUP($C80,科系!$C$2:$H$1116,2,0)</f>
        <v>63.81</v>
      </c>
      <c r="E80" s="3">
        <f>VLOOKUP($C80,科系!$C$2:$H$1139,3,0)</f>
        <v>43.06</v>
      </c>
      <c r="F80" s="3">
        <f>ROUND(IF(((COUNT($E:$E)-RANK(D80,D$2:D$111)+1)/COUNT($E:$E))*100=0,100,((COUNT($E:$E)-RANK(D80,D$2:D$111)+1)/COUNT($E:$E))*100),2)</f>
        <v>39.090000000000003</v>
      </c>
      <c r="G80" s="3">
        <f>ROUND(IF(((COUNT($E:$E)-RANK(E80,E$2:E$111)+1)/COUNT($E:$E))*100=0,100,((COUNT($E:$E)-RANK(E80,E$2:E$111)+1)/COUNT($E:$E))*100),2)</f>
        <v>31.82</v>
      </c>
      <c r="H80" s="7">
        <f>G80-F80</f>
        <v>-7.2700000000000031</v>
      </c>
    </row>
    <row r="81" spans="1:8" x14ac:dyDescent="0.25">
      <c r="A81" s="28" t="s">
        <v>44</v>
      </c>
      <c r="B81" s="28" t="s">
        <v>1891</v>
      </c>
      <c r="C81" s="28" t="s">
        <v>1981</v>
      </c>
      <c r="D81" s="3">
        <f>VLOOKUP($C81,科系!$C$2:$H$1116,2,0)</f>
        <v>44.66</v>
      </c>
      <c r="E81" s="3">
        <f>VLOOKUP($C81,科系!$C$2:$H$1139,3,0)</f>
        <v>33.9</v>
      </c>
      <c r="F81" s="3">
        <f>ROUND(IF(((COUNT($E:$E)-RANK(D81,D$2:D$111)+1)/COUNT($E:$E))*100=0,100,((COUNT($E:$E)-RANK(D81,D$2:D$111)+1)/COUNT($E:$E))*100),2)</f>
        <v>14.55</v>
      </c>
      <c r="G81" s="3">
        <f>ROUND(IF(((COUNT($E:$E)-RANK(E81,E$2:E$111)+1)/COUNT($E:$E))*100=0,100,((COUNT($E:$E)-RANK(E81,E$2:E$111)+1)/COUNT($E:$E))*100),2)</f>
        <v>7.27</v>
      </c>
      <c r="H81" s="7">
        <f>G81-F81</f>
        <v>-7.2800000000000011</v>
      </c>
    </row>
    <row r="82" spans="1:8" x14ac:dyDescent="0.25">
      <c r="A82" s="28" t="s">
        <v>55</v>
      </c>
      <c r="B82" s="28" t="s">
        <v>1956</v>
      </c>
      <c r="C82" s="28" t="s">
        <v>1982</v>
      </c>
      <c r="D82" s="3">
        <f>VLOOKUP($C82,科系!$C$2:$H$1116,2,0)</f>
        <v>84.68</v>
      </c>
      <c r="E82" s="3">
        <f>VLOOKUP($C82,科系!$C$2:$H$1139,3,0)</f>
        <v>47.49</v>
      </c>
      <c r="F82" s="3">
        <f>ROUND(IF(((COUNT($E:$E)-RANK(D82,D$2:D$111)+1)/COUNT($E:$E))*100=0,100,((COUNT($E:$E)-RANK(D82,D$2:D$111)+1)/COUNT($E:$E))*100),2)</f>
        <v>92.73</v>
      </c>
      <c r="G82" s="3">
        <f>ROUND(IF(((COUNT($E:$E)-RANK(E82,E$2:E$111)+1)/COUNT($E:$E))*100=0,100,((COUNT($E:$E)-RANK(E82,E$2:E$111)+1)/COUNT($E:$E))*100),2)</f>
        <v>83.64</v>
      </c>
      <c r="H82" s="7">
        <f>G82-F82</f>
        <v>-9.0900000000000034</v>
      </c>
    </row>
    <row r="83" spans="1:8" x14ac:dyDescent="0.25">
      <c r="A83" s="28" t="s">
        <v>61</v>
      </c>
      <c r="B83" s="28" t="s">
        <v>1983</v>
      </c>
      <c r="C83" s="28" t="s">
        <v>1984</v>
      </c>
      <c r="D83" s="3">
        <f>VLOOKUP($C83,科系!$C$2:$H$1116,2,0)</f>
        <v>80.31</v>
      </c>
      <c r="E83" s="3">
        <f>VLOOKUP($C83,科系!$C$2:$H$1139,3,0)</f>
        <v>46.48</v>
      </c>
      <c r="F83" s="3">
        <f>ROUND(IF(((COUNT($E:$E)-RANK(D83,D$2:D$111)+1)/COUNT($E:$E))*100=0,100,((COUNT($E:$E)-RANK(D83,D$2:D$111)+1)/COUNT($E:$E))*100),2)</f>
        <v>82.73</v>
      </c>
      <c r="G83" s="3">
        <f>ROUND(IF(((COUNT($E:$E)-RANK(E83,E$2:E$111)+1)/COUNT($E:$E))*100=0,100,((COUNT($E:$E)-RANK(E83,E$2:E$111)+1)/COUNT($E:$E))*100),2)</f>
        <v>73.64</v>
      </c>
      <c r="H83" s="7">
        <f>G83-F83</f>
        <v>-9.0900000000000034</v>
      </c>
    </row>
    <row r="84" spans="1:8" x14ac:dyDescent="0.25">
      <c r="A84" s="28" t="s">
        <v>74</v>
      </c>
      <c r="B84" s="28" t="s">
        <v>1889</v>
      </c>
      <c r="C84" s="28" t="s">
        <v>1985</v>
      </c>
      <c r="D84" s="3">
        <f>VLOOKUP($C84,科系!$C$2:$H$1116,2,0)</f>
        <v>62.69</v>
      </c>
      <c r="E84" s="3">
        <f>VLOOKUP($C84,科系!$C$2:$H$1139,3,0)</f>
        <v>40.26</v>
      </c>
      <c r="F84" s="3">
        <f>ROUND(IF(((COUNT($E:$E)-RANK(D84,D$2:D$111)+1)/COUNT($E:$E))*100=0,100,((COUNT($E:$E)-RANK(D84,D$2:D$111)+1)/COUNT($E:$E))*100),2)</f>
        <v>38.18</v>
      </c>
      <c r="G84" s="3">
        <f>ROUND(IF(((COUNT($E:$E)-RANK(E84,E$2:E$111)+1)/COUNT($E:$E))*100=0,100,((COUNT($E:$E)-RANK(E84,E$2:E$111)+1)/COUNT($E:$E))*100),2)</f>
        <v>28.18</v>
      </c>
      <c r="H84" s="7">
        <f>G84-F84</f>
        <v>-10</v>
      </c>
    </row>
    <row r="85" spans="1:8" x14ac:dyDescent="0.25">
      <c r="A85" s="28" t="s">
        <v>62</v>
      </c>
      <c r="B85" s="28" t="s">
        <v>1919</v>
      </c>
      <c r="C85" s="28" t="s">
        <v>1986</v>
      </c>
      <c r="D85" s="3">
        <f>VLOOKUP($C85,科系!$C$2:$H$1116,2,0)</f>
        <v>67.81</v>
      </c>
      <c r="E85" s="3">
        <f>VLOOKUP($C85,科系!$C$2:$H$1139,3,0)</f>
        <v>43.64</v>
      </c>
      <c r="F85" s="3">
        <f>ROUND(IF(((COUNT($E:$E)-RANK(D85,D$2:D$111)+1)/COUNT($E:$E))*100=0,100,((COUNT($E:$E)-RANK(D85,D$2:D$111)+1)/COUNT($E:$E))*100),2)</f>
        <v>51.82</v>
      </c>
      <c r="G85" s="3">
        <f>ROUND(IF(((COUNT($E:$E)-RANK(E85,E$2:E$111)+1)/COUNT($E:$E))*100=0,100,((COUNT($E:$E)-RANK(E85,E$2:E$111)+1)/COUNT($E:$E))*100),2)</f>
        <v>39.090000000000003</v>
      </c>
      <c r="H85" s="7">
        <f>G85-F85</f>
        <v>-12.729999999999997</v>
      </c>
    </row>
    <row r="86" spans="1:8" x14ac:dyDescent="0.25">
      <c r="A86" s="28" t="s">
        <v>44</v>
      </c>
      <c r="B86" s="28" t="s">
        <v>1919</v>
      </c>
      <c r="C86" s="28" t="s">
        <v>1987</v>
      </c>
      <c r="D86" s="3">
        <f>VLOOKUP($C86,科系!$C$2:$H$1116,2,0)</f>
        <v>51.13</v>
      </c>
      <c r="E86" s="3">
        <f>VLOOKUP($C86,科系!$C$2:$H$1139,3,0)</f>
        <v>33.9</v>
      </c>
      <c r="F86" s="3">
        <f>ROUND(IF(((COUNT($E:$E)-RANK(D86,D$2:D$111)+1)/COUNT($E:$E))*100=0,100,((COUNT($E:$E)-RANK(D86,D$2:D$111)+1)/COUNT($E:$E))*100),2)</f>
        <v>20</v>
      </c>
      <c r="G86" s="3">
        <f>ROUND(IF(((COUNT($E:$E)-RANK(E86,E$2:E$111)+1)/COUNT($E:$E))*100=0,100,((COUNT($E:$E)-RANK(E86,E$2:E$111)+1)/COUNT($E:$E))*100),2)</f>
        <v>7.27</v>
      </c>
      <c r="H86" s="7">
        <f>G86-F86</f>
        <v>-12.73</v>
      </c>
    </row>
    <row r="87" spans="1:8" x14ac:dyDescent="0.25">
      <c r="A87" s="28" t="s">
        <v>71</v>
      </c>
      <c r="B87" s="28" t="s">
        <v>1956</v>
      </c>
      <c r="C87" s="28" t="s">
        <v>1988</v>
      </c>
      <c r="D87" s="3">
        <f>VLOOKUP($C87,科系!$C$2:$H$1116,2,0)</f>
        <v>85.05</v>
      </c>
      <c r="E87" s="3">
        <f>VLOOKUP($C87,科系!$C$2:$H$1139,3,0)</f>
        <v>47.36</v>
      </c>
      <c r="F87" s="3">
        <f>ROUND(IF(((COUNT($E:$E)-RANK(D87,D$2:D$111)+1)/COUNT($E:$E))*100=0,100,((COUNT($E:$E)-RANK(D87,D$2:D$111)+1)/COUNT($E:$E))*100),2)</f>
        <v>93.64</v>
      </c>
      <c r="G87" s="3">
        <f>ROUND(IF(((COUNT($E:$E)-RANK(E87,E$2:E$111)+1)/COUNT($E:$E))*100=0,100,((COUNT($E:$E)-RANK(E87,E$2:E$111)+1)/COUNT($E:$E))*100),2)</f>
        <v>79.09</v>
      </c>
      <c r="H87" s="7">
        <f>G87-F87</f>
        <v>-14.549999999999997</v>
      </c>
    </row>
    <row r="88" spans="1:8" x14ac:dyDescent="0.25">
      <c r="A88" s="28" t="s">
        <v>61</v>
      </c>
      <c r="B88" s="28" t="s">
        <v>1958</v>
      </c>
      <c r="C88" s="28" t="s">
        <v>1989</v>
      </c>
      <c r="D88" s="3">
        <f>VLOOKUP($C88,科系!$C$2:$H$1116,2,0)</f>
        <v>84.4</v>
      </c>
      <c r="E88" s="3">
        <f>VLOOKUP($C88,科系!$C$2:$H$1139,3,0)</f>
        <v>46.48</v>
      </c>
      <c r="F88" s="3">
        <f>ROUND(IF(((COUNT($E:$E)-RANK(D88,D$2:D$111)+1)/COUNT($E:$E))*100=0,100,((COUNT($E:$E)-RANK(D88,D$2:D$111)+1)/COUNT($E:$E))*100),2)</f>
        <v>89.09</v>
      </c>
      <c r="G88" s="3">
        <f>ROUND(IF(((COUNT($E:$E)-RANK(E88,E$2:E$111)+1)/COUNT($E:$E))*100=0,100,((COUNT($E:$E)-RANK(E88,E$2:E$111)+1)/COUNT($E:$E))*100),2)</f>
        <v>73.64</v>
      </c>
      <c r="H88" s="7">
        <f>G88-F88</f>
        <v>-15.450000000000003</v>
      </c>
    </row>
    <row r="89" spans="1:8" x14ac:dyDescent="0.25">
      <c r="A89" s="28" t="s">
        <v>71</v>
      </c>
      <c r="B89" s="28" t="s">
        <v>1958</v>
      </c>
      <c r="C89" s="28" t="s">
        <v>1990</v>
      </c>
      <c r="D89" s="3">
        <f>VLOOKUP($C89,科系!$C$2:$H$1116,2,0)</f>
        <v>85.72</v>
      </c>
      <c r="E89" s="3">
        <f>VLOOKUP($C89,科系!$C$2:$H$1139,3,0)</f>
        <v>47.36</v>
      </c>
      <c r="F89" s="3">
        <f>ROUND(IF(((COUNT($E:$E)-RANK(D89,D$2:D$111)+1)/COUNT($E:$E))*100=0,100,((COUNT($E:$E)-RANK(D89,D$2:D$111)+1)/COUNT($E:$E))*100),2)</f>
        <v>96.36</v>
      </c>
      <c r="G89" s="3">
        <f>ROUND(IF(((COUNT($E:$E)-RANK(E89,E$2:E$111)+1)/COUNT($E:$E))*100=0,100,((COUNT($E:$E)-RANK(E89,E$2:E$111)+1)/COUNT($E:$E))*100),2)</f>
        <v>79.09</v>
      </c>
      <c r="H89" s="7">
        <f>G89-F89</f>
        <v>-17.269999999999996</v>
      </c>
    </row>
    <row r="90" spans="1:8" x14ac:dyDescent="0.25">
      <c r="A90" s="28" t="s">
        <v>79</v>
      </c>
      <c r="B90" s="28" t="s">
        <v>1991</v>
      </c>
      <c r="C90" s="28" t="s">
        <v>1992</v>
      </c>
      <c r="D90" s="3">
        <f>VLOOKUP($C90,科系!$C$2:$H$1116,2,0)</f>
        <v>66.53</v>
      </c>
      <c r="E90" s="3">
        <f>VLOOKUP($C90,科系!$C$2:$H$1139,3,0)</f>
        <v>43.06</v>
      </c>
      <c r="F90" s="3">
        <f>ROUND(IF(((COUNT($E:$E)-RANK(D90,D$2:D$111)+1)/COUNT($E:$E))*100=0,100,((COUNT($E:$E)-RANK(D90,D$2:D$111)+1)/COUNT($E:$E))*100),2)</f>
        <v>49.09</v>
      </c>
      <c r="G90" s="3">
        <f>ROUND(IF(((COUNT($E:$E)-RANK(E90,E$2:E$111)+1)/COUNT($E:$E))*100=0,100,((COUNT($E:$E)-RANK(E90,E$2:E$111)+1)/COUNT($E:$E))*100),2)</f>
        <v>31.82</v>
      </c>
      <c r="H90" s="7">
        <f>G90-F90</f>
        <v>-17.270000000000003</v>
      </c>
    </row>
    <row r="91" spans="1:8" x14ac:dyDescent="0.25">
      <c r="A91" s="28" t="s">
        <v>74</v>
      </c>
      <c r="B91" s="28" t="s">
        <v>1993</v>
      </c>
      <c r="C91" s="28" t="s">
        <v>1994</v>
      </c>
      <c r="D91" s="3">
        <f>VLOOKUP($C91,科系!$C$2:$H$1116,2,0)</f>
        <v>65.67</v>
      </c>
      <c r="E91" s="3">
        <f>VLOOKUP($C91,科系!$C$2:$H$1139,3,0)</f>
        <v>40.26</v>
      </c>
      <c r="F91" s="3">
        <f>ROUND(IF(((COUNT($E:$E)-RANK(D91,D$2:D$111)+1)/COUNT($E:$E))*100=0,100,((COUNT($E:$E)-RANK(D91,D$2:D$111)+1)/COUNT($E:$E))*100),2)</f>
        <v>45.45</v>
      </c>
      <c r="G91" s="3">
        <f>ROUND(IF(((COUNT($E:$E)-RANK(E91,E$2:E$111)+1)/COUNT($E:$E))*100=0,100,((COUNT($E:$E)-RANK(E91,E$2:E$111)+1)/COUNT($E:$E))*100),2)</f>
        <v>28.18</v>
      </c>
      <c r="H91" s="7">
        <f>G91-F91</f>
        <v>-17.270000000000003</v>
      </c>
    </row>
    <row r="92" spans="1:8" x14ac:dyDescent="0.25">
      <c r="A92" s="28" t="s">
        <v>62</v>
      </c>
      <c r="B92" s="28" t="s">
        <v>1949</v>
      </c>
      <c r="C92" s="28" t="s">
        <v>1995</v>
      </c>
      <c r="D92" s="3">
        <f>VLOOKUP($C92,科系!$C$2:$H$1116,2,0)</f>
        <v>69.22</v>
      </c>
      <c r="E92" s="3">
        <f>VLOOKUP($C92,科系!$C$2:$H$1139,3,0)</f>
        <v>43.64</v>
      </c>
      <c r="F92" s="3">
        <f>ROUND(IF(((COUNT($E:$E)-RANK(D92,D$2:D$111)+1)/COUNT($E:$E))*100=0,100,((COUNT($E:$E)-RANK(D92,D$2:D$111)+1)/COUNT($E:$E))*100),2)</f>
        <v>57.27</v>
      </c>
      <c r="G92" s="3">
        <f>ROUND(IF(((COUNT($E:$E)-RANK(E92,E$2:E$111)+1)/COUNT($E:$E))*100=0,100,((COUNT($E:$E)-RANK(E92,E$2:E$111)+1)/COUNT($E:$E))*100),2)</f>
        <v>39.090000000000003</v>
      </c>
      <c r="H92" s="7">
        <f>G92-F92</f>
        <v>-18.18</v>
      </c>
    </row>
    <row r="93" spans="1:8" x14ac:dyDescent="0.25">
      <c r="A93" s="28" t="s">
        <v>44</v>
      </c>
      <c r="B93" s="28" t="s">
        <v>1904</v>
      </c>
      <c r="C93" s="28" t="s">
        <v>1996</v>
      </c>
      <c r="D93" s="3">
        <f>VLOOKUP($C93,科系!$C$2:$H$1116,2,0)</f>
        <v>55.24</v>
      </c>
      <c r="E93" s="3">
        <f>VLOOKUP($C93,科系!$C$2:$H$1139,3,0)</f>
        <v>33.9</v>
      </c>
      <c r="F93" s="3">
        <f>ROUND(IF(((COUNT($E:$E)-RANK(D93,D$2:D$111)+1)/COUNT($E:$E))*100=0,100,((COUNT($E:$E)-RANK(D93,D$2:D$111)+1)/COUNT($E:$E))*100),2)</f>
        <v>25.45</v>
      </c>
      <c r="G93" s="3">
        <f>ROUND(IF(((COUNT($E:$E)-RANK(E93,E$2:E$111)+1)/COUNT($E:$E))*100=0,100,((COUNT($E:$E)-RANK(E93,E$2:E$111)+1)/COUNT($E:$E))*100),2)</f>
        <v>7.27</v>
      </c>
      <c r="H93" s="7">
        <f>G93-F93</f>
        <v>-18.18</v>
      </c>
    </row>
    <row r="94" spans="1:8" x14ac:dyDescent="0.25">
      <c r="A94" s="28" t="s">
        <v>44</v>
      </c>
      <c r="B94" s="28" t="s">
        <v>1914</v>
      </c>
      <c r="C94" s="28" t="s">
        <v>1997</v>
      </c>
      <c r="D94" s="3">
        <f>VLOOKUP($C94,科系!$C$2:$H$1116,2,0)</f>
        <v>55.62</v>
      </c>
      <c r="E94" s="3">
        <f>VLOOKUP($C94,科系!$C$2:$H$1139,3,0)</f>
        <v>33.9</v>
      </c>
      <c r="F94" s="3">
        <f>ROUND(IF(((COUNT($E:$E)-RANK(D94,D$2:D$111)+1)/COUNT($E:$E))*100=0,100,((COUNT($E:$E)-RANK(D94,D$2:D$111)+1)/COUNT($E:$E))*100),2)</f>
        <v>26.36</v>
      </c>
      <c r="G94" s="3">
        <f>ROUND(IF(((COUNT($E:$E)-RANK(E94,E$2:E$111)+1)/COUNT($E:$E))*100=0,100,((COUNT($E:$E)-RANK(E94,E$2:E$111)+1)/COUNT($E:$E))*100),2)</f>
        <v>7.27</v>
      </c>
      <c r="H94" s="7">
        <f>G94-F94</f>
        <v>-19.09</v>
      </c>
    </row>
    <row r="95" spans="1:8" x14ac:dyDescent="0.25">
      <c r="A95" s="28" t="s">
        <v>74</v>
      </c>
      <c r="B95" s="28" t="s">
        <v>1904</v>
      </c>
      <c r="C95" s="28" t="s">
        <v>1998</v>
      </c>
      <c r="D95" s="3">
        <f>VLOOKUP($C95,科系!$C$2:$H$1116,2,0)</f>
        <v>66.400000000000006</v>
      </c>
      <c r="E95" s="3">
        <f>VLOOKUP($C95,科系!$C$2:$H$1139,3,0)</f>
        <v>40.26</v>
      </c>
      <c r="F95" s="3">
        <f>ROUND(IF(((COUNT($E:$E)-RANK(D95,D$2:D$111)+1)/COUNT($E:$E))*100=0,100,((COUNT($E:$E)-RANK(D95,D$2:D$111)+1)/COUNT($E:$E))*100),2)</f>
        <v>48.18</v>
      </c>
      <c r="G95" s="3">
        <f>ROUND(IF(((COUNT($E:$E)-RANK(E95,E$2:E$111)+1)/COUNT($E:$E))*100=0,100,((COUNT($E:$E)-RANK(E95,E$2:E$111)+1)/COUNT($E:$E))*100),2)</f>
        <v>28.18</v>
      </c>
      <c r="H95" s="7">
        <f>G95-F95</f>
        <v>-20</v>
      </c>
    </row>
    <row r="96" spans="1:8" x14ac:dyDescent="0.25">
      <c r="A96" s="28" t="s">
        <v>61</v>
      </c>
      <c r="B96" s="28" t="s">
        <v>1956</v>
      </c>
      <c r="C96" s="28" t="s">
        <v>1999</v>
      </c>
      <c r="D96" s="3">
        <f>VLOOKUP($C96,科系!$C$2:$H$1116,2,0)</f>
        <v>85.64</v>
      </c>
      <c r="E96" s="3">
        <f>VLOOKUP($C96,科系!$C$2:$H$1139,3,0)</f>
        <v>46.48</v>
      </c>
      <c r="F96" s="3">
        <f>ROUND(IF(((COUNT($E:$E)-RANK(D96,D$2:D$111)+1)/COUNT($E:$E))*100=0,100,((COUNT($E:$E)-RANK(D96,D$2:D$111)+1)/COUNT($E:$E))*100),2)</f>
        <v>95.45</v>
      </c>
      <c r="G96" s="3">
        <f>ROUND(IF(((COUNT($E:$E)-RANK(E96,E$2:E$111)+1)/COUNT($E:$E))*100=0,100,((COUNT($E:$E)-RANK(E96,E$2:E$111)+1)/COUNT($E:$E))*100),2)</f>
        <v>73.64</v>
      </c>
      <c r="H96" s="7">
        <f>G96-F96</f>
        <v>-21.810000000000002</v>
      </c>
    </row>
    <row r="97" spans="1:8" x14ac:dyDescent="0.25">
      <c r="A97" s="28" t="s">
        <v>69</v>
      </c>
      <c r="B97" s="28" t="s">
        <v>1958</v>
      </c>
      <c r="C97" s="28" t="s">
        <v>2000</v>
      </c>
      <c r="D97" s="3">
        <f>VLOOKUP($C97,科系!$C$2:$H$1116,2,0)</f>
        <v>80.34</v>
      </c>
      <c r="E97" s="3">
        <f>VLOOKUP($C97,科系!$C$2:$H$1139,3,0)</f>
        <v>45.61</v>
      </c>
      <c r="F97" s="3">
        <f>ROUND(IF(((COUNT($E:$E)-RANK(D97,D$2:D$111)+1)/COUNT($E:$E))*100=0,100,((COUNT($E:$E)-RANK(D97,D$2:D$111)+1)/COUNT($E:$E))*100),2)</f>
        <v>83.64</v>
      </c>
      <c r="G97" s="3">
        <f>ROUND(IF(((COUNT($E:$E)-RANK(E97,E$2:E$111)+1)/COUNT($E:$E))*100=0,100,((COUNT($E:$E)-RANK(E97,E$2:E$111)+1)/COUNT($E:$E))*100),2)</f>
        <v>61.82</v>
      </c>
      <c r="H97" s="7">
        <f>G97-F97</f>
        <v>-21.82</v>
      </c>
    </row>
    <row r="98" spans="1:8" x14ac:dyDescent="0.25">
      <c r="A98" s="28" t="s">
        <v>69</v>
      </c>
      <c r="B98" s="28" t="s">
        <v>1911</v>
      </c>
      <c r="C98" s="28" t="s">
        <v>2001</v>
      </c>
      <c r="D98" s="3">
        <f>VLOOKUP($C98,科系!$C$2:$H$1116,2,0)</f>
        <v>80.64</v>
      </c>
      <c r="E98" s="3">
        <f>VLOOKUP($C98,科系!$C$2:$H$1139,3,0)</f>
        <v>45.61</v>
      </c>
      <c r="F98" s="3">
        <f>ROUND(IF(((COUNT($E:$E)-RANK(D98,D$2:D$111)+1)/COUNT($E:$E))*100=0,100,((COUNT($E:$E)-RANK(D98,D$2:D$111)+1)/COUNT($E:$E))*100),2)</f>
        <v>84.55</v>
      </c>
      <c r="G98" s="3">
        <f>ROUND(IF(((COUNT($E:$E)-RANK(E98,E$2:E$111)+1)/COUNT($E:$E))*100=0,100,((COUNT($E:$E)-RANK(E98,E$2:E$111)+1)/COUNT($E:$E))*100),2)</f>
        <v>61.82</v>
      </c>
      <c r="H98" s="7">
        <f>G98-F98</f>
        <v>-22.729999999999997</v>
      </c>
    </row>
    <row r="99" spans="1:8" x14ac:dyDescent="0.25">
      <c r="A99" s="28" t="s">
        <v>62</v>
      </c>
      <c r="B99" s="28" t="s">
        <v>1904</v>
      </c>
      <c r="C99" s="28" t="s">
        <v>2002</v>
      </c>
      <c r="D99" s="3">
        <f>VLOOKUP($C99,科系!$C$2:$H$1116,2,0)</f>
        <v>71.650000000000006</v>
      </c>
      <c r="E99" s="3">
        <f>VLOOKUP($C99,科系!$C$2:$H$1139,3,0)</f>
        <v>43.64</v>
      </c>
      <c r="F99" s="3">
        <f>ROUND(IF(((COUNT($E:$E)-RANK(D99,D$2:D$111)+1)/COUNT($E:$E))*100=0,100,((COUNT($E:$E)-RANK(D99,D$2:D$111)+1)/COUNT($E:$E))*100),2)</f>
        <v>64.55</v>
      </c>
      <c r="G99" s="3">
        <f>ROUND(IF(((COUNT($E:$E)-RANK(E99,E$2:E$111)+1)/COUNT($E:$E))*100=0,100,((COUNT($E:$E)-RANK(E99,E$2:E$111)+1)/COUNT($E:$E))*100),2)</f>
        <v>39.090000000000003</v>
      </c>
      <c r="H99" s="7">
        <f>G99-F99</f>
        <v>-25.459999999999994</v>
      </c>
    </row>
    <row r="100" spans="1:8" x14ac:dyDescent="0.25">
      <c r="A100" s="28" t="s">
        <v>74</v>
      </c>
      <c r="B100" s="28" t="s">
        <v>1914</v>
      </c>
      <c r="C100" s="28" t="s">
        <v>2003</v>
      </c>
      <c r="D100" s="3">
        <f>VLOOKUP($C100,科系!$C$2:$H$1116,2,0)</f>
        <v>68.680000000000007</v>
      </c>
      <c r="E100" s="3">
        <f>VLOOKUP($C100,科系!$C$2:$H$1139,3,0)</f>
        <v>40.26</v>
      </c>
      <c r="F100" s="3">
        <f>ROUND(IF(((COUNT($E:$E)-RANK(D100,D$2:D$111)+1)/COUNT($E:$E))*100=0,100,((COUNT($E:$E)-RANK(D100,D$2:D$111)+1)/COUNT($E:$E))*100),2)</f>
        <v>53.64</v>
      </c>
      <c r="G100" s="3">
        <f>ROUND(IF(((COUNT($E:$E)-RANK(E100,E$2:E$111)+1)/COUNT($E:$E))*100=0,100,((COUNT($E:$E)-RANK(E100,E$2:E$111)+1)/COUNT($E:$E))*100),2)</f>
        <v>28.18</v>
      </c>
      <c r="H100" s="7">
        <f>G100-F100</f>
        <v>-25.46</v>
      </c>
    </row>
    <row r="101" spans="1:8" x14ac:dyDescent="0.25">
      <c r="A101" s="28" t="s">
        <v>69</v>
      </c>
      <c r="B101" s="28" t="s">
        <v>1956</v>
      </c>
      <c r="C101" s="28" t="s">
        <v>2004</v>
      </c>
      <c r="D101" s="3">
        <f>VLOOKUP($C101,科系!$C$2:$H$1116,2,0)</f>
        <v>84.56</v>
      </c>
      <c r="E101" s="3">
        <f>VLOOKUP($C101,科系!$C$2:$H$1139,3,0)</f>
        <v>45.61</v>
      </c>
      <c r="F101" s="3">
        <f>ROUND(IF(((COUNT($E:$E)-RANK(D101,D$2:D$111)+1)/COUNT($E:$E))*100=0,100,((COUNT($E:$E)-RANK(D101,D$2:D$111)+1)/COUNT($E:$E))*100),2)</f>
        <v>90.91</v>
      </c>
      <c r="G101" s="3">
        <f>ROUND(IF(((COUNT($E:$E)-RANK(E101,E$2:E$111)+1)/COUNT($E:$E))*100=0,100,((COUNT($E:$E)-RANK(E101,E$2:E$111)+1)/COUNT($E:$E))*100),2)</f>
        <v>61.82</v>
      </c>
      <c r="H101" s="7">
        <f>G101-F101</f>
        <v>-29.089999999999996</v>
      </c>
    </row>
    <row r="102" spans="1:8" x14ac:dyDescent="0.25">
      <c r="A102" s="28" t="s">
        <v>62</v>
      </c>
      <c r="B102" s="28" t="s">
        <v>1914</v>
      </c>
      <c r="C102" s="28" t="s">
        <v>2005</v>
      </c>
      <c r="D102" s="3">
        <f>VLOOKUP($C102,科系!$C$2:$H$1116,2,0)</f>
        <v>74.09</v>
      </c>
      <c r="E102" s="3">
        <f>VLOOKUP($C102,科系!$C$2:$H$1139,3,0)</f>
        <v>43.64</v>
      </c>
      <c r="F102" s="3">
        <f>ROUND(IF(((COUNT($E:$E)-RANK(D102,D$2:D$111)+1)/COUNT($E:$E))*100=0,100,((COUNT($E:$E)-RANK(D102,D$2:D$111)+1)/COUNT($E:$E))*100),2)</f>
        <v>69.09</v>
      </c>
      <c r="G102" s="3">
        <f>ROUND(IF(((COUNT($E:$E)-RANK(E102,E$2:E$111)+1)/COUNT($E:$E))*100=0,100,((COUNT($E:$E)-RANK(E102,E$2:E$111)+1)/COUNT($E:$E))*100),2)</f>
        <v>39.090000000000003</v>
      </c>
      <c r="H102" s="7">
        <f>G102-F102</f>
        <v>-30</v>
      </c>
    </row>
    <row r="103" spans="1:8" x14ac:dyDescent="0.25">
      <c r="A103" s="28" t="s">
        <v>47</v>
      </c>
      <c r="B103" s="28" t="s">
        <v>1956</v>
      </c>
      <c r="C103" s="28" t="s">
        <v>2006</v>
      </c>
      <c r="D103" s="3">
        <f>VLOOKUP($C103,科系!$C$2:$H$1116,2,0)</f>
        <v>84.55</v>
      </c>
      <c r="E103" s="3">
        <f>VLOOKUP($C103,科系!$C$2:$H$1139,3,0)</f>
        <v>43.95</v>
      </c>
      <c r="F103" s="3">
        <f>ROUND(IF(((COUNT($E:$E)-RANK(D103,D$2:D$111)+1)/COUNT($E:$E))*100=0,100,((COUNT($E:$E)-RANK(D103,D$2:D$111)+1)/COUNT($E:$E))*100),2)</f>
        <v>90</v>
      </c>
      <c r="G103" s="3">
        <f>ROUND(IF(((COUNT($E:$E)-RANK(E103,E$2:E$111)+1)/COUNT($E:$E))*100=0,100,((COUNT($E:$E)-RANK(E103,E$2:E$111)+1)/COUNT($E:$E))*100),2)</f>
        <v>49.09</v>
      </c>
      <c r="H103" s="7">
        <f>G103-F103</f>
        <v>-40.909999999999997</v>
      </c>
    </row>
    <row r="104" spans="1:8" x14ac:dyDescent="0.25">
      <c r="A104" s="28" t="s">
        <v>62</v>
      </c>
      <c r="B104" s="28" t="s">
        <v>1983</v>
      </c>
      <c r="C104" s="28" t="s">
        <v>2007</v>
      </c>
      <c r="D104" s="3">
        <f>VLOOKUP($C104,科系!$C$2:$H$1116,2,0)</f>
        <v>80.98</v>
      </c>
      <c r="E104" s="3">
        <f>VLOOKUP($C104,科系!$C$2:$H$1139,3,0)</f>
        <v>43.64</v>
      </c>
      <c r="F104" s="3">
        <f>ROUND(IF(((COUNT($E:$E)-RANK(D104,D$2:D$111)+1)/COUNT($E:$E))*100=0,100,((COUNT($E:$E)-RANK(D104,D$2:D$111)+1)/COUNT($E:$E))*100),2)</f>
        <v>85.45</v>
      </c>
      <c r="G104" s="3">
        <f>ROUND(IF(((COUNT($E:$E)-RANK(E104,E$2:E$111)+1)/COUNT($E:$E))*100=0,100,((COUNT($E:$E)-RANK(E104,E$2:E$111)+1)/COUNT($E:$E))*100),2)</f>
        <v>39.090000000000003</v>
      </c>
      <c r="H104" s="7">
        <f>G104-F104</f>
        <v>-46.36</v>
      </c>
    </row>
    <row r="105" spans="1:8" x14ac:dyDescent="0.25">
      <c r="A105" s="28" t="s">
        <v>63</v>
      </c>
      <c r="B105" s="28" t="s">
        <v>2008</v>
      </c>
      <c r="C105" s="28" t="s">
        <v>2009</v>
      </c>
      <c r="D105" s="3">
        <f>VLOOKUP($C105,科系!$C$2:$H$1116,2,0)</f>
        <v>78.66</v>
      </c>
      <c r="E105" s="3">
        <f>VLOOKUP($C105,科系!$C$2:$H$1139,3,0)</f>
        <v>40.450000000000003</v>
      </c>
      <c r="F105" s="3">
        <f>ROUND(IF(((COUNT($E:$E)-RANK(D105,D$2:D$111)+1)/COUNT($E:$E))*100=0,100,((COUNT($E:$E)-RANK(D105,D$2:D$111)+1)/COUNT($E:$E))*100),2)</f>
        <v>80.91</v>
      </c>
      <c r="G105" s="3">
        <f>ROUND(IF(((COUNT($E:$E)-RANK(E105,E$2:E$111)+1)/COUNT($E:$E))*100=0,100,((COUNT($E:$E)-RANK(E105,E$2:E$111)+1)/COUNT($E:$E))*100),2)</f>
        <v>29.09</v>
      </c>
      <c r="H105" s="7">
        <f>G105-F105</f>
        <v>-51.819999999999993</v>
      </c>
    </row>
    <row r="106" spans="1:8" x14ac:dyDescent="0.25">
      <c r="A106" s="28" t="s">
        <v>59</v>
      </c>
      <c r="B106" s="28" t="s">
        <v>1956</v>
      </c>
      <c r="C106" s="28" t="s">
        <v>2010</v>
      </c>
      <c r="D106" s="3">
        <f>VLOOKUP($C106,科系!$C$2:$H$1116,2,0)</f>
        <v>86.05</v>
      </c>
      <c r="E106" s="3">
        <f>VLOOKUP($C106,科系!$C$2:$H$1139,3,0)</f>
        <v>43.91</v>
      </c>
      <c r="F106" s="3">
        <f>ROUND(IF(((COUNT($E:$E)-RANK(D106,D$2:D$111)+1)/COUNT($E:$E))*100=0,100,((COUNT($E:$E)-RANK(D106,D$2:D$111)+1)/COUNT($E:$E))*100),2)</f>
        <v>97.27</v>
      </c>
      <c r="G106" s="3">
        <f>ROUND(IF(((COUNT($E:$E)-RANK(E106,E$2:E$111)+1)/COUNT($E:$E))*100=0,100,((COUNT($E:$E)-RANK(E106,E$2:E$111)+1)/COUNT($E:$E))*100),2)</f>
        <v>44.55</v>
      </c>
      <c r="H106" s="7">
        <f>G106-F106</f>
        <v>-52.72</v>
      </c>
    </row>
    <row r="107" spans="1:8" x14ac:dyDescent="0.25">
      <c r="A107" s="28" t="s">
        <v>62</v>
      </c>
      <c r="B107" s="28" t="s">
        <v>1956</v>
      </c>
      <c r="C107" s="28" t="s">
        <v>2011</v>
      </c>
      <c r="D107" s="3">
        <f>VLOOKUP($C107,科系!$C$2:$H$1116,2,0)</f>
        <v>84.62</v>
      </c>
      <c r="E107" s="3">
        <f>VLOOKUP($C107,科系!$C$2:$H$1139,3,0)</f>
        <v>43.64</v>
      </c>
      <c r="F107" s="3">
        <f>ROUND(IF(((COUNT($E:$E)-RANK(D107,D$2:D$111)+1)/COUNT($E:$E))*100=0,100,((COUNT($E:$E)-RANK(D107,D$2:D$111)+1)/COUNT($E:$E))*100),2)</f>
        <v>91.82</v>
      </c>
      <c r="G107" s="3">
        <f>ROUND(IF(((COUNT($E:$E)-RANK(E107,E$2:E$111)+1)/COUNT($E:$E))*100=0,100,((COUNT($E:$E)-RANK(E107,E$2:E$111)+1)/COUNT($E:$E))*100),2)</f>
        <v>39.090000000000003</v>
      </c>
      <c r="H107" s="7">
        <f>G107-F107</f>
        <v>-52.72999999999999</v>
      </c>
    </row>
    <row r="108" spans="1:8" x14ac:dyDescent="0.25">
      <c r="A108" s="28" t="s">
        <v>74</v>
      </c>
      <c r="B108" s="28" t="s">
        <v>1958</v>
      </c>
      <c r="C108" s="28" t="s">
        <v>2012</v>
      </c>
      <c r="D108" s="3">
        <f>VLOOKUP($C108,科系!$C$2:$H$1116,2,0)</f>
        <v>79.540000000000006</v>
      </c>
      <c r="E108" s="3">
        <f>VLOOKUP($C108,科系!$C$2:$H$1139,3,0)</f>
        <v>40.26</v>
      </c>
      <c r="F108" s="3">
        <f>ROUND(IF(((COUNT($E:$E)-RANK(D108,D$2:D$111)+1)/COUNT($E:$E))*100=0,100,((COUNT($E:$E)-RANK(D108,D$2:D$111)+1)/COUNT($E:$E))*100),2)</f>
        <v>81.819999999999993</v>
      </c>
      <c r="G108" s="3">
        <f>ROUND(IF(((COUNT($E:$E)-RANK(E108,E$2:E$111)+1)/COUNT($E:$E))*100=0,100,((COUNT($E:$E)-RANK(E108,E$2:E$111)+1)/COUNT($E:$E))*100),2)</f>
        <v>28.18</v>
      </c>
      <c r="H108" s="7">
        <f>G108-F108</f>
        <v>-53.639999999999993</v>
      </c>
    </row>
    <row r="109" spans="1:8" x14ac:dyDescent="0.25">
      <c r="A109" s="28" t="s">
        <v>74</v>
      </c>
      <c r="B109" s="28" t="s">
        <v>1956</v>
      </c>
      <c r="C109" s="28" t="s">
        <v>2013</v>
      </c>
      <c r="D109" s="3">
        <f>VLOOKUP($C109,科系!$C$2:$H$1116,2,0)</f>
        <v>81.34</v>
      </c>
      <c r="E109" s="3">
        <f>VLOOKUP($C109,科系!$C$2:$H$1139,3,0)</f>
        <v>40.26</v>
      </c>
      <c r="F109" s="3">
        <f>ROUND(IF(((COUNT($E:$E)-RANK(D109,D$2:D$111)+1)/COUNT($E:$E))*100=0,100,((COUNT($E:$E)-RANK(D109,D$2:D$111)+1)/COUNT($E:$E))*100),2)</f>
        <v>86.36</v>
      </c>
      <c r="G109" s="3">
        <f>ROUND(IF(((COUNT($E:$E)-RANK(E109,E$2:E$111)+1)/COUNT($E:$E))*100=0,100,((COUNT($E:$E)-RANK(E109,E$2:E$111)+1)/COUNT($E:$E))*100),2)</f>
        <v>28.18</v>
      </c>
      <c r="H109" s="7">
        <f>G109-F109</f>
        <v>-58.18</v>
      </c>
    </row>
    <row r="110" spans="1:8" x14ac:dyDescent="0.25">
      <c r="A110" s="28" t="s">
        <v>68</v>
      </c>
      <c r="B110" s="28" t="s">
        <v>2008</v>
      </c>
      <c r="C110" s="28" t="s">
        <v>2014</v>
      </c>
      <c r="D110" s="3">
        <f>VLOOKUP($C110,科系!$C$2:$H$1116,2,0)</f>
        <v>77.78</v>
      </c>
      <c r="E110" s="3">
        <f>VLOOKUP($C110,科系!$C$2:$H$1139,3,0)</f>
        <v>38.4</v>
      </c>
      <c r="F110" s="3">
        <f>ROUND(IF(((COUNT($E:$E)-RANK(D110,D$2:D$111)+1)/COUNT($E:$E))*100=0,100,((COUNT($E:$E)-RANK(D110,D$2:D$111)+1)/COUNT($E:$E))*100),2)</f>
        <v>78.180000000000007</v>
      </c>
      <c r="G110" s="3">
        <f>ROUND(IF(((COUNT($E:$E)-RANK(E110,E$2:E$111)+1)/COUNT($E:$E))*100=0,100,((COUNT($E:$E)-RANK(E110,E$2:E$111)+1)/COUNT($E:$E))*100),2)</f>
        <v>15.45</v>
      </c>
      <c r="H110" s="7">
        <f>G110-F110</f>
        <v>-62.730000000000004</v>
      </c>
    </row>
    <row r="111" spans="1:8" x14ac:dyDescent="0.25">
      <c r="A111" s="28" t="s">
        <v>82</v>
      </c>
      <c r="B111" s="28" t="s">
        <v>2008</v>
      </c>
      <c r="C111" s="28" t="s">
        <v>2015</v>
      </c>
      <c r="D111" s="3">
        <f>VLOOKUP($C111,科系!$C$2:$H$1116,2,0)</f>
        <v>75.3</v>
      </c>
      <c r="E111" s="3">
        <f>VLOOKUP($C111,科系!$C$2:$H$1139,3,0)</f>
        <v>31</v>
      </c>
      <c r="F111" s="3">
        <f>ROUND(IF(((COUNT($E:$E)-RANK(D111,D$2:D$111)+1)/COUNT($E:$E))*100=0,100,((COUNT($E:$E)-RANK(D111,D$2:D$111)+1)/COUNT($E:$E))*100),2)</f>
        <v>73.64</v>
      </c>
      <c r="G111" s="3">
        <f>ROUND(IF(((COUNT($E:$E)-RANK(E111,E$2:E$111)+1)/COUNT($E:$E))*100=0,100,((COUNT($E:$E)-RANK(E111,E$2:E$111)+1)/COUNT($E:$E))*100),2)</f>
        <v>1.82</v>
      </c>
      <c r="H111" s="7">
        <f>G111-F111</f>
        <v>-71.820000000000007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35</v>
      </c>
      <c r="B2" s="28" t="s">
        <v>2016</v>
      </c>
      <c r="C2" s="28" t="s">
        <v>2017</v>
      </c>
      <c r="D2" s="3">
        <f>VLOOKUP($C2,科系!$C$2:$H$1116,2,0)</f>
        <v>36.96</v>
      </c>
      <c r="E2" s="3">
        <f>VLOOKUP($C2,科系!$C$2:$H$1139,3,0)</f>
        <v>48.33</v>
      </c>
      <c r="F2" s="3">
        <f>ROUND(IF(((COUNT($E:$E)-RANK(D2,D$2:D$64)+1)/COUNT($E:$E))*100=0,100,((COUNT($E:$E)-RANK(D2,D$2:D$64)+1)/COUNT($E:$E))*100),2)</f>
        <v>17.46</v>
      </c>
      <c r="G2" s="3">
        <f>ROUND(IF(((COUNT($E:$E)-RANK(E2,E$2:E$64)+1)/COUNT($E:$E))*100=0,100,((COUNT($E:$E)-RANK(E2,E$2:E$64)+1)/COUNT($E:$E))*100),2)</f>
        <v>82.54</v>
      </c>
      <c r="H2" s="7">
        <f>G2-F2</f>
        <v>65.080000000000013</v>
      </c>
    </row>
    <row r="3" spans="1:8" x14ac:dyDescent="0.25">
      <c r="A3" s="28" t="s">
        <v>47</v>
      </c>
      <c r="B3" s="28" t="s">
        <v>2018</v>
      </c>
      <c r="C3" s="28" t="s">
        <v>2019</v>
      </c>
      <c r="D3" s="3">
        <f>VLOOKUP($C3,科系!$C$2:$H$1116,2,0)</f>
        <v>30.63</v>
      </c>
      <c r="E3" s="3">
        <f>VLOOKUP($C3,科系!$C$2:$H$1139,3,0)</f>
        <v>43.95</v>
      </c>
      <c r="F3" s="3">
        <f>ROUND(IF(((COUNT($E:$E)-RANK(D3,D$2:D$64)+1)/COUNT($E:$E))*100=0,100,((COUNT($E:$E)-RANK(D3,D$2:D$64)+1)/COUNT($E:$E))*100),2)</f>
        <v>9.52</v>
      </c>
      <c r="G3" s="3">
        <f>ROUND(IF(((COUNT($E:$E)-RANK(E3,E$2:E$64)+1)/COUNT($E:$E))*100=0,100,((COUNT($E:$E)-RANK(E3,E$2:E$64)+1)/COUNT($E:$E))*100),2)</f>
        <v>69.84</v>
      </c>
      <c r="H3" s="7">
        <f>G3-F3</f>
        <v>60.320000000000007</v>
      </c>
    </row>
    <row r="4" spans="1:8" x14ac:dyDescent="0.25">
      <c r="A4" s="28" t="s">
        <v>51</v>
      </c>
      <c r="B4" s="28" t="s">
        <v>2020</v>
      </c>
      <c r="C4" s="28" t="s">
        <v>2021</v>
      </c>
      <c r="D4" s="3">
        <f>VLOOKUP($C4,科系!$C$2:$H$1116,2,0)</f>
        <v>40.43</v>
      </c>
      <c r="E4" s="3">
        <f>VLOOKUP($C4,科系!$C$2:$H$1139,3,0)</f>
        <v>45.51</v>
      </c>
      <c r="F4" s="3">
        <f>ROUND(IF(((COUNT($E:$E)-RANK(D4,D$2:D$64)+1)/COUNT($E:$E))*100=0,100,((COUNT($E:$E)-RANK(D4,D$2:D$64)+1)/COUNT($E:$E))*100),2)</f>
        <v>22.22</v>
      </c>
      <c r="G4" s="3">
        <f>ROUND(IF(((COUNT($E:$E)-RANK(E4,E$2:E$64)+1)/COUNT($E:$E))*100=0,100,((COUNT($E:$E)-RANK(E4,E$2:E$64)+1)/COUNT($E:$E))*100),2)</f>
        <v>77.78</v>
      </c>
      <c r="H4" s="7">
        <f>G4-F4</f>
        <v>55.56</v>
      </c>
    </row>
    <row r="5" spans="1:8" x14ac:dyDescent="0.25">
      <c r="A5" s="28" t="s">
        <v>36</v>
      </c>
      <c r="B5" s="28" t="s">
        <v>2022</v>
      </c>
      <c r="C5" s="28" t="s">
        <v>2023</v>
      </c>
      <c r="D5" s="3">
        <f>VLOOKUP($C5,科系!$C$2:$H$1116,2,0)</f>
        <v>32.04</v>
      </c>
      <c r="E5" s="3">
        <f>VLOOKUP($C5,科系!$C$2:$H$1139,3,0)</f>
        <v>43.43</v>
      </c>
      <c r="F5" s="3">
        <f>ROUND(IF(((COUNT($E:$E)-RANK(D5,D$2:D$64)+1)/COUNT($E:$E))*100=0,100,((COUNT($E:$E)-RANK(D5,D$2:D$64)+1)/COUNT($E:$E))*100),2)</f>
        <v>12.7</v>
      </c>
      <c r="G5" s="3">
        <f>ROUND(IF(((COUNT($E:$E)-RANK(E5,E$2:E$64)+1)/COUNT($E:$E))*100=0,100,((COUNT($E:$E)-RANK(E5,E$2:E$64)+1)/COUNT($E:$E))*100),2)</f>
        <v>66.67</v>
      </c>
      <c r="H5" s="7">
        <f>G5-F5</f>
        <v>53.97</v>
      </c>
    </row>
    <row r="6" spans="1:8" x14ac:dyDescent="0.25">
      <c r="A6" s="28" t="s">
        <v>46</v>
      </c>
      <c r="B6" s="28" t="s">
        <v>2016</v>
      </c>
      <c r="C6" s="28" t="s">
        <v>2024</v>
      </c>
      <c r="D6" s="3">
        <f>VLOOKUP($C6,科系!$C$2:$H$1116,2,0)</f>
        <v>36.130000000000003</v>
      </c>
      <c r="E6" s="3">
        <f>VLOOKUP($C6,科系!$C$2:$H$1139,3,0)</f>
        <v>42.51</v>
      </c>
      <c r="F6" s="3">
        <f>ROUND(IF(((COUNT($E:$E)-RANK(D6,D$2:D$64)+1)/COUNT($E:$E))*100=0,100,((COUNT($E:$E)-RANK(D6,D$2:D$64)+1)/COUNT($E:$E))*100),2)</f>
        <v>15.87</v>
      </c>
      <c r="G6" s="3">
        <f>ROUND(IF(((COUNT($E:$E)-RANK(E6,E$2:E$64)+1)/COUNT($E:$E))*100=0,100,((COUNT($E:$E)-RANK(E6,E$2:E$64)+1)/COUNT($E:$E))*100),2)</f>
        <v>61.9</v>
      </c>
      <c r="H6" s="7">
        <f>G6-F6</f>
        <v>46.03</v>
      </c>
    </row>
    <row r="7" spans="1:8" x14ac:dyDescent="0.25">
      <c r="A7" s="28" t="s">
        <v>35</v>
      </c>
      <c r="B7" s="28" t="s">
        <v>2025</v>
      </c>
      <c r="C7" s="28" t="s">
        <v>2026</v>
      </c>
      <c r="D7" s="3">
        <f>VLOOKUP($C7,科系!$C$2:$H$1116,2,0)</f>
        <v>48.19</v>
      </c>
      <c r="E7" s="3">
        <f>VLOOKUP($C7,科系!$C$2:$H$1139,3,0)</f>
        <v>50.4</v>
      </c>
      <c r="F7" s="3">
        <f>ROUND(IF(((COUNT($E:$E)-RANK(D7,D$2:D$64)+1)/COUNT($E:$E))*100=0,100,((COUNT($E:$E)-RANK(D7,D$2:D$64)+1)/COUNT($E:$E))*100),2)</f>
        <v>39.68</v>
      </c>
      <c r="G7" s="3">
        <f>ROUND(IF(((COUNT($E:$E)-RANK(E7,E$2:E$64)+1)/COUNT($E:$E))*100=0,100,((COUNT($E:$E)-RANK(E7,E$2:E$64)+1)/COUNT($E:$E))*100),2)</f>
        <v>85.71</v>
      </c>
      <c r="H7" s="7">
        <f>G7-F7</f>
        <v>46.029999999999994</v>
      </c>
    </row>
    <row r="8" spans="1:8" x14ac:dyDescent="0.25">
      <c r="A8" s="28" t="s">
        <v>44</v>
      </c>
      <c r="B8" s="28" t="s">
        <v>2025</v>
      </c>
      <c r="C8" s="28" t="s">
        <v>2027</v>
      </c>
      <c r="D8" s="3">
        <f>VLOOKUP($C8,科系!$C$2:$H$1116,2,0)</f>
        <v>37.47</v>
      </c>
      <c r="E8" s="3">
        <f>VLOOKUP($C8,科系!$C$2:$H$1139,3,0)</f>
        <v>42.83</v>
      </c>
      <c r="F8" s="3">
        <f>ROUND(IF(((COUNT($E:$E)-RANK(D8,D$2:D$64)+1)/COUNT($E:$E))*100=0,100,((COUNT($E:$E)-RANK(D8,D$2:D$64)+1)/COUNT($E:$E))*100),2)</f>
        <v>19.05</v>
      </c>
      <c r="G8" s="3">
        <f>ROUND(IF(((COUNT($E:$E)-RANK(E8,E$2:E$64)+1)/COUNT($E:$E))*100=0,100,((COUNT($E:$E)-RANK(E8,E$2:E$64)+1)/COUNT($E:$E))*100),2)</f>
        <v>63.49</v>
      </c>
      <c r="H8" s="7">
        <f>G8-F8</f>
        <v>44.44</v>
      </c>
    </row>
    <row r="9" spans="1:8" x14ac:dyDescent="0.25">
      <c r="A9" s="28" t="s">
        <v>32</v>
      </c>
      <c r="B9" s="28" t="s">
        <v>2028</v>
      </c>
      <c r="C9" s="28" t="s">
        <v>2029</v>
      </c>
      <c r="D9" s="3">
        <f>VLOOKUP($C9,科系!$C$2:$H$1116,2,0)</f>
        <v>43.03</v>
      </c>
      <c r="E9" s="3">
        <f>VLOOKUP($C9,科系!$C$2:$H$1139,3,0)</f>
        <v>43.81</v>
      </c>
      <c r="F9" s="3">
        <f>ROUND(IF(((COUNT($E:$E)-RANK(D9,D$2:D$64)+1)/COUNT($E:$E))*100=0,100,((COUNT($E:$E)-RANK(D9,D$2:D$64)+1)/COUNT($E:$E))*100),2)</f>
        <v>26.98</v>
      </c>
      <c r="G9" s="3">
        <f>ROUND(IF(((COUNT($E:$E)-RANK(E9,E$2:E$64)+1)/COUNT($E:$E))*100=0,100,((COUNT($E:$E)-RANK(E9,E$2:E$64)+1)/COUNT($E:$E))*100),2)</f>
        <v>68.25</v>
      </c>
      <c r="H9" s="7">
        <f>G9-F9</f>
        <v>41.269999999999996</v>
      </c>
    </row>
    <row r="10" spans="1:8" x14ac:dyDescent="0.25">
      <c r="A10" s="28" t="s">
        <v>38</v>
      </c>
      <c r="B10" s="28" t="s">
        <v>2030</v>
      </c>
      <c r="C10" s="28" t="s">
        <v>2031</v>
      </c>
      <c r="D10" s="3">
        <f>VLOOKUP($C10,科系!$C$2:$H$1116,2,0)</f>
        <v>19.25</v>
      </c>
      <c r="E10" s="3">
        <f>VLOOKUP($C10,科系!$C$2:$H$1139,3,0)</f>
        <v>38.64</v>
      </c>
      <c r="F10" s="3">
        <f>ROUND(IF(((COUNT($E:$E)-RANK(D10,D$2:D$64)+1)/COUNT($E:$E))*100=0,100,((COUNT($E:$E)-RANK(D10,D$2:D$64)+1)/COUNT($E:$E))*100),2)</f>
        <v>1.59</v>
      </c>
      <c r="G10" s="3">
        <f>ROUND(IF(((COUNT($E:$E)-RANK(E10,E$2:E$64)+1)/COUNT($E:$E))*100=0,100,((COUNT($E:$E)-RANK(E10,E$2:E$64)+1)/COUNT($E:$E))*100),2)</f>
        <v>39.68</v>
      </c>
      <c r="H10" s="7">
        <f>G10-F10</f>
        <v>38.089999999999996</v>
      </c>
    </row>
    <row r="11" spans="1:8" x14ac:dyDescent="0.25">
      <c r="A11" s="28" t="s">
        <v>45</v>
      </c>
      <c r="B11" s="28" t="s">
        <v>2022</v>
      </c>
      <c r="C11" s="28" t="s">
        <v>2032</v>
      </c>
      <c r="D11" s="3">
        <f>VLOOKUP($C11,科系!$C$2:$H$1116,2,0)</f>
        <v>49.78</v>
      </c>
      <c r="E11" s="3">
        <f>VLOOKUP($C11,科系!$C$2:$H$1139,3,0)</f>
        <v>45.99</v>
      </c>
      <c r="F11" s="3">
        <f>ROUND(IF(((COUNT($E:$E)-RANK(D11,D$2:D$64)+1)/COUNT($E:$E))*100=0,100,((COUNT($E:$E)-RANK(D11,D$2:D$64)+1)/COUNT($E:$E))*100),2)</f>
        <v>46.03</v>
      </c>
      <c r="G11" s="3">
        <f>ROUND(IF(((COUNT($E:$E)-RANK(E11,E$2:E$64)+1)/COUNT($E:$E))*100=0,100,((COUNT($E:$E)-RANK(E11,E$2:E$64)+1)/COUNT($E:$E))*100),2)</f>
        <v>80.95</v>
      </c>
      <c r="H11" s="7">
        <f>G11-F11</f>
        <v>34.92</v>
      </c>
    </row>
    <row r="12" spans="1:8" x14ac:dyDescent="0.25">
      <c r="A12" s="28" t="s">
        <v>44</v>
      </c>
      <c r="B12" s="28" t="s">
        <v>2016</v>
      </c>
      <c r="C12" s="28" t="s">
        <v>2033</v>
      </c>
      <c r="D12" s="3">
        <f>VLOOKUP($C12,科系!$C$2:$H$1116,2,0)</f>
        <v>30.74</v>
      </c>
      <c r="E12" s="3">
        <f>VLOOKUP($C12,科系!$C$2:$H$1139,3,0)</f>
        <v>38.770000000000003</v>
      </c>
      <c r="F12" s="3">
        <f>ROUND(IF(((COUNT($E:$E)-RANK(D12,D$2:D$64)+1)/COUNT($E:$E))*100=0,100,((COUNT($E:$E)-RANK(D12,D$2:D$64)+1)/COUNT($E:$E))*100),2)</f>
        <v>11.11</v>
      </c>
      <c r="G12" s="3">
        <f>ROUND(IF(((COUNT($E:$E)-RANK(E12,E$2:E$64)+1)/COUNT($E:$E))*100=0,100,((COUNT($E:$E)-RANK(E12,E$2:E$64)+1)/COUNT($E:$E))*100),2)</f>
        <v>41.27</v>
      </c>
      <c r="H12" s="7">
        <f>G12-F12</f>
        <v>30.160000000000004</v>
      </c>
    </row>
    <row r="13" spans="1:8" x14ac:dyDescent="0.25">
      <c r="A13" s="28" t="s">
        <v>38</v>
      </c>
      <c r="B13" s="28" t="s">
        <v>2034</v>
      </c>
      <c r="C13" s="28" t="s">
        <v>2035</v>
      </c>
      <c r="D13" s="3">
        <f>VLOOKUP($C13,科系!$C$2:$H$1116,2,0)</f>
        <v>19.27</v>
      </c>
      <c r="E13" s="3">
        <f>VLOOKUP($C13,科系!$C$2:$H$1139,3,0)</f>
        <v>36.450000000000003</v>
      </c>
      <c r="F13" s="3">
        <f>ROUND(IF(((COUNT($E:$E)-RANK(D13,D$2:D$64)+1)/COUNT($E:$E))*100=0,100,((COUNT($E:$E)-RANK(D13,D$2:D$64)+1)/COUNT($E:$E))*100),2)</f>
        <v>3.17</v>
      </c>
      <c r="G13" s="3">
        <f>ROUND(IF(((COUNT($E:$E)-RANK(E13,E$2:E$64)+1)/COUNT($E:$E))*100=0,100,((COUNT($E:$E)-RANK(E13,E$2:E$64)+1)/COUNT($E:$E))*100),2)</f>
        <v>28.57</v>
      </c>
      <c r="H13" s="7">
        <f>G13-F13</f>
        <v>25.4</v>
      </c>
    </row>
    <row r="14" spans="1:8" x14ac:dyDescent="0.25">
      <c r="A14" s="28" t="s">
        <v>68</v>
      </c>
      <c r="B14" s="28" t="s">
        <v>2036</v>
      </c>
      <c r="C14" s="28" t="s">
        <v>2037</v>
      </c>
      <c r="D14" s="3">
        <f>VLOOKUP($C14,科系!$C$2:$H$1116,2,0)</f>
        <v>63.42</v>
      </c>
      <c r="E14" s="3">
        <f>VLOOKUP($C14,科系!$C$2:$H$1139,3,0)</f>
        <v>54.05</v>
      </c>
      <c r="F14" s="3">
        <f>ROUND(IF(((COUNT($E:$E)-RANK(D14,D$2:D$64)+1)/COUNT($E:$E))*100=0,100,((COUNT($E:$E)-RANK(D14,D$2:D$64)+1)/COUNT($E:$E))*100),2)</f>
        <v>73.02</v>
      </c>
      <c r="G14" s="3">
        <f>ROUND(IF(((COUNT($E:$E)-RANK(E14,E$2:E$64)+1)/COUNT($E:$E))*100=0,100,((COUNT($E:$E)-RANK(E14,E$2:E$64)+1)/COUNT($E:$E))*100),2)</f>
        <v>98.41</v>
      </c>
      <c r="H14" s="7">
        <f>G14-F14</f>
        <v>25.39</v>
      </c>
    </row>
    <row r="15" spans="1:8" x14ac:dyDescent="0.25">
      <c r="A15" s="28" t="s">
        <v>38</v>
      </c>
      <c r="B15" s="28" t="s">
        <v>2038</v>
      </c>
      <c r="C15" s="28" t="s">
        <v>2039</v>
      </c>
      <c r="D15" s="3">
        <f>VLOOKUP($C15,科系!$C$2:$H$1116,2,0)</f>
        <v>23.32</v>
      </c>
      <c r="E15" s="3">
        <f>VLOOKUP($C15,科系!$C$2:$H$1139,3,0)</f>
        <v>36.450000000000003</v>
      </c>
      <c r="F15" s="3">
        <f>ROUND(IF(((COUNT($E:$E)-RANK(D15,D$2:D$64)+1)/COUNT($E:$E))*100=0,100,((COUNT($E:$E)-RANK(D15,D$2:D$64)+1)/COUNT($E:$E))*100),2)</f>
        <v>4.76</v>
      </c>
      <c r="G15" s="3">
        <f>ROUND(IF(((COUNT($E:$E)-RANK(E15,E$2:E$64)+1)/COUNT($E:$E))*100=0,100,((COUNT($E:$E)-RANK(E15,E$2:E$64)+1)/COUNT($E:$E))*100),2)</f>
        <v>28.57</v>
      </c>
      <c r="H15" s="7">
        <f>G15-F15</f>
        <v>23.810000000000002</v>
      </c>
    </row>
    <row r="16" spans="1:8" x14ac:dyDescent="0.25">
      <c r="A16" s="28" t="s">
        <v>50</v>
      </c>
      <c r="B16" s="28" t="s">
        <v>2040</v>
      </c>
      <c r="C16" s="28" t="s">
        <v>2041</v>
      </c>
      <c r="D16" s="3">
        <f>VLOOKUP($C16,科系!$C$2:$H$1116,2,0)</f>
        <v>23.83</v>
      </c>
      <c r="E16" s="3">
        <f>VLOOKUP($C16,科系!$C$2:$H$1139,3,0)</f>
        <v>36.5</v>
      </c>
      <c r="F16" s="3">
        <f>ROUND(IF(((COUNT($E:$E)-RANK(D16,D$2:D$64)+1)/COUNT($E:$E))*100=0,100,((COUNT($E:$E)-RANK(D16,D$2:D$64)+1)/COUNT($E:$E))*100),2)</f>
        <v>7.94</v>
      </c>
      <c r="G16" s="3">
        <f>ROUND(IF(((COUNT($E:$E)-RANK(E16,E$2:E$64)+1)/COUNT($E:$E))*100=0,100,((COUNT($E:$E)-RANK(E16,E$2:E$64)+1)/COUNT($E:$E))*100),2)</f>
        <v>30.16</v>
      </c>
      <c r="H16" s="7">
        <f>G16-F16</f>
        <v>22.22</v>
      </c>
    </row>
    <row r="17" spans="1:8" x14ac:dyDescent="0.25">
      <c r="A17" s="28" t="s">
        <v>38</v>
      </c>
      <c r="B17" s="28" t="s">
        <v>2042</v>
      </c>
      <c r="C17" s="28" t="s">
        <v>2043</v>
      </c>
      <c r="D17" s="3">
        <f>VLOOKUP($C17,科系!$C$2:$H$1116,2,0)</f>
        <v>23.65</v>
      </c>
      <c r="E17" s="3">
        <f>VLOOKUP($C17,科系!$C$2:$H$1139,3,0)</f>
        <v>36.450000000000003</v>
      </c>
      <c r="F17" s="3">
        <f>ROUND(IF(((COUNT($E:$E)-RANK(D17,D$2:D$64)+1)/COUNT($E:$E))*100=0,100,((COUNT($E:$E)-RANK(D17,D$2:D$64)+1)/COUNT($E:$E))*100),2)</f>
        <v>6.35</v>
      </c>
      <c r="G17" s="3">
        <f>ROUND(IF(((COUNT($E:$E)-RANK(E17,E$2:E$64)+1)/COUNT($E:$E))*100=0,100,((COUNT($E:$E)-RANK(E17,E$2:E$64)+1)/COUNT($E:$E))*100),2)</f>
        <v>28.57</v>
      </c>
      <c r="H17" s="7">
        <f>G17-F17</f>
        <v>22.22</v>
      </c>
    </row>
    <row r="18" spans="1:8" x14ac:dyDescent="0.25">
      <c r="A18" s="28" t="s">
        <v>56</v>
      </c>
      <c r="B18" s="28" t="s">
        <v>2044</v>
      </c>
      <c r="C18" s="28" t="s">
        <v>2045</v>
      </c>
      <c r="D18" s="3">
        <f>VLOOKUP($C18,科系!$C$2:$H$1116,2,0)</f>
        <v>40.44</v>
      </c>
      <c r="E18" s="3">
        <f>VLOOKUP($C18,科系!$C$2:$H$1139,3,0)</f>
        <v>38.82</v>
      </c>
      <c r="F18" s="3">
        <f>ROUND(IF(((COUNT($E:$E)-RANK(D18,D$2:D$64)+1)/COUNT($E:$E))*100=0,100,((COUNT($E:$E)-RANK(D18,D$2:D$64)+1)/COUNT($E:$E))*100),2)</f>
        <v>23.81</v>
      </c>
      <c r="G18" s="3">
        <f>ROUND(IF(((COUNT($E:$E)-RANK(E18,E$2:E$64)+1)/COUNT($E:$E))*100=0,100,((COUNT($E:$E)-RANK(E18,E$2:E$64)+1)/COUNT($E:$E))*100),2)</f>
        <v>44.44</v>
      </c>
      <c r="H18" s="7">
        <f>G18-F18</f>
        <v>20.63</v>
      </c>
    </row>
    <row r="19" spans="1:8" x14ac:dyDescent="0.25">
      <c r="A19" s="28" t="s">
        <v>69</v>
      </c>
      <c r="B19" s="28" t="s">
        <v>1810</v>
      </c>
      <c r="C19" s="28" t="s">
        <v>1811</v>
      </c>
      <c r="D19" s="3">
        <f>VLOOKUP($C19,科系!$C$2:$H$1116,2,0)</f>
        <v>56.01</v>
      </c>
      <c r="E19" s="3">
        <f>VLOOKUP($C19,科系!$C$2:$H$1139,3,0)</f>
        <v>45.61</v>
      </c>
      <c r="F19" s="3">
        <f>ROUND(IF(((COUNT($E:$E)-RANK(D19,D$2:D$64)+1)/COUNT($E:$E))*100=0,100,((COUNT($E:$E)-RANK(D19,D$2:D$64)+1)/COUNT($E:$E))*100),2)</f>
        <v>60.32</v>
      </c>
      <c r="G19" s="3">
        <f>ROUND(IF(((COUNT($E:$E)-RANK(E19,E$2:E$64)+1)/COUNT($E:$E))*100=0,100,((COUNT($E:$E)-RANK(E19,E$2:E$64)+1)/COUNT($E:$E))*100),2)</f>
        <v>79.37</v>
      </c>
      <c r="H19" s="7">
        <f>G19-F19</f>
        <v>19.050000000000004</v>
      </c>
    </row>
    <row r="20" spans="1:8" x14ac:dyDescent="0.25">
      <c r="A20" s="28" t="s">
        <v>49</v>
      </c>
      <c r="B20" s="28" t="s">
        <v>2046</v>
      </c>
      <c r="C20" s="28" t="s">
        <v>2047</v>
      </c>
      <c r="D20" s="3">
        <f>VLOOKUP($C20,科系!$C$2:$H$1116,2,0)</f>
        <v>54.43</v>
      </c>
      <c r="E20" s="3">
        <f>VLOOKUP($C20,科系!$C$2:$H$1139,3,0)</f>
        <v>45.36</v>
      </c>
      <c r="F20" s="3">
        <f>ROUND(IF(((COUNT($E:$E)-RANK(D20,D$2:D$64)+1)/COUNT($E:$E))*100=0,100,((COUNT($E:$E)-RANK(D20,D$2:D$64)+1)/COUNT($E:$E))*100),2)</f>
        <v>57.14</v>
      </c>
      <c r="G20" s="3">
        <f>ROUND(IF(((COUNT($E:$E)-RANK(E20,E$2:E$64)+1)/COUNT($E:$E))*100=0,100,((COUNT($E:$E)-RANK(E20,E$2:E$64)+1)/COUNT($E:$E))*100),2)</f>
        <v>76.19</v>
      </c>
      <c r="H20" s="7">
        <f>G20-F20</f>
        <v>19.049999999999997</v>
      </c>
    </row>
    <row r="21" spans="1:8" x14ac:dyDescent="0.25">
      <c r="A21" s="28" t="s">
        <v>59</v>
      </c>
      <c r="B21" s="28" t="s">
        <v>2022</v>
      </c>
      <c r="C21" s="28" t="s">
        <v>2048</v>
      </c>
      <c r="D21" s="3">
        <f>VLOOKUP($C21,科系!$C$2:$H$1116,2,0)</f>
        <v>53</v>
      </c>
      <c r="E21" s="3">
        <f>VLOOKUP($C21,科系!$C$2:$H$1139,3,0)</f>
        <v>43.43</v>
      </c>
      <c r="F21" s="3">
        <f>ROUND(IF(((COUNT($E:$E)-RANK(D21,D$2:D$64)+1)/COUNT($E:$E))*100=0,100,((COUNT($E:$E)-RANK(D21,D$2:D$64)+1)/COUNT($E:$E))*100),2)</f>
        <v>52.38</v>
      </c>
      <c r="G21" s="3">
        <f>ROUND(IF(((COUNT($E:$E)-RANK(E21,E$2:E$64)+1)/COUNT($E:$E))*100=0,100,((COUNT($E:$E)-RANK(E21,E$2:E$64)+1)/COUNT($E:$E))*100),2)</f>
        <v>66.67</v>
      </c>
      <c r="H21" s="7">
        <f>G21-F21</f>
        <v>14.29</v>
      </c>
    </row>
    <row r="22" spans="1:8" x14ac:dyDescent="0.25">
      <c r="A22" s="28" t="s">
        <v>78</v>
      </c>
      <c r="B22" s="28" t="s">
        <v>2022</v>
      </c>
      <c r="C22" s="28" t="s">
        <v>2049</v>
      </c>
      <c r="D22" s="3">
        <f>VLOOKUP($C22,科系!$C$2:$H$1116,2,0)</f>
        <v>48.45</v>
      </c>
      <c r="E22" s="3">
        <f>VLOOKUP($C22,科系!$C$2:$H$1139,3,0)</f>
        <v>40.98</v>
      </c>
      <c r="F22" s="3">
        <f>ROUND(IF(((COUNT($E:$E)-RANK(D22,D$2:D$64)+1)/COUNT($E:$E))*100=0,100,((COUNT($E:$E)-RANK(D22,D$2:D$64)+1)/COUNT($E:$E))*100),2)</f>
        <v>42.86</v>
      </c>
      <c r="G22" s="3">
        <f>ROUND(IF(((COUNT($E:$E)-RANK(E22,E$2:E$64)+1)/COUNT($E:$E))*100=0,100,((COUNT($E:$E)-RANK(E22,E$2:E$64)+1)/COUNT($E:$E))*100),2)</f>
        <v>57.14</v>
      </c>
      <c r="H22" s="7">
        <f>G22-F22</f>
        <v>14.280000000000001</v>
      </c>
    </row>
    <row r="23" spans="1:8" x14ac:dyDescent="0.25">
      <c r="A23" s="28" t="s">
        <v>55</v>
      </c>
      <c r="B23" s="28" t="s">
        <v>2022</v>
      </c>
      <c r="C23" s="28" t="s">
        <v>2050</v>
      </c>
      <c r="D23" s="3">
        <f>VLOOKUP($C23,科系!$C$2:$H$1116,2,0)</f>
        <v>72.239999999999995</v>
      </c>
      <c r="E23" s="3">
        <f>VLOOKUP($C23,科系!$C$2:$H$1139,3,0)</f>
        <v>52.44</v>
      </c>
      <c r="F23" s="3">
        <f>ROUND(IF(((COUNT($E:$E)-RANK(D23,D$2:D$64)+1)/COUNT($E:$E))*100=0,100,((COUNT($E:$E)-RANK(D23,D$2:D$64)+1)/COUNT($E:$E))*100),2)</f>
        <v>85.71</v>
      </c>
      <c r="G23" s="3">
        <f>ROUND(IF(((COUNT($E:$E)-RANK(E23,E$2:E$64)+1)/COUNT($E:$E))*100=0,100,((COUNT($E:$E)-RANK(E23,E$2:E$64)+1)/COUNT($E:$E))*100),2)</f>
        <v>96.83</v>
      </c>
      <c r="H23" s="7">
        <f>G23-F23</f>
        <v>11.120000000000005</v>
      </c>
    </row>
    <row r="24" spans="1:8" x14ac:dyDescent="0.25">
      <c r="A24" s="28" t="s">
        <v>55</v>
      </c>
      <c r="B24" s="28" t="s">
        <v>2016</v>
      </c>
      <c r="C24" s="28" t="s">
        <v>2051</v>
      </c>
      <c r="D24" s="3">
        <f>VLOOKUP($C24,科系!$C$2:$H$1116,2,0)</f>
        <v>71.42</v>
      </c>
      <c r="E24" s="3">
        <f>VLOOKUP($C24,科系!$C$2:$H$1139,3,0)</f>
        <v>51.95</v>
      </c>
      <c r="F24" s="3">
        <f>ROUND(IF(((COUNT($E:$E)-RANK(D24,D$2:D$64)+1)/COUNT($E:$E))*100=0,100,((COUNT($E:$E)-RANK(D24,D$2:D$64)+1)/COUNT($E:$E))*100),2)</f>
        <v>84.13</v>
      </c>
      <c r="G24" s="3">
        <f>ROUND(IF(((COUNT($E:$E)-RANK(E24,E$2:E$64)+1)/COUNT($E:$E))*100=0,100,((COUNT($E:$E)-RANK(E24,E$2:E$64)+1)/COUNT($E:$E))*100),2)</f>
        <v>95.24</v>
      </c>
      <c r="H24" s="7">
        <f>G24-F24</f>
        <v>11.11</v>
      </c>
    </row>
    <row r="25" spans="1:8" x14ac:dyDescent="0.25">
      <c r="A25" s="28" t="s">
        <v>76</v>
      </c>
      <c r="B25" s="28" t="s">
        <v>2022</v>
      </c>
      <c r="C25" s="28" t="s">
        <v>2052</v>
      </c>
      <c r="D25" s="3">
        <f>VLOOKUP($C25,科系!$C$2:$H$1116,2,0)</f>
        <v>42.48</v>
      </c>
      <c r="E25" s="3">
        <f>VLOOKUP($C25,科系!$C$2:$H$1139,3,0)</f>
        <v>38.119999999999997</v>
      </c>
      <c r="F25" s="3">
        <f>ROUND(IF(((COUNT($E:$E)-RANK(D25,D$2:D$64)+1)/COUNT($E:$E))*100=0,100,((COUNT($E:$E)-RANK(D25,D$2:D$64)+1)/COUNT($E:$E))*100),2)</f>
        <v>25.4</v>
      </c>
      <c r="G25" s="3">
        <f>ROUND(IF(((COUNT($E:$E)-RANK(E25,E$2:E$64)+1)/COUNT($E:$E))*100=0,100,((COUNT($E:$E)-RANK(E25,E$2:E$64)+1)/COUNT($E:$E))*100),2)</f>
        <v>33.33</v>
      </c>
      <c r="H25" s="7">
        <f>G25-F25</f>
        <v>7.93</v>
      </c>
    </row>
    <row r="26" spans="1:8" x14ac:dyDescent="0.25">
      <c r="A26" s="28" t="s">
        <v>52</v>
      </c>
      <c r="B26" s="28" t="s">
        <v>1894</v>
      </c>
      <c r="C26" s="28" t="s">
        <v>1895</v>
      </c>
      <c r="D26" s="3">
        <f>VLOOKUP($C26,科系!$C$2:$H$1116,2,0)</f>
        <v>72.67</v>
      </c>
      <c r="E26" s="3">
        <f>VLOOKUP($C26,科系!$C$2:$H$1139,3,0)</f>
        <v>51.83</v>
      </c>
      <c r="F26" s="3">
        <f>ROUND(IF(((COUNT($E:$E)-RANK(D26,D$2:D$64)+1)/COUNT($E:$E))*100=0,100,((COUNT($E:$E)-RANK(D26,D$2:D$64)+1)/COUNT($E:$E))*100),2)</f>
        <v>87.3</v>
      </c>
      <c r="G26" s="3">
        <f>ROUND(IF(((COUNT($E:$E)-RANK(E26,E$2:E$64)+1)/COUNT($E:$E))*100=0,100,((COUNT($E:$E)-RANK(E26,E$2:E$64)+1)/COUNT($E:$E))*100),2)</f>
        <v>93.65</v>
      </c>
      <c r="H26" s="7">
        <f>G26-F26</f>
        <v>6.3500000000000085</v>
      </c>
    </row>
    <row r="27" spans="1:8" x14ac:dyDescent="0.25">
      <c r="A27" s="28" t="s">
        <v>63</v>
      </c>
      <c r="B27" s="28" t="s">
        <v>2036</v>
      </c>
      <c r="C27" s="28" t="s">
        <v>2053</v>
      </c>
      <c r="D27" s="3">
        <f>VLOOKUP($C27,科系!$C$2:$H$1116,2,0)</f>
        <v>77.180000000000007</v>
      </c>
      <c r="E27" s="3">
        <f>VLOOKUP($C27,科系!$C$2:$H$1139,3,0)</f>
        <v>59.3</v>
      </c>
      <c r="F27" s="3">
        <f>ROUND(IF(((COUNT($E:$E)-RANK(D27,D$2:D$64)+1)/COUNT($E:$E))*100=0,100,((COUNT($E:$E)-RANK(D27,D$2:D$64)+1)/COUNT($E:$E))*100),2)</f>
        <v>93.65</v>
      </c>
      <c r="G27" s="3">
        <f>ROUND(IF(((COUNT($E:$E)-RANK(E27,E$2:E$64)+1)/COUNT($E:$E))*100=0,100,((COUNT($E:$E)-RANK(E27,E$2:E$64)+1)/COUNT($E:$E))*100),2)</f>
        <v>100</v>
      </c>
      <c r="H27" s="7">
        <f>G27-F27</f>
        <v>6.3499999999999943</v>
      </c>
    </row>
    <row r="28" spans="1:8" x14ac:dyDescent="0.25">
      <c r="A28" s="28" t="s">
        <v>68</v>
      </c>
      <c r="B28" s="28" t="s">
        <v>2054</v>
      </c>
      <c r="C28" s="28" t="s">
        <v>2055</v>
      </c>
      <c r="D28" s="3">
        <f>VLOOKUP($C28,科系!$C$2:$H$1116,2,0)</f>
        <v>59.34</v>
      </c>
      <c r="E28" s="3">
        <f>VLOOKUP($C28,科系!$C$2:$H$1139,3,0)</f>
        <v>44.84</v>
      </c>
      <c r="F28" s="3">
        <f>ROUND(IF(((COUNT($E:$E)-RANK(D28,D$2:D$64)+1)/COUNT($E:$E))*100=0,100,((COUNT($E:$E)-RANK(D28,D$2:D$64)+1)/COUNT($E:$E))*100),2)</f>
        <v>68.25</v>
      </c>
      <c r="G28" s="3">
        <f>ROUND(IF(((COUNT($E:$E)-RANK(E28,E$2:E$64)+1)/COUNT($E:$E))*100=0,100,((COUNT($E:$E)-RANK(E28,E$2:E$64)+1)/COUNT($E:$E))*100),2)</f>
        <v>74.599999999999994</v>
      </c>
      <c r="H28" s="7">
        <f>G28-F28</f>
        <v>6.3499999999999943</v>
      </c>
    </row>
    <row r="29" spans="1:8" x14ac:dyDescent="0.25">
      <c r="A29" s="28" t="s">
        <v>74</v>
      </c>
      <c r="B29" s="28" t="s">
        <v>2018</v>
      </c>
      <c r="C29" s="28" t="s">
        <v>2056</v>
      </c>
      <c r="D29" s="3">
        <f>VLOOKUP($C29,科系!$C$2:$H$1116,2,0)</f>
        <v>48.32</v>
      </c>
      <c r="E29" s="3">
        <f>VLOOKUP($C29,科系!$C$2:$H$1139,3,0)</f>
        <v>40.26</v>
      </c>
      <c r="F29" s="3">
        <f>ROUND(IF(((COUNT($E:$E)-RANK(D29,D$2:D$64)+1)/COUNT($E:$E))*100=0,100,((COUNT($E:$E)-RANK(D29,D$2:D$64)+1)/COUNT($E:$E))*100),2)</f>
        <v>41.27</v>
      </c>
      <c r="G29" s="3">
        <f>ROUND(IF(((COUNT($E:$E)-RANK(E29,E$2:E$64)+1)/COUNT($E:$E))*100=0,100,((COUNT($E:$E)-RANK(E29,E$2:E$64)+1)/COUNT($E:$E))*100),2)</f>
        <v>47.62</v>
      </c>
      <c r="H29" s="7">
        <f>G29-F29</f>
        <v>6.3499999999999943</v>
      </c>
    </row>
    <row r="30" spans="1:8" x14ac:dyDescent="0.25">
      <c r="A30" s="28" t="s">
        <v>53</v>
      </c>
      <c r="B30" s="28" t="s">
        <v>2022</v>
      </c>
      <c r="C30" s="28" t="s">
        <v>2057</v>
      </c>
      <c r="D30" s="3">
        <f>VLOOKUP($C30,科系!$C$2:$H$1116,2,0)</f>
        <v>65.47</v>
      </c>
      <c r="E30" s="3">
        <f>VLOOKUP($C30,科系!$C$2:$H$1139,3,0)</f>
        <v>49.92</v>
      </c>
      <c r="F30" s="3">
        <f>ROUND(IF(((COUNT($E:$E)-RANK(D30,D$2:D$64)+1)/COUNT($E:$E))*100=0,100,((COUNT($E:$E)-RANK(D30,D$2:D$64)+1)/COUNT($E:$E))*100),2)</f>
        <v>79.37</v>
      </c>
      <c r="G30" s="3">
        <f>ROUND(IF(((COUNT($E:$E)-RANK(E30,E$2:E$64)+1)/COUNT($E:$E))*100=0,100,((COUNT($E:$E)-RANK(E30,E$2:E$64)+1)/COUNT($E:$E))*100),2)</f>
        <v>84.13</v>
      </c>
      <c r="H30" s="7">
        <f>G30-F30</f>
        <v>4.7599999999999909</v>
      </c>
    </row>
    <row r="31" spans="1:8" x14ac:dyDescent="0.25">
      <c r="A31" s="28" t="s">
        <v>63</v>
      </c>
      <c r="B31" s="28" t="s">
        <v>2054</v>
      </c>
      <c r="C31" s="28" t="s">
        <v>2058</v>
      </c>
      <c r="D31" s="3">
        <f>VLOOKUP($C31,科系!$C$2:$H$1116,2,0)</f>
        <v>75.08</v>
      </c>
      <c r="E31" s="3">
        <f>VLOOKUP($C31,科系!$C$2:$H$1139,3,0)</f>
        <v>51.16</v>
      </c>
      <c r="F31" s="3">
        <f>ROUND(IF(((COUNT($E:$E)-RANK(D31,D$2:D$64)+1)/COUNT($E:$E))*100=0,100,((COUNT($E:$E)-RANK(D31,D$2:D$64)+1)/COUNT($E:$E))*100),2)</f>
        <v>92.06</v>
      </c>
      <c r="G31" s="3">
        <f>ROUND(IF(((COUNT($E:$E)-RANK(E31,E$2:E$64)+1)/COUNT($E:$E))*100=0,100,((COUNT($E:$E)-RANK(E31,E$2:E$64)+1)/COUNT($E:$E))*100),2)</f>
        <v>92.06</v>
      </c>
      <c r="H31" s="7">
        <f>G31-F31</f>
        <v>0</v>
      </c>
    </row>
    <row r="32" spans="1:8" x14ac:dyDescent="0.25">
      <c r="A32" s="28" t="s">
        <v>45</v>
      </c>
      <c r="B32" s="28" t="s">
        <v>2059</v>
      </c>
      <c r="C32" s="28" t="s">
        <v>2060</v>
      </c>
      <c r="D32" s="3">
        <f>VLOOKUP($C32,科系!$C$2:$H$1116,2,0)</f>
        <v>45.04</v>
      </c>
      <c r="E32" s="3">
        <f>VLOOKUP($C32,科系!$C$2:$H$1139,3,0)</f>
        <v>37.33</v>
      </c>
      <c r="F32" s="3">
        <f>ROUND(IF(((COUNT($E:$E)-RANK(D32,D$2:D$64)+1)/COUNT($E:$E))*100=0,100,((COUNT($E:$E)-RANK(D32,D$2:D$64)+1)/COUNT($E:$E))*100),2)</f>
        <v>31.75</v>
      </c>
      <c r="G32" s="3">
        <f>ROUND(IF(((COUNT($E:$E)-RANK(E32,E$2:E$64)+1)/COUNT($E:$E))*100=0,100,((COUNT($E:$E)-RANK(E32,E$2:E$64)+1)/COUNT($E:$E))*100),2)</f>
        <v>31.75</v>
      </c>
      <c r="H32" s="7">
        <f>G32-F32</f>
        <v>0</v>
      </c>
    </row>
    <row r="33" spans="1:8" x14ac:dyDescent="0.25">
      <c r="A33" s="28" t="s">
        <v>73</v>
      </c>
      <c r="B33" s="28" t="s">
        <v>2022</v>
      </c>
      <c r="C33" s="28" t="s">
        <v>2061</v>
      </c>
      <c r="D33" s="3">
        <f>VLOOKUP($C33,科系!$C$2:$H$1116,2,0)</f>
        <v>74.5</v>
      </c>
      <c r="E33" s="3">
        <f>VLOOKUP($C33,科系!$C$2:$H$1139,3,0)</f>
        <v>50.72</v>
      </c>
      <c r="F33" s="3">
        <f>ROUND(IF(((COUNT($E:$E)-RANK(D33,D$2:D$64)+1)/COUNT($E:$E))*100=0,100,((COUNT($E:$E)-RANK(D33,D$2:D$64)+1)/COUNT($E:$E))*100),2)</f>
        <v>90.48</v>
      </c>
      <c r="G33" s="3">
        <f>ROUND(IF(((COUNT($E:$E)-RANK(E33,E$2:E$64)+1)/COUNT($E:$E))*100=0,100,((COUNT($E:$E)-RANK(E33,E$2:E$64)+1)/COUNT($E:$E))*100),2)</f>
        <v>87.3</v>
      </c>
      <c r="H33" s="7">
        <f>G33-F33</f>
        <v>-3.1800000000000068</v>
      </c>
    </row>
    <row r="34" spans="1:8" x14ac:dyDescent="0.25">
      <c r="A34" s="28" t="s">
        <v>68</v>
      </c>
      <c r="B34" s="28" t="s">
        <v>2022</v>
      </c>
      <c r="C34" s="28" t="s">
        <v>2062</v>
      </c>
      <c r="D34" s="3">
        <f>VLOOKUP($C34,科系!$C$2:$H$1116,2,0)</f>
        <v>65.03</v>
      </c>
      <c r="E34" s="3">
        <f>VLOOKUP($C34,科系!$C$2:$H$1139,3,0)</f>
        <v>44.84</v>
      </c>
      <c r="F34" s="3">
        <f>ROUND(IF(((COUNT($E:$E)-RANK(D34,D$2:D$64)+1)/COUNT($E:$E))*100=0,100,((COUNT($E:$E)-RANK(D34,D$2:D$64)+1)/COUNT($E:$E))*100),2)</f>
        <v>77.78</v>
      </c>
      <c r="G34" s="3">
        <f>ROUND(IF(((COUNT($E:$E)-RANK(E34,E$2:E$64)+1)/COUNT($E:$E))*100=0,100,((COUNT($E:$E)-RANK(E34,E$2:E$64)+1)/COUNT($E:$E))*100),2)</f>
        <v>74.599999999999994</v>
      </c>
      <c r="H34" s="7">
        <f>G34-F34</f>
        <v>-3.1800000000000068</v>
      </c>
    </row>
    <row r="35" spans="1:8" x14ac:dyDescent="0.25">
      <c r="A35" s="28" t="s">
        <v>74</v>
      </c>
      <c r="B35" s="28" t="s">
        <v>2063</v>
      </c>
      <c r="C35" s="28" t="s">
        <v>2064</v>
      </c>
      <c r="D35" s="3">
        <f>VLOOKUP($C35,科系!$C$2:$H$1116,2,0)</f>
        <v>53.52</v>
      </c>
      <c r="E35" s="3">
        <f>VLOOKUP($C35,科系!$C$2:$H$1139,3,0)</f>
        <v>40.369999999999997</v>
      </c>
      <c r="F35" s="3">
        <f>ROUND(IF(((COUNT($E:$E)-RANK(D35,D$2:D$64)+1)/COUNT($E:$E))*100=0,100,((COUNT($E:$E)-RANK(D35,D$2:D$64)+1)/COUNT($E:$E))*100),2)</f>
        <v>53.97</v>
      </c>
      <c r="G35" s="3">
        <f>ROUND(IF(((COUNT($E:$E)-RANK(E35,E$2:E$64)+1)/COUNT($E:$E))*100=0,100,((COUNT($E:$E)-RANK(E35,E$2:E$64)+1)/COUNT($E:$E))*100),2)</f>
        <v>49.21</v>
      </c>
      <c r="H35" s="7">
        <f>G35-F35</f>
        <v>-4.759999999999998</v>
      </c>
    </row>
    <row r="36" spans="1:8" x14ac:dyDescent="0.25">
      <c r="A36" s="28" t="s">
        <v>63</v>
      </c>
      <c r="B36" s="28" t="s">
        <v>2022</v>
      </c>
      <c r="C36" s="28" t="s">
        <v>2065</v>
      </c>
      <c r="D36" s="3">
        <f>VLOOKUP($C36,科系!$C$2:$H$1116,2,0)</f>
        <v>79.28</v>
      </c>
      <c r="E36" s="3">
        <f>VLOOKUP($C36,科系!$C$2:$H$1139,3,0)</f>
        <v>51.16</v>
      </c>
      <c r="F36" s="3">
        <f>ROUND(IF(((COUNT($E:$E)-RANK(D36,D$2:D$64)+1)/COUNT($E:$E))*100=0,100,((COUNT($E:$E)-RANK(D36,D$2:D$64)+1)/COUNT($E:$E))*100),2)</f>
        <v>96.83</v>
      </c>
      <c r="G36" s="3">
        <f>ROUND(IF(((COUNT($E:$E)-RANK(E36,E$2:E$64)+1)/COUNT($E:$E))*100=0,100,((COUNT($E:$E)-RANK(E36,E$2:E$64)+1)/COUNT($E:$E))*100),2)</f>
        <v>92.06</v>
      </c>
      <c r="H36" s="7">
        <f>G36-F36</f>
        <v>-4.769999999999996</v>
      </c>
    </row>
    <row r="37" spans="1:8" x14ac:dyDescent="0.25">
      <c r="A37" s="28" t="s">
        <v>63</v>
      </c>
      <c r="B37" s="28" t="s">
        <v>1818</v>
      </c>
      <c r="C37" s="28" t="s">
        <v>1819</v>
      </c>
      <c r="D37" s="3">
        <f>VLOOKUP($C37,科系!$C$2:$H$1116,2,0)</f>
        <v>81.78</v>
      </c>
      <c r="E37" s="3">
        <f>VLOOKUP($C37,科系!$C$2:$H$1139,3,0)</f>
        <v>51.16</v>
      </c>
      <c r="F37" s="3">
        <f>ROUND(IF(((COUNT($E:$E)-RANK(D37,D$2:D$64)+1)/COUNT($E:$E))*100=0,100,((COUNT($E:$E)-RANK(D37,D$2:D$64)+1)/COUNT($E:$E))*100),2)</f>
        <v>98.41</v>
      </c>
      <c r="G37" s="3">
        <f>ROUND(IF(((COUNT($E:$E)-RANK(E37,E$2:E$64)+1)/COUNT($E:$E))*100=0,100,((COUNT($E:$E)-RANK(E37,E$2:E$64)+1)/COUNT($E:$E))*100),2)</f>
        <v>92.06</v>
      </c>
      <c r="H37" s="7">
        <f>G37-F37</f>
        <v>-6.3499999999999943</v>
      </c>
    </row>
    <row r="38" spans="1:8" x14ac:dyDescent="0.25">
      <c r="A38" s="28" t="s">
        <v>46</v>
      </c>
      <c r="B38" s="28" t="s">
        <v>2025</v>
      </c>
      <c r="C38" s="28" t="s">
        <v>2066</v>
      </c>
      <c r="D38" s="3">
        <f>VLOOKUP($C38,科系!$C$2:$H$1116,2,0)</f>
        <v>33.97</v>
      </c>
      <c r="E38" s="3">
        <f>VLOOKUP($C38,科系!$C$2:$H$1139,3,0)</f>
        <v>31.25</v>
      </c>
      <c r="F38" s="3">
        <f>ROUND(IF(((COUNT($E:$E)-RANK(D38,D$2:D$64)+1)/COUNT($E:$E))*100=0,100,((COUNT($E:$E)-RANK(D38,D$2:D$64)+1)/COUNT($E:$E))*100),2)</f>
        <v>14.29</v>
      </c>
      <c r="G38" s="3">
        <f>ROUND(IF(((COUNT($E:$E)-RANK(E38,E$2:E$64)+1)/COUNT($E:$E))*100=0,100,((COUNT($E:$E)-RANK(E38,E$2:E$64)+1)/COUNT($E:$E))*100),2)</f>
        <v>7.94</v>
      </c>
      <c r="H38" s="7">
        <f>G38-F38</f>
        <v>-6.3499999999999988</v>
      </c>
    </row>
    <row r="39" spans="1:8" x14ac:dyDescent="0.25">
      <c r="A39" s="28" t="s">
        <v>68</v>
      </c>
      <c r="B39" s="28" t="s">
        <v>2067</v>
      </c>
      <c r="C39" s="28" t="s">
        <v>2068</v>
      </c>
      <c r="D39" s="3">
        <f>VLOOKUP($C39,科系!$C$2:$H$1116,2,0)</f>
        <v>68.33</v>
      </c>
      <c r="E39" s="3">
        <f>VLOOKUP($C39,科系!$C$2:$H$1139,3,0)</f>
        <v>44.84</v>
      </c>
      <c r="F39" s="3">
        <f>ROUND(IF(((COUNT($E:$E)-RANK(D39,D$2:D$64)+1)/COUNT($E:$E))*100=0,100,((COUNT($E:$E)-RANK(D39,D$2:D$64)+1)/COUNT($E:$E))*100),2)</f>
        <v>82.54</v>
      </c>
      <c r="G39" s="3">
        <f>ROUND(IF(((COUNT($E:$E)-RANK(E39,E$2:E$64)+1)/COUNT($E:$E))*100=0,100,((COUNT($E:$E)-RANK(E39,E$2:E$64)+1)/COUNT($E:$E))*100),2)</f>
        <v>74.599999999999994</v>
      </c>
      <c r="H39" s="7">
        <f>G39-F39</f>
        <v>-7.9400000000000119</v>
      </c>
    </row>
    <row r="40" spans="1:8" x14ac:dyDescent="0.25">
      <c r="A40" s="28" t="s">
        <v>84</v>
      </c>
      <c r="B40" s="28" t="s">
        <v>2025</v>
      </c>
      <c r="C40" s="28" t="s">
        <v>2069</v>
      </c>
      <c r="D40" s="3">
        <f>VLOOKUP($C40,科系!$C$2:$H$1116,2,0)</f>
        <v>39.520000000000003</v>
      </c>
      <c r="E40" s="3">
        <f>VLOOKUP($C40,科系!$C$2:$H$1139,3,0)</f>
        <v>31.94</v>
      </c>
      <c r="F40" s="3">
        <f>ROUND(IF(((COUNT($E:$E)-RANK(D40,D$2:D$64)+1)/COUNT($E:$E))*100=0,100,((COUNT($E:$E)-RANK(D40,D$2:D$64)+1)/COUNT($E:$E))*100),2)</f>
        <v>20.63</v>
      </c>
      <c r="G40" s="3">
        <f>ROUND(IF(((COUNT($E:$E)-RANK(E40,E$2:E$64)+1)/COUNT($E:$E))*100=0,100,((COUNT($E:$E)-RANK(E40,E$2:E$64)+1)/COUNT($E:$E))*100),2)</f>
        <v>9.52</v>
      </c>
      <c r="H40" s="7">
        <f>G40-F40</f>
        <v>-11.11</v>
      </c>
    </row>
    <row r="41" spans="1:8" x14ac:dyDescent="0.25">
      <c r="A41" s="28" t="s">
        <v>40</v>
      </c>
      <c r="B41" s="28" t="s">
        <v>2070</v>
      </c>
      <c r="C41" s="28" t="s">
        <v>2071</v>
      </c>
      <c r="D41" s="3">
        <f>VLOOKUP($C41,科系!$C$2:$H$1116,2,0)</f>
        <v>54.77</v>
      </c>
      <c r="E41" s="3">
        <f>VLOOKUP($C41,科系!$C$2:$H$1139,3,0)</f>
        <v>39.799999999999997</v>
      </c>
      <c r="F41" s="3">
        <f>ROUND(IF(((COUNT($E:$E)-RANK(D41,D$2:D$64)+1)/COUNT($E:$E))*100=0,100,((COUNT($E:$E)-RANK(D41,D$2:D$64)+1)/COUNT($E:$E))*100),2)</f>
        <v>58.73</v>
      </c>
      <c r="G41" s="3">
        <f>ROUND(IF(((COUNT($E:$E)-RANK(E41,E$2:E$64)+1)/COUNT($E:$E))*100=0,100,((COUNT($E:$E)-RANK(E41,E$2:E$64)+1)/COUNT($E:$E))*100),2)</f>
        <v>46.03</v>
      </c>
      <c r="H41" s="7">
        <f>G41-F41</f>
        <v>-12.699999999999996</v>
      </c>
    </row>
    <row r="42" spans="1:8" x14ac:dyDescent="0.25">
      <c r="A42" s="28" t="s">
        <v>67</v>
      </c>
      <c r="B42" s="28" t="s">
        <v>2072</v>
      </c>
      <c r="C42" s="28" t="s">
        <v>2073</v>
      </c>
      <c r="D42" s="3">
        <f>VLOOKUP($C42,科系!$C$2:$H$1116,2,0)</f>
        <v>56.65</v>
      </c>
      <c r="E42" s="3">
        <f>VLOOKUP($C42,科系!$C$2:$H$1139,3,0)</f>
        <v>40.4</v>
      </c>
      <c r="F42" s="3">
        <f>ROUND(IF(((COUNT($E:$E)-RANK(D42,D$2:D$64)+1)/COUNT($E:$E))*100=0,100,((COUNT($E:$E)-RANK(D42,D$2:D$64)+1)/COUNT($E:$E))*100),2)</f>
        <v>63.49</v>
      </c>
      <c r="G42" s="3">
        <f>ROUND(IF(((COUNT($E:$E)-RANK(E42,E$2:E$64)+1)/COUNT($E:$E))*100=0,100,((COUNT($E:$E)-RANK(E42,E$2:E$64)+1)/COUNT($E:$E))*100),2)</f>
        <v>50.79</v>
      </c>
      <c r="H42" s="7">
        <f>G42-F42</f>
        <v>-12.700000000000003</v>
      </c>
    </row>
    <row r="43" spans="1:8" x14ac:dyDescent="0.25">
      <c r="A43" s="28" t="s">
        <v>64</v>
      </c>
      <c r="B43" s="28" t="s">
        <v>2074</v>
      </c>
      <c r="C43" s="28" t="s">
        <v>2075</v>
      </c>
      <c r="D43" s="3">
        <f>VLOOKUP($C43,科系!$C$2:$H$1116,2,0)</f>
        <v>62.08</v>
      </c>
      <c r="E43" s="3">
        <f>VLOOKUP($C43,科系!$C$2:$H$1139,3,0)</f>
        <v>41.37</v>
      </c>
      <c r="F43" s="3">
        <f>ROUND(IF(((COUNT($E:$E)-RANK(D43,D$2:D$64)+1)/COUNT($E:$E))*100=0,100,((COUNT($E:$E)-RANK(D43,D$2:D$64)+1)/COUNT($E:$E))*100),2)</f>
        <v>71.430000000000007</v>
      </c>
      <c r="G43" s="3">
        <f>ROUND(IF(((COUNT($E:$E)-RANK(E43,E$2:E$64)+1)/COUNT($E:$E))*100=0,100,((COUNT($E:$E)-RANK(E43,E$2:E$64)+1)/COUNT($E:$E))*100),2)</f>
        <v>58.73</v>
      </c>
      <c r="H43" s="7">
        <f>G43-F43</f>
        <v>-12.70000000000001</v>
      </c>
    </row>
    <row r="44" spans="1:8" x14ac:dyDescent="0.25">
      <c r="A44" s="28" t="s">
        <v>82</v>
      </c>
      <c r="B44" s="28" t="s">
        <v>2076</v>
      </c>
      <c r="C44" s="28" t="s">
        <v>2077</v>
      </c>
      <c r="D44" s="3">
        <f>VLOOKUP($C44,科系!$C$2:$H$1116,2,0)</f>
        <v>44.5</v>
      </c>
      <c r="E44" s="3">
        <f>VLOOKUP($C44,科系!$C$2:$H$1139,3,0)</f>
        <v>33.67</v>
      </c>
      <c r="F44" s="3">
        <f>ROUND(IF(((COUNT($E:$E)-RANK(D44,D$2:D$64)+1)/COUNT($E:$E))*100=0,100,((COUNT($E:$E)-RANK(D44,D$2:D$64)+1)/COUNT($E:$E))*100),2)</f>
        <v>30.16</v>
      </c>
      <c r="G44" s="3">
        <f>ROUND(IF(((COUNT($E:$E)-RANK(E44,E$2:E$64)+1)/COUNT($E:$E))*100=0,100,((COUNT($E:$E)-RANK(E44,E$2:E$64)+1)/COUNT($E:$E))*100),2)</f>
        <v>15.87</v>
      </c>
      <c r="H44" s="7">
        <f>G44-F44</f>
        <v>-14.290000000000001</v>
      </c>
    </row>
    <row r="45" spans="1:8" x14ac:dyDescent="0.25">
      <c r="A45" s="28" t="s">
        <v>51</v>
      </c>
      <c r="B45" s="28" t="s">
        <v>2059</v>
      </c>
      <c r="C45" s="28" t="s">
        <v>2078</v>
      </c>
      <c r="D45" s="3">
        <f>VLOOKUP($C45,科系!$C$2:$H$1116,2,0)</f>
        <v>47.21</v>
      </c>
      <c r="E45" s="3">
        <f>VLOOKUP($C45,科系!$C$2:$H$1139,3,0)</f>
        <v>33.869999999999997</v>
      </c>
      <c r="F45" s="3">
        <f>ROUND(IF(((COUNT($E:$E)-RANK(D45,D$2:D$64)+1)/COUNT($E:$E))*100=0,100,((COUNT($E:$E)-RANK(D45,D$2:D$64)+1)/COUNT($E:$E))*100),2)</f>
        <v>34.92</v>
      </c>
      <c r="G45" s="3">
        <f>ROUND(IF(((COUNT($E:$E)-RANK(E45,E$2:E$64)+1)/COUNT($E:$E))*100=0,100,((COUNT($E:$E)-RANK(E45,E$2:E$64)+1)/COUNT($E:$E))*100),2)</f>
        <v>19.05</v>
      </c>
      <c r="H45" s="7">
        <f>G45-F45</f>
        <v>-15.870000000000001</v>
      </c>
    </row>
    <row r="46" spans="1:8" x14ac:dyDescent="0.25">
      <c r="A46" s="28" t="s">
        <v>84</v>
      </c>
      <c r="B46" s="28" t="s">
        <v>2079</v>
      </c>
      <c r="C46" s="28" t="s">
        <v>2080</v>
      </c>
      <c r="D46" s="3">
        <f>VLOOKUP($C46,科系!$C$2:$H$1116,2,0)</f>
        <v>47.4</v>
      </c>
      <c r="E46" s="3">
        <f>VLOOKUP($C46,科系!$C$2:$H$1139,3,0)</f>
        <v>34.47</v>
      </c>
      <c r="F46" s="3">
        <f>ROUND(IF(((COUNT($E:$E)-RANK(D46,D$2:D$64)+1)/COUNT($E:$E))*100=0,100,((COUNT($E:$E)-RANK(D46,D$2:D$64)+1)/COUNT($E:$E))*100),2)</f>
        <v>36.51</v>
      </c>
      <c r="G46" s="3">
        <f>ROUND(IF(((COUNT($E:$E)-RANK(E46,E$2:E$64)+1)/COUNT($E:$E))*100=0,100,((COUNT($E:$E)-RANK(E46,E$2:E$64)+1)/COUNT($E:$E))*100),2)</f>
        <v>20.63</v>
      </c>
      <c r="H46" s="7">
        <f>G46-F46</f>
        <v>-15.879999999999999</v>
      </c>
    </row>
    <row r="47" spans="1:8" x14ac:dyDescent="0.25">
      <c r="A47" s="28" t="s">
        <v>82</v>
      </c>
      <c r="B47" s="28" t="s">
        <v>2038</v>
      </c>
      <c r="C47" s="28" t="s">
        <v>2081</v>
      </c>
      <c r="D47" s="3">
        <f>VLOOKUP($C47,科系!$C$2:$H$1116,2,0)</f>
        <v>46.65</v>
      </c>
      <c r="E47" s="3">
        <f>VLOOKUP($C47,科系!$C$2:$H$1139,3,0)</f>
        <v>33.67</v>
      </c>
      <c r="F47" s="3">
        <f>ROUND(IF(((COUNT($E:$E)-RANK(D47,D$2:D$64)+1)/COUNT($E:$E))*100=0,100,((COUNT($E:$E)-RANK(D47,D$2:D$64)+1)/COUNT($E:$E))*100),2)</f>
        <v>33.33</v>
      </c>
      <c r="G47" s="3">
        <f>ROUND(IF(((COUNT($E:$E)-RANK(E47,E$2:E$64)+1)/COUNT($E:$E))*100=0,100,((COUNT($E:$E)-RANK(E47,E$2:E$64)+1)/COUNT($E:$E))*100),2)</f>
        <v>15.87</v>
      </c>
      <c r="H47" s="7">
        <f>G47-F47</f>
        <v>-17.46</v>
      </c>
    </row>
    <row r="48" spans="1:8" x14ac:dyDescent="0.25">
      <c r="A48" s="28" t="s">
        <v>40</v>
      </c>
      <c r="B48" s="28" t="s">
        <v>2059</v>
      </c>
      <c r="C48" s="28" t="s">
        <v>2082</v>
      </c>
      <c r="D48" s="3">
        <f>VLOOKUP($C48,科系!$C$2:$H$1116,2,0)</f>
        <v>56.54</v>
      </c>
      <c r="E48" s="3">
        <f>VLOOKUP($C48,科系!$C$2:$H$1139,3,0)</f>
        <v>38.78</v>
      </c>
      <c r="F48" s="3">
        <f>ROUND(IF(((COUNT($E:$E)-RANK(D48,D$2:D$64)+1)/COUNT($E:$E))*100=0,100,((COUNT($E:$E)-RANK(D48,D$2:D$64)+1)/COUNT($E:$E))*100),2)</f>
        <v>61.9</v>
      </c>
      <c r="G48" s="3">
        <f>ROUND(IF(((COUNT($E:$E)-RANK(E48,E$2:E$64)+1)/COUNT($E:$E))*100=0,100,((COUNT($E:$E)-RANK(E48,E$2:E$64)+1)/COUNT($E:$E))*100),2)</f>
        <v>42.86</v>
      </c>
      <c r="H48" s="7">
        <f>G48-F48</f>
        <v>-19.04</v>
      </c>
    </row>
    <row r="49" spans="1:8" x14ac:dyDescent="0.25">
      <c r="A49" s="28" t="s">
        <v>79</v>
      </c>
      <c r="B49" s="28" t="s">
        <v>2022</v>
      </c>
      <c r="C49" s="28" t="s">
        <v>2083</v>
      </c>
      <c r="D49" s="3">
        <f>VLOOKUP($C49,科系!$C$2:$H$1116,2,0)</f>
        <v>67.599999999999994</v>
      </c>
      <c r="E49" s="3">
        <f>VLOOKUP($C49,科系!$C$2:$H$1139,3,0)</f>
        <v>41.63</v>
      </c>
      <c r="F49" s="3">
        <f>ROUND(IF(((COUNT($E:$E)-RANK(D49,D$2:D$64)+1)/COUNT($E:$E))*100=0,100,((COUNT($E:$E)-RANK(D49,D$2:D$64)+1)/COUNT($E:$E))*100),2)</f>
        <v>80.95</v>
      </c>
      <c r="G49" s="3">
        <f>ROUND(IF(((COUNT($E:$E)-RANK(E49,E$2:E$64)+1)/COUNT($E:$E))*100=0,100,((COUNT($E:$E)-RANK(E49,E$2:E$64)+1)/COUNT($E:$E))*100),2)</f>
        <v>60.32</v>
      </c>
      <c r="H49" s="7">
        <f>G49-F49</f>
        <v>-20.630000000000003</v>
      </c>
    </row>
    <row r="50" spans="1:8" x14ac:dyDescent="0.25">
      <c r="A50" s="28" t="s">
        <v>51</v>
      </c>
      <c r="B50" s="28" t="s">
        <v>2084</v>
      </c>
      <c r="C50" s="28" t="s">
        <v>2085</v>
      </c>
      <c r="D50" s="3">
        <f>VLOOKUP($C50,科系!$C$2:$H$1116,2,0)</f>
        <v>49.18</v>
      </c>
      <c r="E50" s="3">
        <f>VLOOKUP($C50,科系!$C$2:$H$1139,3,0)</f>
        <v>33.869999999999997</v>
      </c>
      <c r="F50" s="3">
        <f>ROUND(IF(((COUNT($E:$E)-RANK(D50,D$2:D$64)+1)/COUNT($E:$E))*100=0,100,((COUNT($E:$E)-RANK(D50,D$2:D$64)+1)/COUNT($E:$E))*100),2)</f>
        <v>44.44</v>
      </c>
      <c r="G50" s="3">
        <f>ROUND(IF(((COUNT($E:$E)-RANK(E50,E$2:E$64)+1)/COUNT($E:$E))*100=0,100,((COUNT($E:$E)-RANK(E50,E$2:E$64)+1)/COUNT($E:$E))*100),2)</f>
        <v>19.05</v>
      </c>
      <c r="H50" s="7">
        <f>G50-F50</f>
        <v>-25.389999999999997</v>
      </c>
    </row>
    <row r="51" spans="1:8" x14ac:dyDescent="0.25">
      <c r="A51" s="28" t="s">
        <v>77</v>
      </c>
      <c r="B51" s="28" t="s">
        <v>2022</v>
      </c>
      <c r="C51" s="28" t="s">
        <v>2086</v>
      </c>
      <c r="D51" s="3">
        <f>VLOOKUP($C51,科系!$C$2:$H$1116,2,0)</f>
        <v>43.8</v>
      </c>
      <c r="E51" s="3">
        <f>VLOOKUP($C51,科系!$C$2:$H$1139,3,0)</f>
        <v>30.85</v>
      </c>
      <c r="F51" s="3">
        <f>ROUND(IF(((COUNT($E:$E)-RANK(D51,D$2:D$64)+1)/COUNT($E:$E))*100=0,100,((COUNT($E:$E)-RANK(D51,D$2:D$64)+1)/COUNT($E:$E))*100),2)</f>
        <v>28.57</v>
      </c>
      <c r="G51" s="3">
        <f>ROUND(IF(((COUNT($E:$E)-RANK(E51,E$2:E$64)+1)/COUNT($E:$E))*100=0,100,((COUNT($E:$E)-RANK(E51,E$2:E$64)+1)/COUNT($E:$E))*100),2)</f>
        <v>1.59</v>
      </c>
      <c r="H51" s="7">
        <f>G51-F51</f>
        <v>-26.98</v>
      </c>
    </row>
    <row r="52" spans="1:8" x14ac:dyDescent="0.25">
      <c r="A52" s="28" t="s">
        <v>68</v>
      </c>
      <c r="B52" s="28" t="s">
        <v>1857</v>
      </c>
      <c r="C52" s="28" t="s">
        <v>1858</v>
      </c>
      <c r="D52" s="3">
        <f>VLOOKUP($C52,科系!$C$2:$H$1116,2,0)</f>
        <v>59.13</v>
      </c>
      <c r="E52" s="3">
        <f>VLOOKUP($C52,科系!$C$2:$H$1139,3,0)</f>
        <v>38.4</v>
      </c>
      <c r="F52" s="3">
        <f>ROUND(IF(((COUNT($E:$E)-RANK(D52,D$2:D$64)+1)/COUNT($E:$E))*100=0,100,((COUNT($E:$E)-RANK(D52,D$2:D$64)+1)/COUNT($E:$E))*100),2)</f>
        <v>66.67</v>
      </c>
      <c r="G52" s="3">
        <f>ROUND(IF(((COUNT($E:$E)-RANK(E52,E$2:E$64)+1)/COUNT($E:$E))*100=0,100,((COUNT($E:$E)-RANK(E52,E$2:E$64)+1)/COUNT($E:$E))*100),2)</f>
        <v>38.1</v>
      </c>
      <c r="H52" s="7">
        <f>G52-F52</f>
        <v>-28.57</v>
      </c>
    </row>
    <row r="53" spans="1:8" x14ac:dyDescent="0.25">
      <c r="A53" s="28" t="s">
        <v>82</v>
      </c>
      <c r="B53" s="28" t="s">
        <v>2087</v>
      </c>
      <c r="C53" s="28" t="s">
        <v>2088</v>
      </c>
      <c r="D53" s="3">
        <f>VLOOKUP($C53,科系!$C$2:$H$1116,2,0)</f>
        <v>47.58</v>
      </c>
      <c r="E53" s="3">
        <f>VLOOKUP($C53,科系!$C$2:$H$1139,3,0)</f>
        <v>31</v>
      </c>
      <c r="F53" s="3">
        <f>ROUND(IF(((COUNT($E:$E)-RANK(D53,D$2:D$64)+1)/COUNT($E:$E))*100=0,100,((COUNT($E:$E)-RANK(D53,D$2:D$64)+1)/COUNT($E:$E))*100),2)</f>
        <v>38.1</v>
      </c>
      <c r="G53" s="3">
        <f>ROUND(IF(((COUNT($E:$E)-RANK(E53,E$2:E$64)+1)/COUNT($E:$E))*100=0,100,((COUNT($E:$E)-RANK(E53,E$2:E$64)+1)/COUNT($E:$E))*100),2)</f>
        <v>6.35</v>
      </c>
      <c r="H53" s="7">
        <f>G53-F53</f>
        <v>-31.75</v>
      </c>
    </row>
    <row r="54" spans="1:8" x14ac:dyDescent="0.25">
      <c r="A54" s="28" t="s">
        <v>63</v>
      </c>
      <c r="B54" s="28" t="s">
        <v>2089</v>
      </c>
      <c r="C54" s="28" t="s">
        <v>2090</v>
      </c>
      <c r="D54" s="3">
        <f>VLOOKUP($C54,科系!$C$2:$H$1116,2,0)</f>
        <v>73.62</v>
      </c>
      <c r="E54" s="3">
        <f>VLOOKUP($C54,科系!$C$2:$H$1139,3,0)</f>
        <v>40.450000000000003</v>
      </c>
      <c r="F54" s="3">
        <f>ROUND(IF(((COUNT($E:$E)-RANK(D54,D$2:D$64)+1)/COUNT($E:$E))*100=0,100,((COUNT($E:$E)-RANK(D54,D$2:D$64)+1)/COUNT($E:$E))*100),2)</f>
        <v>88.89</v>
      </c>
      <c r="G54" s="3">
        <f>ROUND(IF(((COUNT($E:$E)-RANK(E54,E$2:E$64)+1)/COUNT($E:$E))*100=0,100,((COUNT($E:$E)-RANK(E54,E$2:E$64)+1)/COUNT($E:$E))*100),2)</f>
        <v>55.56</v>
      </c>
      <c r="H54" s="7">
        <f>G54-F54</f>
        <v>-33.33</v>
      </c>
    </row>
    <row r="55" spans="1:8" x14ac:dyDescent="0.25">
      <c r="A55" s="28" t="s">
        <v>82</v>
      </c>
      <c r="B55" s="28" t="s">
        <v>1818</v>
      </c>
      <c r="C55" s="28" t="s">
        <v>1850</v>
      </c>
      <c r="D55" s="3">
        <f>VLOOKUP($C55,科系!$C$2:$H$1116,2,0)</f>
        <v>50.92</v>
      </c>
      <c r="E55" s="3">
        <f>VLOOKUP($C55,科系!$C$2:$H$1139,3,0)</f>
        <v>33.67</v>
      </c>
      <c r="F55" s="3">
        <f>ROUND(IF(((COUNT($E:$E)-RANK(D55,D$2:D$64)+1)/COUNT($E:$E))*100=0,100,((COUNT($E:$E)-RANK(D55,D$2:D$64)+1)/COUNT($E:$E))*100),2)</f>
        <v>49.21</v>
      </c>
      <c r="G55" s="3">
        <f>ROUND(IF(((COUNT($E:$E)-RANK(E55,E$2:E$64)+1)/COUNT($E:$E))*100=0,100,((COUNT($E:$E)-RANK(E55,E$2:E$64)+1)/COUNT($E:$E))*100),2)</f>
        <v>15.87</v>
      </c>
      <c r="H55" s="7">
        <f>G55-F55</f>
        <v>-33.340000000000003</v>
      </c>
    </row>
    <row r="56" spans="1:8" x14ac:dyDescent="0.25">
      <c r="A56" s="28" t="s">
        <v>68</v>
      </c>
      <c r="B56" s="28" t="s">
        <v>2091</v>
      </c>
      <c r="C56" s="28" t="s">
        <v>2092</v>
      </c>
      <c r="D56" s="3">
        <f>VLOOKUP($C56,科系!$C$2:$H$1116,2,0)</f>
        <v>63.45</v>
      </c>
      <c r="E56" s="3">
        <f>VLOOKUP($C56,科系!$C$2:$H$1139,3,0)</f>
        <v>38.4</v>
      </c>
      <c r="F56" s="3">
        <f>ROUND(IF(((COUNT($E:$E)-RANK(D56,D$2:D$64)+1)/COUNT($E:$E))*100=0,100,((COUNT($E:$E)-RANK(D56,D$2:D$64)+1)/COUNT($E:$E))*100),2)</f>
        <v>74.599999999999994</v>
      </c>
      <c r="G56" s="3">
        <f>ROUND(IF(((COUNT($E:$E)-RANK(E56,E$2:E$64)+1)/COUNT($E:$E))*100=0,100,((COUNT($E:$E)-RANK(E56,E$2:E$64)+1)/COUNT($E:$E))*100),2)</f>
        <v>38.1</v>
      </c>
      <c r="H56" s="7">
        <f>G56-F56</f>
        <v>-36.499999999999993</v>
      </c>
    </row>
    <row r="57" spans="1:8" x14ac:dyDescent="0.25">
      <c r="A57" s="28" t="s">
        <v>68</v>
      </c>
      <c r="B57" s="28" t="s">
        <v>2093</v>
      </c>
      <c r="C57" s="28" t="s">
        <v>2094</v>
      </c>
      <c r="D57" s="3">
        <f>VLOOKUP($C57,科系!$C$2:$H$1116,2,0)</f>
        <v>64.069999999999993</v>
      </c>
      <c r="E57" s="3">
        <f>VLOOKUP($C57,科系!$C$2:$H$1139,3,0)</f>
        <v>38.4</v>
      </c>
      <c r="F57" s="3">
        <f>ROUND(IF(((COUNT($E:$E)-RANK(D57,D$2:D$64)+1)/COUNT($E:$E))*100=0,100,((COUNT($E:$E)-RANK(D57,D$2:D$64)+1)/COUNT($E:$E))*100),2)</f>
        <v>76.19</v>
      </c>
      <c r="G57" s="3">
        <f>ROUND(IF(((COUNT($E:$E)-RANK(E57,E$2:E$64)+1)/COUNT($E:$E))*100=0,100,((COUNT($E:$E)-RANK(E57,E$2:E$64)+1)/COUNT($E:$E))*100),2)</f>
        <v>38.1</v>
      </c>
      <c r="H57" s="7">
        <f>G57-F57</f>
        <v>-38.089999999999996</v>
      </c>
    </row>
    <row r="58" spans="1:8" x14ac:dyDescent="0.25">
      <c r="A58" s="28" t="s">
        <v>63</v>
      </c>
      <c r="B58" s="28" t="s">
        <v>1860</v>
      </c>
      <c r="C58" s="28" t="s">
        <v>1861</v>
      </c>
      <c r="D58" s="3">
        <f>VLOOKUP($C58,科系!$C$2:$H$1116,2,0)</f>
        <v>79.16</v>
      </c>
      <c r="E58" s="3">
        <f>VLOOKUP($C58,科系!$C$2:$H$1139,3,0)</f>
        <v>40.450000000000003</v>
      </c>
      <c r="F58" s="3">
        <f>ROUND(IF(((COUNT($E:$E)-RANK(D58,D$2:D$64)+1)/COUNT($E:$E))*100=0,100,((COUNT($E:$E)-RANK(D58,D$2:D$64)+1)/COUNT($E:$E))*100),2)</f>
        <v>95.24</v>
      </c>
      <c r="G58" s="3">
        <f>ROUND(IF(((COUNT($E:$E)-RANK(E58,E$2:E$64)+1)/COUNT($E:$E))*100=0,100,((COUNT($E:$E)-RANK(E58,E$2:E$64)+1)/COUNT($E:$E))*100),2)</f>
        <v>55.56</v>
      </c>
      <c r="H58" s="7">
        <f>G58-F58</f>
        <v>-39.679999999999993</v>
      </c>
    </row>
    <row r="59" spans="1:8" x14ac:dyDescent="0.25">
      <c r="A59" s="28" t="s">
        <v>82</v>
      </c>
      <c r="B59" s="28" t="s">
        <v>2095</v>
      </c>
      <c r="C59" s="28" t="s">
        <v>2096</v>
      </c>
      <c r="D59" s="3">
        <f>VLOOKUP($C59,科系!$C$2:$H$1116,2,0)</f>
        <v>53.87</v>
      </c>
      <c r="E59" s="3">
        <f>VLOOKUP($C59,科系!$C$2:$H$1139,3,0)</f>
        <v>33.67</v>
      </c>
      <c r="F59" s="3">
        <f>ROUND(IF(((COUNT($E:$E)-RANK(D59,D$2:D$64)+1)/COUNT($E:$E))*100=0,100,((COUNT($E:$E)-RANK(D59,D$2:D$64)+1)/COUNT($E:$E))*100),2)</f>
        <v>55.56</v>
      </c>
      <c r="G59" s="3">
        <f>ROUND(IF(((COUNT($E:$E)-RANK(E59,E$2:E$64)+1)/COUNT($E:$E))*100=0,100,((COUNT($E:$E)-RANK(E59,E$2:E$64)+1)/COUNT($E:$E))*100),2)</f>
        <v>15.87</v>
      </c>
      <c r="H59" s="7">
        <f>G59-F59</f>
        <v>-39.690000000000005</v>
      </c>
    </row>
    <row r="60" spans="1:8" x14ac:dyDescent="0.25">
      <c r="A60" s="28" t="s">
        <v>69</v>
      </c>
      <c r="B60" s="28" t="s">
        <v>2097</v>
      </c>
      <c r="C60" s="28" t="s">
        <v>2098</v>
      </c>
      <c r="D60" s="3">
        <f>VLOOKUP($C60,科系!$C$2:$H$1116,2,0)</f>
        <v>57.59</v>
      </c>
      <c r="E60" s="3">
        <f>VLOOKUP($C60,科系!$C$2:$H$1139,3,0)</f>
        <v>35.21</v>
      </c>
      <c r="F60" s="3">
        <f>ROUND(IF(((COUNT($E:$E)-RANK(D60,D$2:D$64)+1)/COUNT($E:$E))*100=0,100,((COUNT($E:$E)-RANK(D60,D$2:D$64)+1)/COUNT($E:$E))*100),2)</f>
        <v>65.08</v>
      </c>
      <c r="G60" s="3">
        <f>ROUND(IF(((COUNT($E:$E)-RANK(E60,E$2:E$64)+1)/COUNT($E:$E))*100=0,100,((COUNT($E:$E)-RANK(E60,E$2:E$64)+1)/COUNT($E:$E))*100),2)</f>
        <v>23.81</v>
      </c>
      <c r="H60" s="7">
        <f>G60-F60</f>
        <v>-41.269999999999996</v>
      </c>
    </row>
    <row r="61" spans="1:8" x14ac:dyDescent="0.25">
      <c r="A61" s="28" t="s">
        <v>82</v>
      </c>
      <c r="B61" s="28" t="s">
        <v>2099</v>
      </c>
      <c r="C61" s="28" t="s">
        <v>2100</v>
      </c>
      <c r="D61" s="3">
        <f>VLOOKUP($C61,科系!$C$2:$H$1116,2,0)</f>
        <v>50.18</v>
      </c>
      <c r="E61" s="3">
        <f>VLOOKUP($C61,科系!$C$2:$H$1139,3,0)</f>
        <v>31</v>
      </c>
      <c r="F61" s="3">
        <f>ROUND(IF(((COUNT($E:$E)-RANK(D61,D$2:D$64)+1)/COUNT($E:$E))*100=0,100,((COUNT($E:$E)-RANK(D61,D$2:D$64)+1)/COUNT($E:$E))*100),2)</f>
        <v>47.62</v>
      </c>
      <c r="G61" s="3">
        <f>ROUND(IF(((COUNT($E:$E)-RANK(E61,E$2:E$64)+1)/COUNT($E:$E))*100=0,100,((COUNT($E:$E)-RANK(E61,E$2:E$64)+1)/COUNT($E:$E))*100),2)</f>
        <v>6.35</v>
      </c>
      <c r="H61" s="7">
        <f>G61-F61</f>
        <v>-41.269999999999996</v>
      </c>
    </row>
    <row r="62" spans="1:8" x14ac:dyDescent="0.25">
      <c r="A62" s="28" t="s">
        <v>63</v>
      </c>
      <c r="B62" s="28" t="s">
        <v>2101</v>
      </c>
      <c r="C62" s="28" t="s">
        <v>2102</v>
      </c>
      <c r="D62" s="3">
        <f>VLOOKUP($C62,科系!$C$2:$H$1116,2,0)</f>
        <v>82.6</v>
      </c>
      <c r="E62" s="3">
        <f>VLOOKUP($C62,科系!$C$2:$H$1139,3,0)</f>
        <v>40.450000000000003</v>
      </c>
      <c r="F62" s="3">
        <f>ROUND(IF(((COUNT($E:$E)-RANK(D62,D$2:D$64)+1)/COUNT($E:$E))*100=0,100,((COUNT($E:$E)-RANK(D62,D$2:D$64)+1)/COUNT($E:$E))*100),2)</f>
        <v>100</v>
      </c>
      <c r="G62" s="3">
        <f>ROUND(IF(((COUNT($E:$E)-RANK(E62,E$2:E$64)+1)/COUNT($E:$E))*100=0,100,((COUNT($E:$E)-RANK(E62,E$2:E$64)+1)/COUNT($E:$E))*100),2)</f>
        <v>55.56</v>
      </c>
      <c r="H62" s="7">
        <f>G62-F62</f>
        <v>-44.44</v>
      </c>
    </row>
    <row r="63" spans="1:8" x14ac:dyDescent="0.25">
      <c r="A63" s="28" t="s">
        <v>82</v>
      </c>
      <c r="B63" s="28" t="s">
        <v>2059</v>
      </c>
      <c r="C63" s="28" t="s">
        <v>2103</v>
      </c>
      <c r="D63" s="3">
        <f>VLOOKUP($C63,科系!$C$2:$H$1116,2,0)</f>
        <v>50.96</v>
      </c>
      <c r="E63" s="3">
        <f>VLOOKUP($C63,科系!$C$2:$H$1139,3,0)</f>
        <v>31</v>
      </c>
      <c r="F63" s="3">
        <f>ROUND(IF(((COUNT($E:$E)-RANK(D63,D$2:D$64)+1)/COUNT($E:$E))*100=0,100,((COUNT($E:$E)-RANK(D63,D$2:D$64)+1)/COUNT($E:$E))*100),2)</f>
        <v>50.79</v>
      </c>
      <c r="G63" s="3">
        <f>ROUND(IF(((COUNT($E:$E)-RANK(E63,E$2:E$64)+1)/COUNT($E:$E))*100=0,100,((COUNT($E:$E)-RANK(E63,E$2:E$64)+1)/COUNT($E:$E))*100),2)</f>
        <v>6.35</v>
      </c>
      <c r="H63" s="7">
        <f>G63-F63</f>
        <v>-44.44</v>
      </c>
    </row>
    <row r="64" spans="1:8" x14ac:dyDescent="0.25">
      <c r="A64" s="28" t="s">
        <v>69</v>
      </c>
      <c r="B64" s="28" t="s">
        <v>2025</v>
      </c>
      <c r="C64" s="28" t="s">
        <v>2104</v>
      </c>
      <c r="D64" s="3">
        <f>VLOOKUP($C64,科系!$C$2:$H$1116,2,0)</f>
        <v>60.07</v>
      </c>
      <c r="E64" s="3">
        <f>VLOOKUP($C64,科系!$C$2:$H$1139,3,0)</f>
        <v>35.21</v>
      </c>
      <c r="F64" s="3">
        <f>ROUND(IF(((COUNT($E:$E)-RANK(D64,D$2:D$64)+1)/COUNT($E:$E))*100=0,100,((COUNT($E:$E)-RANK(D64,D$2:D$64)+1)/COUNT($E:$E))*100),2)</f>
        <v>69.84</v>
      </c>
      <c r="G64" s="3">
        <f>ROUND(IF(((COUNT($E:$E)-RANK(E64,E$2:E$64)+1)/COUNT($E:$E))*100=0,100,((COUNT($E:$E)-RANK(E64,E$2:E$64)+1)/COUNT($E:$E))*100),2)</f>
        <v>23.81</v>
      </c>
      <c r="H64" s="7">
        <f>G64-F64</f>
        <v>-46.03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2105</v>
      </c>
      <c r="C2" s="28" t="s">
        <v>2106</v>
      </c>
      <c r="D2" s="3">
        <f>VLOOKUP($C2,科系!$C$2:$H$1116,2,0)</f>
        <v>29.06</v>
      </c>
      <c r="E2" s="3">
        <f>VLOOKUP($C2,科系!$C$2:$H$1139,3,0)</f>
        <v>38.9</v>
      </c>
      <c r="F2" s="3">
        <f>ROUND(IF(((COUNT($E:$E)-RANK(D2,D$2:D$43)+1)/COUNT($E:$E))*100=0,100,((COUNT($E:$E)-RANK(D2,D$2:D$43)+1)/COUNT($E:$E))*100),2)</f>
        <v>2.38</v>
      </c>
      <c r="G2" s="3">
        <f>ROUND(IF(((COUNT($E:$E)-RANK(E2,E$2:E$43)+1)/COUNT($E:$E))*100=0,100,((COUNT($E:$E)-RANK(E2,E$2:E$43)+1)/COUNT($E:$E))*100),2)</f>
        <v>71.430000000000007</v>
      </c>
      <c r="H2" s="7">
        <f>G2-F2</f>
        <v>69.050000000000011</v>
      </c>
    </row>
    <row r="3" spans="1:8" x14ac:dyDescent="0.25">
      <c r="A3" s="28" t="s">
        <v>36</v>
      </c>
      <c r="B3" s="28" t="s">
        <v>2107</v>
      </c>
      <c r="C3" s="28" t="s">
        <v>2108</v>
      </c>
      <c r="D3" s="3">
        <f>VLOOKUP($C3,科系!$C$2:$H$1116,2,0)</f>
        <v>33.770000000000003</v>
      </c>
      <c r="E3" s="3">
        <f>VLOOKUP($C3,科系!$C$2:$H$1139,3,0)</f>
        <v>38.9</v>
      </c>
      <c r="F3" s="3">
        <f>ROUND(IF(((COUNT($E:$E)-RANK(D3,D$2:D$43)+1)/COUNT($E:$E))*100=0,100,((COUNT($E:$E)-RANK(D3,D$2:D$43)+1)/COUNT($E:$E))*100),2)</f>
        <v>4.76</v>
      </c>
      <c r="G3" s="3">
        <f>ROUND(IF(((COUNT($E:$E)-RANK(E3,E$2:E$43)+1)/COUNT($E:$E))*100=0,100,((COUNT($E:$E)-RANK(E3,E$2:E$43)+1)/COUNT($E:$E))*100),2)</f>
        <v>71.430000000000007</v>
      </c>
      <c r="H3" s="7">
        <f>G3-F3</f>
        <v>66.67</v>
      </c>
    </row>
    <row r="4" spans="1:8" x14ac:dyDescent="0.25">
      <c r="A4" s="28" t="s">
        <v>36</v>
      </c>
      <c r="B4" s="28" t="s">
        <v>2109</v>
      </c>
      <c r="C4" s="28" t="s">
        <v>2110</v>
      </c>
      <c r="D4" s="3">
        <f>VLOOKUP($C4,科系!$C$2:$H$1116,2,0)</f>
        <v>36.51</v>
      </c>
      <c r="E4" s="3">
        <f>VLOOKUP($C4,科系!$C$2:$H$1139,3,0)</f>
        <v>38.9</v>
      </c>
      <c r="F4" s="3">
        <f>ROUND(IF(((COUNT($E:$E)-RANK(D4,D$2:D$43)+1)/COUNT($E:$E))*100=0,100,((COUNT($E:$E)-RANK(D4,D$2:D$43)+1)/COUNT($E:$E))*100),2)</f>
        <v>7.14</v>
      </c>
      <c r="G4" s="3">
        <f>ROUND(IF(((COUNT($E:$E)-RANK(E4,E$2:E$43)+1)/COUNT($E:$E))*100=0,100,((COUNT($E:$E)-RANK(E4,E$2:E$43)+1)/COUNT($E:$E))*100),2)</f>
        <v>71.430000000000007</v>
      </c>
      <c r="H4" s="7">
        <f>G4-F4</f>
        <v>64.290000000000006</v>
      </c>
    </row>
    <row r="5" spans="1:8" x14ac:dyDescent="0.25">
      <c r="A5" s="28" t="s">
        <v>56</v>
      </c>
      <c r="B5" s="28" t="s">
        <v>2044</v>
      </c>
      <c r="C5" s="28" t="s">
        <v>2045</v>
      </c>
      <c r="D5" s="3">
        <f>VLOOKUP($C5,科系!$C$2:$H$1116,2,0)</f>
        <v>40.44</v>
      </c>
      <c r="E5" s="3">
        <f>VLOOKUP($C5,科系!$C$2:$H$1139,3,0)</f>
        <v>38.82</v>
      </c>
      <c r="F5" s="3">
        <f>ROUND(IF(((COUNT($E:$E)-RANK(D5,D$2:D$43)+1)/COUNT($E:$E))*100=0,100,((COUNT($E:$E)-RANK(D5,D$2:D$43)+1)/COUNT($E:$E))*100),2)</f>
        <v>9.52</v>
      </c>
      <c r="G5" s="3">
        <f>ROUND(IF(((COUNT($E:$E)-RANK(E5,E$2:E$43)+1)/COUNT($E:$E))*100=0,100,((COUNT($E:$E)-RANK(E5,E$2:E$43)+1)/COUNT($E:$E))*100),2)</f>
        <v>64.290000000000006</v>
      </c>
      <c r="H5" s="7">
        <f>G5-F5</f>
        <v>54.77000000000001</v>
      </c>
    </row>
    <row r="6" spans="1:8" x14ac:dyDescent="0.25">
      <c r="A6" s="28" t="s">
        <v>68</v>
      </c>
      <c r="B6" s="28" t="s">
        <v>2054</v>
      </c>
      <c r="C6" s="28" t="s">
        <v>2055</v>
      </c>
      <c r="D6" s="3">
        <f>VLOOKUP($C6,科系!$C$2:$H$1116,2,0)</f>
        <v>59.34</v>
      </c>
      <c r="E6" s="3">
        <f>VLOOKUP($C6,科系!$C$2:$H$1139,3,0)</f>
        <v>44.84</v>
      </c>
      <c r="F6" s="3">
        <f>ROUND(IF(((COUNT($E:$E)-RANK(D6,D$2:D$43)+1)/COUNT($E:$E))*100=0,100,((COUNT($E:$E)-RANK(D6,D$2:D$43)+1)/COUNT($E:$E))*100),2)</f>
        <v>54.76</v>
      </c>
      <c r="G6" s="3">
        <f>ROUND(IF(((COUNT($E:$E)-RANK(E6,E$2:E$43)+1)/COUNT($E:$E))*100=0,100,((COUNT($E:$E)-RANK(E6,E$2:E$43)+1)/COUNT($E:$E))*100),2)</f>
        <v>97.62</v>
      </c>
      <c r="H6" s="7">
        <f>G6-F6</f>
        <v>42.860000000000007</v>
      </c>
    </row>
    <row r="7" spans="1:8" x14ac:dyDescent="0.25">
      <c r="A7" s="28" t="s">
        <v>64</v>
      </c>
      <c r="B7" s="28" t="s">
        <v>2111</v>
      </c>
      <c r="C7" s="28" t="s">
        <v>2112</v>
      </c>
      <c r="D7" s="3">
        <f>VLOOKUP($C7,科系!$C$2:$H$1116,2,0)</f>
        <v>60.15</v>
      </c>
      <c r="E7" s="3">
        <f>VLOOKUP($C7,科系!$C$2:$H$1139,3,0)</f>
        <v>41.37</v>
      </c>
      <c r="F7" s="3">
        <f>ROUND(IF(((COUNT($E:$E)-RANK(D7,D$2:D$43)+1)/COUNT($E:$E))*100=0,100,((COUNT($E:$E)-RANK(D7,D$2:D$43)+1)/COUNT($E:$E))*100),2)</f>
        <v>57.14</v>
      </c>
      <c r="G7" s="3">
        <f>ROUND(IF(((COUNT($E:$E)-RANK(E7,E$2:E$43)+1)/COUNT($E:$E))*100=0,100,((COUNT($E:$E)-RANK(E7,E$2:E$43)+1)/COUNT($E:$E))*100),2)</f>
        <v>95.24</v>
      </c>
      <c r="H7" s="7">
        <f>G7-F7</f>
        <v>38.099999999999994</v>
      </c>
    </row>
    <row r="8" spans="1:8" x14ac:dyDescent="0.25">
      <c r="A8" s="28" t="s">
        <v>64</v>
      </c>
      <c r="B8" s="28" t="s">
        <v>2113</v>
      </c>
      <c r="C8" s="28" t="s">
        <v>2114</v>
      </c>
      <c r="D8" s="3">
        <f>VLOOKUP($C8,科系!$C$2:$H$1116,2,0)</f>
        <v>60.8</v>
      </c>
      <c r="E8" s="3">
        <f>VLOOKUP($C8,科系!$C$2:$H$1139,3,0)</f>
        <v>41.37</v>
      </c>
      <c r="F8" s="3">
        <f>ROUND(IF(((COUNT($E:$E)-RANK(D8,D$2:D$43)+1)/COUNT($E:$E))*100=0,100,((COUNT($E:$E)-RANK(D8,D$2:D$43)+1)/COUNT($E:$E))*100),2)</f>
        <v>59.52</v>
      </c>
      <c r="G8" s="3">
        <f>ROUND(IF(((COUNT($E:$E)-RANK(E8,E$2:E$43)+1)/COUNT($E:$E))*100=0,100,((COUNT($E:$E)-RANK(E8,E$2:E$43)+1)/COUNT($E:$E))*100),2)</f>
        <v>95.24</v>
      </c>
      <c r="H8" s="7">
        <f>G8-F8</f>
        <v>35.719999999999992</v>
      </c>
    </row>
    <row r="9" spans="1:8" x14ac:dyDescent="0.25">
      <c r="A9" s="28" t="s">
        <v>40</v>
      </c>
      <c r="B9" s="28" t="s">
        <v>2115</v>
      </c>
      <c r="C9" s="28" t="s">
        <v>2116</v>
      </c>
      <c r="D9" s="3">
        <f>VLOOKUP($C9,科系!$C$2:$H$1116,2,0)</f>
        <v>49.22</v>
      </c>
      <c r="E9" s="3">
        <f>VLOOKUP($C9,科系!$C$2:$H$1139,3,0)</f>
        <v>38.78</v>
      </c>
      <c r="F9" s="3">
        <f>ROUND(IF(((COUNT($E:$E)-RANK(D9,D$2:D$43)+1)/COUNT($E:$E))*100=0,100,((COUNT($E:$E)-RANK(D9,D$2:D$43)+1)/COUNT($E:$E))*100),2)</f>
        <v>38.1</v>
      </c>
      <c r="G9" s="3">
        <f>ROUND(IF(((COUNT($E:$E)-RANK(E9,E$2:E$43)+1)/COUNT($E:$E))*100=0,100,((COUNT($E:$E)-RANK(E9,E$2:E$43)+1)/COUNT($E:$E))*100),2)</f>
        <v>61.9</v>
      </c>
      <c r="H9" s="7">
        <f>G9-F9</f>
        <v>23.799999999999997</v>
      </c>
    </row>
    <row r="10" spans="1:8" x14ac:dyDescent="0.25">
      <c r="A10" s="28" t="s">
        <v>51</v>
      </c>
      <c r="B10" s="28" t="s">
        <v>2117</v>
      </c>
      <c r="C10" s="28" t="s">
        <v>2118</v>
      </c>
      <c r="D10" s="3">
        <f>VLOOKUP($C10,科系!$C$2:$H$1116,2,0)</f>
        <v>40.6</v>
      </c>
      <c r="E10" s="3">
        <f>VLOOKUP($C10,科系!$C$2:$H$1139,3,0)</f>
        <v>33.869999999999997</v>
      </c>
      <c r="F10" s="3">
        <f>ROUND(IF(((COUNT($E:$E)-RANK(D10,D$2:D$43)+1)/COUNT($E:$E))*100=0,100,((COUNT($E:$E)-RANK(D10,D$2:D$43)+1)/COUNT($E:$E))*100),2)</f>
        <v>11.9</v>
      </c>
      <c r="G10" s="3">
        <f>ROUND(IF(((COUNT($E:$E)-RANK(E10,E$2:E$43)+1)/COUNT($E:$E))*100=0,100,((COUNT($E:$E)-RANK(E10,E$2:E$43)+1)/COUNT($E:$E))*100),2)</f>
        <v>30.95</v>
      </c>
      <c r="H10" s="7">
        <f>G10-F10</f>
        <v>19.049999999999997</v>
      </c>
    </row>
    <row r="11" spans="1:8" x14ac:dyDescent="0.25">
      <c r="A11" s="28" t="s">
        <v>40</v>
      </c>
      <c r="B11" s="28" t="s">
        <v>2119</v>
      </c>
      <c r="C11" s="28" t="s">
        <v>2120</v>
      </c>
      <c r="D11" s="3">
        <f>VLOOKUP($C11,科系!$C$2:$H$1116,2,0)</f>
        <v>50.9</v>
      </c>
      <c r="E11" s="3">
        <f>VLOOKUP($C11,科系!$C$2:$H$1139,3,0)</f>
        <v>38.78</v>
      </c>
      <c r="F11" s="3">
        <f>ROUND(IF(((COUNT($E:$E)-RANK(D11,D$2:D$43)+1)/COUNT($E:$E))*100=0,100,((COUNT($E:$E)-RANK(D11,D$2:D$43)+1)/COUNT($E:$E))*100),2)</f>
        <v>42.86</v>
      </c>
      <c r="G11" s="3">
        <f>ROUND(IF(((COUNT($E:$E)-RANK(E11,E$2:E$43)+1)/COUNT($E:$E))*100=0,100,((COUNT($E:$E)-RANK(E11,E$2:E$43)+1)/COUNT($E:$E))*100),2)</f>
        <v>61.9</v>
      </c>
      <c r="H11" s="7">
        <f>G11-F11</f>
        <v>19.04</v>
      </c>
    </row>
    <row r="12" spans="1:8" x14ac:dyDescent="0.25">
      <c r="A12" s="28" t="s">
        <v>45</v>
      </c>
      <c r="B12" s="28" t="s">
        <v>2121</v>
      </c>
      <c r="C12" s="28" t="s">
        <v>2122</v>
      </c>
      <c r="D12" s="3">
        <f>VLOOKUP($C12,科系!$C$2:$H$1116,2,0)</f>
        <v>44.35</v>
      </c>
      <c r="E12" s="3">
        <f>VLOOKUP($C12,科系!$C$2:$H$1139,3,0)</f>
        <v>37.33</v>
      </c>
      <c r="F12" s="3">
        <f>ROUND(IF(((COUNT($E:$E)-RANK(D12,D$2:D$43)+1)/COUNT($E:$E))*100=0,100,((COUNT($E:$E)-RANK(D12,D$2:D$43)+1)/COUNT($E:$E))*100),2)</f>
        <v>16.670000000000002</v>
      </c>
      <c r="G12" s="3">
        <f>ROUND(IF(((COUNT($E:$E)-RANK(E12,E$2:E$43)+1)/COUNT($E:$E))*100=0,100,((COUNT($E:$E)-RANK(E12,E$2:E$43)+1)/COUNT($E:$E))*100),2)</f>
        <v>35.71</v>
      </c>
      <c r="H12" s="7">
        <f>G12-F12</f>
        <v>19.04</v>
      </c>
    </row>
    <row r="13" spans="1:8" x14ac:dyDescent="0.25">
      <c r="A13" s="28" t="s">
        <v>63</v>
      </c>
      <c r="B13" s="28" t="s">
        <v>2054</v>
      </c>
      <c r="C13" s="28" t="s">
        <v>2058</v>
      </c>
      <c r="D13" s="3">
        <f>VLOOKUP($C13,科系!$C$2:$H$1116,2,0)</f>
        <v>75.08</v>
      </c>
      <c r="E13" s="3">
        <f>VLOOKUP($C13,科系!$C$2:$H$1139,3,0)</f>
        <v>51.16</v>
      </c>
      <c r="F13" s="3">
        <f>ROUND(IF(((COUNT($E:$E)-RANK(D13,D$2:D$43)+1)/COUNT($E:$E))*100=0,100,((COUNT($E:$E)-RANK(D13,D$2:D$43)+1)/COUNT($E:$E))*100),2)</f>
        <v>83.33</v>
      </c>
      <c r="G13" s="3">
        <f>ROUND(IF(((COUNT($E:$E)-RANK(E13,E$2:E$43)+1)/COUNT($E:$E))*100=0,100,((COUNT($E:$E)-RANK(E13,E$2:E$43)+1)/COUNT($E:$E))*100),2)</f>
        <v>100</v>
      </c>
      <c r="H13" s="7">
        <f>G13-F13</f>
        <v>16.670000000000002</v>
      </c>
    </row>
    <row r="14" spans="1:8" x14ac:dyDescent="0.25">
      <c r="A14" s="28" t="s">
        <v>63</v>
      </c>
      <c r="B14" s="28" t="s">
        <v>2089</v>
      </c>
      <c r="C14" s="28" t="s">
        <v>2090</v>
      </c>
      <c r="D14" s="3">
        <f>VLOOKUP($C14,科系!$C$2:$H$1116,2,0)</f>
        <v>73.62</v>
      </c>
      <c r="E14" s="3">
        <f>VLOOKUP($C14,科系!$C$2:$H$1139,3,0)</f>
        <v>40.450000000000003</v>
      </c>
      <c r="F14" s="3">
        <f>ROUND(IF(((COUNT($E:$E)-RANK(D14,D$2:D$43)+1)/COUNT($E:$E))*100=0,100,((COUNT($E:$E)-RANK(D14,D$2:D$43)+1)/COUNT($E:$E))*100),2)</f>
        <v>76.19</v>
      </c>
      <c r="G14" s="3">
        <f>ROUND(IF(((COUNT($E:$E)-RANK(E14,E$2:E$43)+1)/COUNT($E:$E))*100=0,100,((COUNT($E:$E)-RANK(E14,E$2:E$43)+1)/COUNT($E:$E))*100),2)</f>
        <v>90.48</v>
      </c>
      <c r="H14" s="7">
        <f>G14-F14</f>
        <v>14.290000000000006</v>
      </c>
    </row>
    <row r="15" spans="1:8" x14ac:dyDescent="0.25">
      <c r="A15" s="28" t="s">
        <v>40</v>
      </c>
      <c r="B15" s="28" t="s">
        <v>2059</v>
      </c>
      <c r="C15" s="28" t="s">
        <v>2082</v>
      </c>
      <c r="D15" s="3">
        <f>VLOOKUP($C15,科系!$C$2:$H$1116,2,0)</f>
        <v>56.54</v>
      </c>
      <c r="E15" s="3">
        <f>VLOOKUP($C15,科系!$C$2:$H$1139,3,0)</f>
        <v>38.78</v>
      </c>
      <c r="F15" s="3">
        <f>ROUND(IF(((COUNT($E:$E)-RANK(D15,D$2:D$43)+1)/COUNT($E:$E))*100=0,100,((COUNT($E:$E)-RANK(D15,D$2:D$43)+1)/COUNT($E:$E))*100),2)</f>
        <v>47.62</v>
      </c>
      <c r="G15" s="3">
        <f>ROUND(IF(((COUNT($E:$E)-RANK(E15,E$2:E$43)+1)/COUNT($E:$E))*100=0,100,((COUNT($E:$E)-RANK(E15,E$2:E$43)+1)/COUNT($E:$E))*100),2)</f>
        <v>61.9</v>
      </c>
      <c r="H15" s="7">
        <f>G15-F15</f>
        <v>14.280000000000001</v>
      </c>
    </row>
    <row r="16" spans="1:8" x14ac:dyDescent="0.25">
      <c r="A16" s="28" t="s">
        <v>45</v>
      </c>
      <c r="B16" s="28" t="s">
        <v>2059</v>
      </c>
      <c r="C16" s="28" t="s">
        <v>2060</v>
      </c>
      <c r="D16" s="3">
        <f>VLOOKUP($C16,科系!$C$2:$H$1116,2,0)</f>
        <v>45.04</v>
      </c>
      <c r="E16" s="3">
        <f>VLOOKUP($C16,科系!$C$2:$H$1139,3,0)</f>
        <v>37.33</v>
      </c>
      <c r="F16" s="3">
        <f>ROUND(IF(((COUNT($E:$E)-RANK(D16,D$2:D$43)+1)/COUNT($E:$E))*100=0,100,((COUNT($E:$E)-RANK(D16,D$2:D$43)+1)/COUNT($E:$E))*100),2)</f>
        <v>21.43</v>
      </c>
      <c r="G16" s="3">
        <f>ROUND(IF(((COUNT($E:$E)-RANK(E16,E$2:E$43)+1)/COUNT($E:$E))*100=0,100,((COUNT($E:$E)-RANK(E16,E$2:E$43)+1)/COUNT($E:$E))*100),2)</f>
        <v>35.71</v>
      </c>
      <c r="H16" s="7">
        <f>G16-F16</f>
        <v>14.280000000000001</v>
      </c>
    </row>
    <row r="17" spans="1:8" x14ac:dyDescent="0.25">
      <c r="A17" s="28" t="s">
        <v>63</v>
      </c>
      <c r="B17" s="28" t="s">
        <v>2123</v>
      </c>
      <c r="C17" s="28" t="s">
        <v>2124</v>
      </c>
      <c r="D17" s="3">
        <f>VLOOKUP($C17,科系!$C$2:$H$1116,2,0)</f>
        <v>74.099999999999994</v>
      </c>
      <c r="E17" s="3">
        <f>VLOOKUP($C17,科系!$C$2:$H$1139,3,0)</f>
        <v>40.450000000000003</v>
      </c>
      <c r="F17" s="3">
        <f>ROUND(IF(((COUNT($E:$E)-RANK(D17,D$2:D$43)+1)/COUNT($E:$E))*100=0,100,((COUNT($E:$E)-RANK(D17,D$2:D$43)+1)/COUNT($E:$E))*100),2)</f>
        <v>78.569999999999993</v>
      </c>
      <c r="G17" s="3">
        <f>ROUND(IF(((COUNT($E:$E)-RANK(E17,E$2:E$43)+1)/COUNT($E:$E))*100=0,100,((COUNT($E:$E)-RANK(E17,E$2:E$43)+1)/COUNT($E:$E))*100),2)</f>
        <v>90.48</v>
      </c>
      <c r="H17" s="7">
        <f>G17-F17</f>
        <v>11.910000000000011</v>
      </c>
    </row>
    <row r="18" spans="1:8" x14ac:dyDescent="0.25">
      <c r="A18" s="28" t="s">
        <v>63</v>
      </c>
      <c r="B18" s="28" t="s">
        <v>2125</v>
      </c>
      <c r="C18" s="28" t="s">
        <v>2126</v>
      </c>
      <c r="D18" s="3">
        <f>VLOOKUP($C18,科系!$C$2:$H$1116,2,0)</f>
        <v>74.45</v>
      </c>
      <c r="E18" s="3">
        <f>VLOOKUP($C18,科系!$C$2:$H$1139,3,0)</f>
        <v>40.450000000000003</v>
      </c>
      <c r="F18" s="3">
        <f>ROUND(IF(((COUNT($E:$E)-RANK(D18,D$2:D$43)+1)/COUNT($E:$E))*100=0,100,((COUNT($E:$E)-RANK(D18,D$2:D$43)+1)/COUNT($E:$E))*100),2)</f>
        <v>80.95</v>
      </c>
      <c r="G18" s="3">
        <f>ROUND(IF(((COUNT($E:$E)-RANK(E18,E$2:E$43)+1)/COUNT($E:$E))*100=0,100,((COUNT($E:$E)-RANK(E18,E$2:E$43)+1)/COUNT($E:$E))*100),2)</f>
        <v>90.48</v>
      </c>
      <c r="H18" s="7">
        <f>G18-F18</f>
        <v>9.5300000000000011</v>
      </c>
    </row>
    <row r="19" spans="1:8" x14ac:dyDescent="0.25">
      <c r="A19" s="28" t="s">
        <v>82</v>
      </c>
      <c r="B19" s="28" t="s">
        <v>2127</v>
      </c>
      <c r="C19" s="28" t="s">
        <v>2128</v>
      </c>
      <c r="D19" s="3">
        <f>VLOOKUP($C19,科系!$C$2:$H$1116,2,0)</f>
        <v>42.68</v>
      </c>
      <c r="E19" s="3">
        <f>VLOOKUP($C19,科系!$C$2:$H$1139,3,0)</f>
        <v>31</v>
      </c>
      <c r="F19" s="3">
        <f>ROUND(IF(((COUNT($E:$E)-RANK(D19,D$2:D$43)+1)/COUNT($E:$E))*100=0,100,((COUNT($E:$E)-RANK(D19,D$2:D$43)+1)/COUNT($E:$E))*100),2)</f>
        <v>14.29</v>
      </c>
      <c r="G19" s="3">
        <f>ROUND(IF(((COUNT($E:$E)-RANK(E19,E$2:E$43)+1)/COUNT($E:$E))*100=0,100,((COUNT($E:$E)-RANK(E19,E$2:E$43)+1)/COUNT($E:$E))*100),2)</f>
        <v>21.43</v>
      </c>
      <c r="H19" s="7">
        <f>G19-F19</f>
        <v>7.1400000000000006</v>
      </c>
    </row>
    <row r="20" spans="1:8" x14ac:dyDescent="0.25">
      <c r="A20" s="28" t="s">
        <v>68</v>
      </c>
      <c r="B20" s="28" t="s">
        <v>2129</v>
      </c>
      <c r="C20" s="28" t="s">
        <v>2130</v>
      </c>
      <c r="D20" s="3">
        <f>VLOOKUP($C20,科系!$C$2:$H$1116,2,0)</f>
        <v>57.21</v>
      </c>
      <c r="E20" s="3">
        <f>VLOOKUP($C20,科系!$C$2:$H$1139,3,0)</f>
        <v>38.4</v>
      </c>
      <c r="F20" s="3">
        <f>ROUND(IF(((COUNT($E:$E)-RANK(D20,D$2:D$43)+1)/COUNT($E:$E))*100=0,100,((COUNT($E:$E)-RANK(D20,D$2:D$43)+1)/COUNT($E:$E))*100),2)</f>
        <v>50</v>
      </c>
      <c r="G20" s="3">
        <f>ROUND(IF(((COUNT($E:$E)-RANK(E20,E$2:E$43)+1)/COUNT($E:$E))*100=0,100,((COUNT($E:$E)-RANK(E20,E$2:E$43)+1)/COUNT($E:$E))*100),2)</f>
        <v>54.76</v>
      </c>
      <c r="H20" s="7">
        <f>G20-F20</f>
        <v>4.759999999999998</v>
      </c>
    </row>
    <row r="21" spans="1:8" x14ac:dyDescent="0.25">
      <c r="A21" s="28" t="s">
        <v>51</v>
      </c>
      <c r="B21" s="28" t="s">
        <v>2131</v>
      </c>
      <c r="C21" s="28" t="s">
        <v>2132</v>
      </c>
      <c r="D21" s="3">
        <f>VLOOKUP($C21,科系!$C$2:$H$1116,2,0)</f>
        <v>46.6</v>
      </c>
      <c r="E21" s="3">
        <f>VLOOKUP($C21,科系!$C$2:$H$1139,3,0)</f>
        <v>33.869999999999997</v>
      </c>
      <c r="F21" s="3">
        <f>ROUND(IF(((COUNT($E:$E)-RANK(D21,D$2:D$43)+1)/COUNT($E:$E))*100=0,100,((COUNT($E:$E)-RANK(D21,D$2:D$43)+1)/COUNT($E:$E))*100),2)</f>
        <v>26.19</v>
      </c>
      <c r="G21" s="3">
        <f>ROUND(IF(((COUNT($E:$E)-RANK(E21,E$2:E$43)+1)/COUNT($E:$E))*100=0,100,((COUNT($E:$E)-RANK(E21,E$2:E$43)+1)/COUNT($E:$E))*100),2)</f>
        <v>30.95</v>
      </c>
      <c r="H21" s="7">
        <f>G21-F21</f>
        <v>4.759999999999998</v>
      </c>
    </row>
    <row r="22" spans="1:8" x14ac:dyDescent="0.25">
      <c r="A22" s="28" t="s">
        <v>63</v>
      </c>
      <c r="B22" s="28" t="s">
        <v>2133</v>
      </c>
      <c r="C22" s="28" t="s">
        <v>2134</v>
      </c>
      <c r="D22" s="3">
        <f>VLOOKUP($C22,科系!$C$2:$H$1116,2,0)</f>
        <v>76.78</v>
      </c>
      <c r="E22" s="3">
        <f>VLOOKUP($C22,科系!$C$2:$H$1139,3,0)</f>
        <v>40.450000000000003</v>
      </c>
      <c r="F22" s="3">
        <f>ROUND(IF(((COUNT($E:$E)-RANK(D22,D$2:D$43)+1)/COUNT($E:$E))*100=0,100,((COUNT($E:$E)-RANK(D22,D$2:D$43)+1)/COUNT($E:$E))*100),2)</f>
        <v>88.1</v>
      </c>
      <c r="G22" s="3">
        <f>ROUND(IF(((COUNT($E:$E)-RANK(E22,E$2:E$43)+1)/COUNT($E:$E))*100=0,100,((COUNT($E:$E)-RANK(E22,E$2:E$43)+1)/COUNT($E:$E))*100),2)</f>
        <v>90.48</v>
      </c>
      <c r="H22" s="7">
        <f>G22-F22</f>
        <v>2.3800000000000097</v>
      </c>
    </row>
    <row r="23" spans="1:8" x14ac:dyDescent="0.25">
      <c r="A23" s="28" t="s">
        <v>51</v>
      </c>
      <c r="B23" s="28" t="s">
        <v>2059</v>
      </c>
      <c r="C23" s="28" t="s">
        <v>2078</v>
      </c>
      <c r="D23" s="3">
        <f>VLOOKUP($C23,科系!$C$2:$H$1116,2,0)</f>
        <v>47.21</v>
      </c>
      <c r="E23" s="3">
        <f>VLOOKUP($C23,科系!$C$2:$H$1139,3,0)</f>
        <v>33.869999999999997</v>
      </c>
      <c r="F23" s="3">
        <f>ROUND(IF(((COUNT($E:$E)-RANK(D23,D$2:D$43)+1)/COUNT($E:$E))*100=0,100,((COUNT($E:$E)-RANK(D23,D$2:D$43)+1)/COUNT($E:$E))*100),2)</f>
        <v>28.57</v>
      </c>
      <c r="G23" s="3">
        <f>ROUND(IF(((COUNT($E:$E)-RANK(E23,E$2:E$43)+1)/COUNT($E:$E))*100=0,100,((COUNT($E:$E)-RANK(E23,E$2:E$43)+1)/COUNT($E:$E))*100),2)</f>
        <v>30.95</v>
      </c>
      <c r="H23" s="7">
        <f>G23-F23</f>
        <v>2.379999999999999</v>
      </c>
    </row>
    <row r="24" spans="1:8" x14ac:dyDescent="0.25">
      <c r="A24" s="28" t="s">
        <v>82</v>
      </c>
      <c r="B24" s="28" t="s">
        <v>2117</v>
      </c>
      <c r="C24" s="28" t="s">
        <v>2135</v>
      </c>
      <c r="D24" s="3">
        <f>VLOOKUP($C24,科系!$C$2:$H$1116,2,0)</f>
        <v>44.38</v>
      </c>
      <c r="E24" s="3">
        <f>VLOOKUP($C24,科系!$C$2:$H$1139,3,0)</f>
        <v>31</v>
      </c>
      <c r="F24" s="3">
        <f>ROUND(IF(((COUNT($E:$E)-RANK(D24,D$2:D$43)+1)/COUNT($E:$E))*100=0,100,((COUNT($E:$E)-RANK(D24,D$2:D$43)+1)/COUNT($E:$E))*100),2)</f>
        <v>19.05</v>
      </c>
      <c r="G24" s="3">
        <f>ROUND(IF(((COUNT($E:$E)-RANK(E24,E$2:E$43)+1)/COUNT($E:$E))*100=0,100,((COUNT($E:$E)-RANK(E24,E$2:E$43)+1)/COUNT($E:$E))*100),2)</f>
        <v>21.43</v>
      </c>
      <c r="H24" s="7">
        <f>G24-F24</f>
        <v>2.379999999999999</v>
      </c>
    </row>
    <row r="25" spans="1:8" x14ac:dyDescent="0.25">
      <c r="A25" s="28" t="s">
        <v>63</v>
      </c>
      <c r="B25" s="28" t="s">
        <v>2136</v>
      </c>
      <c r="C25" s="28" t="s">
        <v>2137</v>
      </c>
      <c r="D25" s="3">
        <f>VLOOKUP($C25,科系!$C$2:$H$1116,2,0)</f>
        <v>77.489999999999995</v>
      </c>
      <c r="E25" s="3">
        <f>VLOOKUP($C25,科系!$C$2:$H$1139,3,0)</f>
        <v>40.450000000000003</v>
      </c>
      <c r="F25" s="3">
        <f>ROUND(IF(((COUNT($E:$E)-RANK(D25,D$2:D$43)+1)/COUNT($E:$E))*100=0,100,((COUNT($E:$E)-RANK(D25,D$2:D$43)+1)/COUNT($E:$E))*100),2)</f>
        <v>90.48</v>
      </c>
      <c r="G25" s="3">
        <f>ROUND(IF(((COUNT($E:$E)-RANK(E25,E$2:E$43)+1)/COUNT($E:$E))*100=0,100,((COUNT($E:$E)-RANK(E25,E$2:E$43)+1)/COUNT($E:$E))*100),2)</f>
        <v>90.48</v>
      </c>
      <c r="H25" s="7">
        <f>G25-F25</f>
        <v>0</v>
      </c>
    </row>
    <row r="26" spans="1:8" x14ac:dyDescent="0.25">
      <c r="A26" s="28" t="s">
        <v>82</v>
      </c>
      <c r="B26" s="28" t="s">
        <v>2131</v>
      </c>
      <c r="C26" s="28" t="s">
        <v>2138</v>
      </c>
      <c r="D26" s="3">
        <f>VLOOKUP($C26,科系!$C$2:$H$1116,2,0)</f>
        <v>45.35</v>
      </c>
      <c r="E26" s="3">
        <f>VLOOKUP($C26,科系!$C$2:$H$1139,3,0)</f>
        <v>31</v>
      </c>
      <c r="F26" s="3">
        <f>ROUND(IF(((COUNT($E:$E)-RANK(D26,D$2:D$43)+1)/COUNT($E:$E))*100=0,100,((COUNT($E:$E)-RANK(D26,D$2:D$43)+1)/COUNT($E:$E))*100),2)</f>
        <v>23.81</v>
      </c>
      <c r="G26" s="3">
        <f>ROUND(IF(((COUNT($E:$E)-RANK(E26,E$2:E$43)+1)/COUNT($E:$E))*100=0,100,((COUNT($E:$E)-RANK(E26,E$2:E$43)+1)/COUNT($E:$E))*100),2)</f>
        <v>21.43</v>
      </c>
      <c r="H26" s="7">
        <f>G26-F26</f>
        <v>-2.379999999999999</v>
      </c>
    </row>
    <row r="27" spans="1:8" x14ac:dyDescent="0.25">
      <c r="A27" s="28" t="s">
        <v>63</v>
      </c>
      <c r="B27" s="28" t="s">
        <v>2139</v>
      </c>
      <c r="C27" s="28" t="s">
        <v>2140</v>
      </c>
      <c r="D27" s="3">
        <f>VLOOKUP($C27,科系!$C$2:$H$1116,2,0)</f>
        <v>78.34</v>
      </c>
      <c r="E27" s="3">
        <f>VLOOKUP($C27,科系!$C$2:$H$1139,3,0)</f>
        <v>40.450000000000003</v>
      </c>
      <c r="F27" s="3">
        <f>ROUND(IF(((COUNT($E:$E)-RANK(D27,D$2:D$43)+1)/COUNT($E:$E))*100=0,100,((COUNT($E:$E)-RANK(D27,D$2:D$43)+1)/COUNT($E:$E))*100),2)</f>
        <v>95.24</v>
      </c>
      <c r="G27" s="3">
        <f>ROUND(IF(((COUNT($E:$E)-RANK(E27,E$2:E$43)+1)/COUNT($E:$E))*100=0,100,((COUNT($E:$E)-RANK(E27,E$2:E$43)+1)/COUNT($E:$E))*100),2)</f>
        <v>90.48</v>
      </c>
      <c r="H27" s="7">
        <f>G27-F27</f>
        <v>-4.7599999999999909</v>
      </c>
    </row>
    <row r="28" spans="1:8" x14ac:dyDescent="0.25">
      <c r="A28" s="28" t="s">
        <v>51</v>
      </c>
      <c r="B28" s="28" t="s">
        <v>2084</v>
      </c>
      <c r="C28" s="28" t="s">
        <v>2085</v>
      </c>
      <c r="D28" s="3">
        <f>VLOOKUP($C28,科系!$C$2:$H$1116,2,0)</f>
        <v>49.18</v>
      </c>
      <c r="E28" s="3">
        <f>VLOOKUP($C28,科系!$C$2:$H$1139,3,0)</f>
        <v>33.869999999999997</v>
      </c>
      <c r="F28" s="3">
        <f>ROUND(IF(((COUNT($E:$E)-RANK(D28,D$2:D$43)+1)/COUNT($E:$E))*100=0,100,((COUNT($E:$E)-RANK(D28,D$2:D$43)+1)/COUNT($E:$E))*100),2)</f>
        <v>35.71</v>
      </c>
      <c r="G28" s="3">
        <f>ROUND(IF(((COUNT($E:$E)-RANK(E28,E$2:E$43)+1)/COUNT($E:$E))*100=0,100,((COUNT($E:$E)-RANK(E28,E$2:E$43)+1)/COUNT($E:$E))*100),2)</f>
        <v>30.95</v>
      </c>
      <c r="H28" s="7">
        <f>G28-F28</f>
        <v>-4.7600000000000016</v>
      </c>
    </row>
    <row r="29" spans="1:8" x14ac:dyDescent="0.25">
      <c r="A29" s="28" t="s">
        <v>63</v>
      </c>
      <c r="B29" s="28" t="s">
        <v>2008</v>
      </c>
      <c r="C29" s="28" t="s">
        <v>2009</v>
      </c>
      <c r="D29" s="3">
        <f>VLOOKUP($C29,科系!$C$2:$H$1116,2,0)</f>
        <v>78.66</v>
      </c>
      <c r="E29" s="3">
        <f>VLOOKUP($C29,科系!$C$2:$H$1139,3,0)</f>
        <v>40.450000000000003</v>
      </c>
      <c r="F29" s="3">
        <f>ROUND(IF(((COUNT($E:$E)-RANK(D29,D$2:D$43)+1)/COUNT($E:$E))*100=0,100,((COUNT($E:$E)-RANK(D29,D$2:D$43)+1)/COUNT($E:$E))*100),2)</f>
        <v>97.62</v>
      </c>
      <c r="G29" s="3">
        <f>ROUND(IF(((COUNT($E:$E)-RANK(E29,E$2:E$43)+1)/COUNT($E:$E))*100=0,100,((COUNT($E:$E)-RANK(E29,E$2:E$43)+1)/COUNT($E:$E))*100),2)</f>
        <v>90.48</v>
      </c>
      <c r="H29" s="7">
        <f>G29-F29</f>
        <v>-7.1400000000000006</v>
      </c>
    </row>
    <row r="30" spans="1:8" x14ac:dyDescent="0.25">
      <c r="A30" s="28" t="s">
        <v>68</v>
      </c>
      <c r="B30" s="28" t="s">
        <v>2123</v>
      </c>
      <c r="C30" s="28" t="s">
        <v>2141</v>
      </c>
      <c r="D30" s="3">
        <f>VLOOKUP($C30,科系!$C$2:$H$1116,2,0)</f>
        <v>62.09</v>
      </c>
      <c r="E30" s="3">
        <f>VLOOKUP($C30,科系!$C$2:$H$1139,3,0)</f>
        <v>38.4</v>
      </c>
      <c r="F30" s="3">
        <f>ROUND(IF(((COUNT($E:$E)-RANK(D30,D$2:D$43)+1)/COUNT($E:$E))*100=0,100,((COUNT($E:$E)-RANK(D30,D$2:D$43)+1)/COUNT($E:$E))*100),2)</f>
        <v>61.9</v>
      </c>
      <c r="G30" s="3">
        <f>ROUND(IF(((COUNT($E:$E)-RANK(E30,E$2:E$43)+1)/COUNT($E:$E))*100=0,100,((COUNT($E:$E)-RANK(E30,E$2:E$43)+1)/COUNT($E:$E))*100),2)</f>
        <v>54.76</v>
      </c>
      <c r="H30" s="7">
        <f>G30-F30</f>
        <v>-7.1400000000000006</v>
      </c>
    </row>
    <row r="31" spans="1:8" x14ac:dyDescent="0.25">
      <c r="A31" s="28" t="s">
        <v>63</v>
      </c>
      <c r="B31" s="28" t="s">
        <v>2101</v>
      </c>
      <c r="C31" s="28" t="s">
        <v>2102</v>
      </c>
      <c r="D31" s="3">
        <f>VLOOKUP($C31,科系!$C$2:$H$1116,2,0)</f>
        <v>82.6</v>
      </c>
      <c r="E31" s="3">
        <f>VLOOKUP($C31,科系!$C$2:$H$1139,3,0)</f>
        <v>40.450000000000003</v>
      </c>
      <c r="F31" s="3">
        <f>ROUND(IF(((COUNT($E:$E)-RANK(D31,D$2:D$43)+1)/COUNT($E:$E))*100=0,100,((COUNT($E:$E)-RANK(D31,D$2:D$43)+1)/COUNT($E:$E))*100),2)</f>
        <v>100</v>
      </c>
      <c r="G31" s="3">
        <f>ROUND(IF(((COUNT($E:$E)-RANK(E31,E$2:E$43)+1)/COUNT($E:$E))*100=0,100,((COUNT($E:$E)-RANK(E31,E$2:E$43)+1)/COUNT($E:$E))*100),2)</f>
        <v>90.48</v>
      </c>
      <c r="H31" s="7">
        <f>G31-F31</f>
        <v>-9.519999999999996</v>
      </c>
    </row>
    <row r="32" spans="1:8" x14ac:dyDescent="0.25">
      <c r="A32" s="28" t="s">
        <v>82</v>
      </c>
      <c r="B32" s="28" t="s">
        <v>2087</v>
      </c>
      <c r="C32" s="28" t="s">
        <v>2088</v>
      </c>
      <c r="D32" s="3">
        <f>VLOOKUP($C32,科系!$C$2:$H$1116,2,0)</f>
        <v>47.58</v>
      </c>
      <c r="E32" s="3">
        <f>VLOOKUP($C32,科系!$C$2:$H$1139,3,0)</f>
        <v>31</v>
      </c>
      <c r="F32" s="3">
        <f>ROUND(IF(((COUNT($E:$E)-RANK(D32,D$2:D$43)+1)/COUNT($E:$E))*100=0,100,((COUNT($E:$E)-RANK(D32,D$2:D$43)+1)/COUNT($E:$E))*100),2)</f>
        <v>30.95</v>
      </c>
      <c r="G32" s="3">
        <f>ROUND(IF(((COUNT($E:$E)-RANK(E32,E$2:E$43)+1)/COUNT($E:$E))*100=0,100,((COUNT($E:$E)-RANK(E32,E$2:E$43)+1)/COUNT($E:$E))*100),2)</f>
        <v>21.43</v>
      </c>
      <c r="H32" s="7">
        <f>G32-F32</f>
        <v>-9.52</v>
      </c>
    </row>
    <row r="33" spans="1:8" x14ac:dyDescent="0.25">
      <c r="A33" s="28" t="s">
        <v>68</v>
      </c>
      <c r="B33" s="28" t="s">
        <v>2131</v>
      </c>
      <c r="C33" s="28" t="s">
        <v>2142</v>
      </c>
      <c r="D33" s="3">
        <f>VLOOKUP($C33,科系!$C$2:$H$1116,2,0)</f>
        <v>62.5</v>
      </c>
      <c r="E33" s="3">
        <f>VLOOKUP($C33,科系!$C$2:$H$1139,3,0)</f>
        <v>38.4</v>
      </c>
      <c r="F33" s="3">
        <f>ROUND(IF(((COUNT($E:$E)-RANK(D33,D$2:D$43)+1)/COUNT($E:$E))*100=0,100,((COUNT($E:$E)-RANK(D33,D$2:D$43)+1)/COUNT($E:$E))*100),2)</f>
        <v>64.290000000000006</v>
      </c>
      <c r="G33" s="3">
        <f>ROUND(IF(((COUNT($E:$E)-RANK(E33,E$2:E$43)+1)/COUNT($E:$E))*100=0,100,((COUNT($E:$E)-RANK(E33,E$2:E$43)+1)/COUNT($E:$E))*100),2)</f>
        <v>54.76</v>
      </c>
      <c r="H33" s="7">
        <f>G33-F33</f>
        <v>-9.5300000000000082</v>
      </c>
    </row>
    <row r="34" spans="1:8" x14ac:dyDescent="0.25">
      <c r="A34" s="28" t="s">
        <v>82</v>
      </c>
      <c r="B34" s="28" t="s">
        <v>2123</v>
      </c>
      <c r="C34" s="28" t="s">
        <v>2143</v>
      </c>
      <c r="D34" s="3">
        <f>VLOOKUP($C34,科系!$C$2:$H$1116,2,0)</f>
        <v>47.79</v>
      </c>
      <c r="E34" s="3">
        <f>VLOOKUP($C34,科系!$C$2:$H$1139,3,0)</f>
        <v>31</v>
      </c>
      <c r="F34" s="3">
        <f>ROUND(IF(((COUNT($E:$E)-RANK(D34,D$2:D$43)+1)/COUNT($E:$E))*100=0,100,((COUNT($E:$E)-RANK(D34,D$2:D$43)+1)/COUNT($E:$E))*100),2)</f>
        <v>33.33</v>
      </c>
      <c r="G34" s="3">
        <f>ROUND(IF(((COUNT($E:$E)-RANK(E34,E$2:E$43)+1)/COUNT($E:$E))*100=0,100,((COUNT($E:$E)-RANK(E34,E$2:E$43)+1)/COUNT($E:$E))*100),2)</f>
        <v>21.43</v>
      </c>
      <c r="H34" s="7">
        <f>G34-F34</f>
        <v>-11.899999999999999</v>
      </c>
    </row>
    <row r="35" spans="1:8" x14ac:dyDescent="0.25">
      <c r="A35" s="28" t="s">
        <v>68</v>
      </c>
      <c r="B35" s="28" t="s">
        <v>2091</v>
      </c>
      <c r="C35" s="28" t="s">
        <v>2092</v>
      </c>
      <c r="D35" s="3">
        <f>VLOOKUP($C35,科系!$C$2:$H$1116,2,0)</f>
        <v>63.45</v>
      </c>
      <c r="E35" s="3">
        <f>VLOOKUP($C35,科系!$C$2:$H$1139,3,0)</f>
        <v>38.4</v>
      </c>
      <c r="F35" s="3">
        <f>ROUND(IF(((COUNT($E:$E)-RANK(D35,D$2:D$43)+1)/COUNT($E:$E))*100=0,100,((COUNT($E:$E)-RANK(D35,D$2:D$43)+1)/COUNT($E:$E))*100),2)</f>
        <v>66.67</v>
      </c>
      <c r="G35" s="3">
        <f>ROUND(IF(((COUNT($E:$E)-RANK(E35,E$2:E$43)+1)/COUNT($E:$E))*100=0,100,((COUNT($E:$E)-RANK(E35,E$2:E$43)+1)/COUNT($E:$E))*100),2)</f>
        <v>54.76</v>
      </c>
      <c r="H35" s="7">
        <f>G35-F35</f>
        <v>-11.910000000000004</v>
      </c>
    </row>
    <row r="36" spans="1:8" x14ac:dyDescent="0.25">
      <c r="A36" s="28" t="s">
        <v>68</v>
      </c>
      <c r="B36" s="28" t="s">
        <v>2093</v>
      </c>
      <c r="C36" s="28" t="s">
        <v>2094</v>
      </c>
      <c r="D36" s="3">
        <f>VLOOKUP($C36,科系!$C$2:$H$1116,2,0)</f>
        <v>64.069999999999993</v>
      </c>
      <c r="E36" s="3">
        <f>VLOOKUP($C36,科系!$C$2:$H$1139,3,0)</f>
        <v>38.4</v>
      </c>
      <c r="F36" s="3">
        <f>ROUND(IF(((COUNT($E:$E)-RANK(D36,D$2:D$43)+1)/COUNT($E:$E))*100=0,100,((COUNT($E:$E)-RANK(D36,D$2:D$43)+1)/COUNT($E:$E))*100),2)</f>
        <v>69.05</v>
      </c>
      <c r="G36" s="3">
        <f>ROUND(IF(((COUNT($E:$E)-RANK(E36,E$2:E$43)+1)/COUNT($E:$E))*100=0,100,((COUNT($E:$E)-RANK(E36,E$2:E$43)+1)/COUNT($E:$E))*100),2)</f>
        <v>54.76</v>
      </c>
      <c r="H36" s="7">
        <f>G36-F36</f>
        <v>-14.29</v>
      </c>
    </row>
    <row r="37" spans="1:8" x14ac:dyDescent="0.25">
      <c r="A37" s="28" t="s">
        <v>68</v>
      </c>
      <c r="B37" s="28" t="s">
        <v>2144</v>
      </c>
      <c r="C37" s="28" t="s">
        <v>2145</v>
      </c>
      <c r="D37" s="3">
        <f>VLOOKUP($C37,科系!$C$2:$H$1116,2,0)</f>
        <v>65.5</v>
      </c>
      <c r="E37" s="3">
        <f>VLOOKUP($C37,科系!$C$2:$H$1139,3,0)</f>
        <v>38.4</v>
      </c>
      <c r="F37" s="3">
        <f>ROUND(IF(((COUNT($E:$E)-RANK(D37,D$2:D$43)+1)/COUNT($E:$E))*100=0,100,((COUNT($E:$E)-RANK(D37,D$2:D$43)+1)/COUNT($E:$E))*100),2)</f>
        <v>71.430000000000007</v>
      </c>
      <c r="G37" s="3">
        <f>ROUND(IF(((COUNT($E:$E)-RANK(E37,E$2:E$43)+1)/COUNT($E:$E))*100=0,100,((COUNT($E:$E)-RANK(E37,E$2:E$43)+1)/COUNT($E:$E))*100),2)</f>
        <v>54.76</v>
      </c>
      <c r="H37" s="7">
        <f>G37-F37</f>
        <v>-16.670000000000009</v>
      </c>
    </row>
    <row r="38" spans="1:8" x14ac:dyDescent="0.25">
      <c r="A38" s="28" t="s">
        <v>82</v>
      </c>
      <c r="B38" s="28" t="s">
        <v>2099</v>
      </c>
      <c r="C38" s="28" t="s">
        <v>2100</v>
      </c>
      <c r="D38" s="3">
        <f>VLOOKUP($C38,科系!$C$2:$H$1116,2,0)</f>
        <v>50.18</v>
      </c>
      <c r="E38" s="3">
        <f>VLOOKUP($C38,科系!$C$2:$H$1139,3,0)</f>
        <v>31</v>
      </c>
      <c r="F38" s="3">
        <f>ROUND(IF(((COUNT($E:$E)-RANK(D38,D$2:D$43)+1)/COUNT($E:$E))*100=0,100,((COUNT($E:$E)-RANK(D38,D$2:D$43)+1)/COUNT($E:$E))*100),2)</f>
        <v>40.479999999999997</v>
      </c>
      <c r="G38" s="3">
        <f>ROUND(IF(((COUNT($E:$E)-RANK(E38,E$2:E$43)+1)/COUNT($E:$E))*100=0,100,((COUNT($E:$E)-RANK(E38,E$2:E$43)+1)/COUNT($E:$E))*100),2)</f>
        <v>21.43</v>
      </c>
      <c r="H38" s="7">
        <f>G38-F38</f>
        <v>-19.049999999999997</v>
      </c>
    </row>
    <row r="39" spans="1:8" x14ac:dyDescent="0.25">
      <c r="A39" s="28" t="s">
        <v>68</v>
      </c>
      <c r="B39" s="28" t="s">
        <v>2107</v>
      </c>
      <c r="C39" s="28" t="s">
        <v>2146</v>
      </c>
      <c r="D39" s="3">
        <f>VLOOKUP($C39,科系!$C$2:$H$1116,2,0)</f>
        <v>66.02</v>
      </c>
      <c r="E39" s="3">
        <f>VLOOKUP($C39,科系!$C$2:$H$1139,3,0)</f>
        <v>38.4</v>
      </c>
      <c r="F39" s="3">
        <f>ROUND(IF(((COUNT($E:$E)-RANK(D39,D$2:D$43)+1)/COUNT($E:$E))*100=0,100,((COUNT($E:$E)-RANK(D39,D$2:D$43)+1)/COUNT($E:$E))*100),2)</f>
        <v>73.81</v>
      </c>
      <c r="G39" s="3">
        <f>ROUND(IF(((COUNT($E:$E)-RANK(E39,E$2:E$43)+1)/COUNT($E:$E))*100=0,100,((COUNT($E:$E)-RANK(E39,E$2:E$43)+1)/COUNT($E:$E))*100),2)</f>
        <v>54.76</v>
      </c>
      <c r="H39" s="7">
        <f>G39-F39</f>
        <v>-19.050000000000004</v>
      </c>
    </row>
    <row r="40" spans="1:8" x14ac:dyDescent="0.25">
      <c r="A40" s="28" t="s">
        <v>82</v>
      </c>
      <c r="B40" s="28" t="s">
        <v>2059</v>
      </c>
      <c r="C40" s="28" t="s">
        <v>2103</v>
      </c>
      <c r="D40" s="3">
        <f>VLOOKUP($C40,科系!$C$2:$H$1116,2,0)</f>
        <v>50.96</v>
      </c>
      <c r="E40" s="3">
        <f>VLOOKUP($C40,科系!$C$2:$H$1139,3,0)</f>
        <v>31</v>
      </c>
      <c r="F40" s="3">
        <f>ROUND(IF(((COUNT($E:$E)-RANK(D40,D$2:D$43)+1)/COUNT($E:$E))*100=0,100,((COUNT($E:$E)-RANK(D40,D$2:D$43)+1)/COUNT($E:$E))*100),2)</f>
        <v>45.24</v>
      </c>
      <c r="G40" s="3">
        <f>ROUND(IF(((COUNT($E:$E)-RANK(E40,E$2:E$43)+1)/COUNT($E:$E))*100=0,100,((COUNT($E:$E)-RANK(E40,E$2:E$43)+1)/COUNT($E:$E))*100),2)</f>
        <v>21.43</v>
      </c>
      <c r="H40" s="7">
        <f>G40-F40</f>
        <v>-23.810000000000002</v>
      </c>
    </row>
    <row r="41" spans="1:8" x14ac:dyDescent="0.25">
      <c r="A41" s="28" t="s">
        <v>82</v>
      </c>
      <c r="B41" s="28" t="s">
        <v>2107</v>
      </c>
      <c r="C41" s="28" t="s">
        <v>2147</v>
      </c>
      <c r="D41" s="3">
        <f>VLOOKUP($C41,科系!$C$2:$H$1116,2,0)</f>
        <v>57.65</v>
      </c>
      <c r="E41" s="3">
        <f>VLOOKUP($C41,科系!$C$2:$H$1139,3,0)</f>
        <v>31</v>
      </c>
      <c r="F41" s="3">
        <f>ROUND(IF(((COUNT($E:$E)-RANK(D41,D$2:D$43)+1)/COUNT($E:$E))*100=0,100,((COUNT($E:$E)-RANK(D41,D$2:D$43)+1)/COUNT($E:$E))*100),2)</f>
        <v>52.38</v>
      </c>
      <c r="G41" s="3">
        <f>ROUND(IF(((COUNT($E:$E)-RANK(E41,E$2:E$43)+1)/COUNT($E:$E))*100=0,100,((COUNT($E:$E)-RANK(E41,E$2:E$43)+1)/COUNT($E:$E))*100),2)</f>
        <v>21.43</v>
      </c>
      <c r="H41" s="7">
        <f>G41-F41</f>
        <v>-30.950000000000003</v>
      </c>
    </row>
    <row r="42" spans="1:8" x14ac:dyDescent="0.25">
      <c r="A42" s="28" t="s">
        <v>68</v>
      </c>
      <c r="B42" s="28" t="s">
        <v>2008</v>
      </c>
      <c r="C42" s="28" t="s">
        <v>2014</v>
      </c>
      <c r="D42" s="3">
        <f>VLOOKUP($C42,科系!$C$2:$H$1116,2,0)</f>
        <v>77.78</v>
      </c>
      <c r="E42" s="3">
        <f>VLOOKUP($C42,科系!$C$2:$H$1139,3,0)</f>
        <v>38.4</v>
      </c>
      <c r="F42" s="3">
        <f>ROUND(IF(((COUNT($E:$E)-RANK(D42,D$2:D$43)+1)/COUNT($E:$E))*100=0,100,((COUNT($E:$E)-RANK(D42,D$2:D$43)+1)/COUNT($E:$E))*100),2)</f>
        <v>92.86</v>
      </c>
      <c r="G42" s="3">
        <f>ROUND(IF(((COUNT($E:$E)-RANK(E42,E$2:E$43)+1)/COUNT($E:$E))*100=0,100,((COUNT($E:$E)-RANK(E42,E$2:E$43)+1)/COUNT($E:$E))*100),2)</f>
        <v>54.76</v>
      </c>
      <c r="H42" s="7">
        <f>G42-F42</f>
        <v>-38.1</v>
      </c>
    </row>
    <row r="43" spans="1:8" x14ac:dyDescent="0.25">
      <c r="A43" s="28" t="s">
        <v>82</v>
      </c>
      <c r="B43" s="28" t="s">
        <v>2008</v>
      </c>
      <c r="C43" s="28" t="s">
        <v>2015</v>
      </c>
      <c r="D43" s="3">
        <f>VLOOKUP($C43,科系!$C$2:$H$1116,2,0)</f>
        <v>75.3</v>
      </c>
      <c r="E43" s="3">
        <f>VLOOKUP($C43,科系!$C$2:$H$1139,3,0)</f>
        <v>31</v>
      </c>
      <c r="F43" s="3">
        <f>ROUND(IF(((COUNT($E:$E)-RANK(D43,D$2:D$43)+1)/COUNT($E:$E))*100=0,100,((COUNT($E:$E)-RANK(D43,D$2:D$43)+1)/COUNT($E:$E))*100),2)</f>
        <v>85.71</v>
      </c>
      <c r="G43" s="3">
        <f>ROUND(IF(((COUNT($E:$E)-RANK(E43,E$2:E$43)+1)/COUNT($E:$E))*100=0,100,((COUNT($E:$E)-RANK(E43,E$2:E$43)+1)/COUNT($E:$E))*100),2)</f>
        <v>21.43</v>
      </c>
      <c r="H43" s="7">
        <f>G43-F43</f>
        <v>-64.28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學群平均值</vt:lpstr>
      <vt:lpstr>學校平均值</vt:lpstr>
      <vt:lpstr>科系</vt:lpstr>
      <vt:lpstr>資訊學群</vt:lpstr>
      <vt:lpstr>工程學群</vt:lpstr>
      <vt:lpstr>數理化學群</vt:lpstr>
      <vt:lpstr>醫藥衛生學群</vt:lpstr>
      <vt:lpstr>生命科學學群</vt:lpstr>
      <vt:lpstr>生物資源學群</vt:lpstr>
      <vt:lpstr>地球與環境學群</vt:lpstr>
      <vt:lpstr>建築與設計學群</vt:lpstr>
      <vt:lpstr>藝術學群</vt:lpstr>
      <vt:lpstr>社會與心理學群</vt:lpstr>
      <vt:lpstr>大眾傳播學群</vt:lpstr>
      <vt:lpstr>外語學群</vt:lpstr>
      <vt:lpstr>文史哲學群</vt:lpstr>
      <vt:lpstr>教育學群</vt:lpstr>
      <vt:lpstr>法政學群</vt:lpstr>
      <vt:lpstr>管理學群</vt:lpstr>
      <vt:lpstr>財經學群</vt:lpstr>
      <vt:lpstr>遊憩與運動學群</vt:lpstr>
      <vt:lpstr>樣本不足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</dc:creator>
  <cp:lastModifiedBy>Champion</cp:lastModifiedBy>
  <dcterms:created xsi:type="dcterms:W3CDTF">2018-07-09T22:30:26Z</dcterms:created>
  <dcterms:modified xsi:type="dcterms:W3CDTF">2018-07-09T22:32:39Z</dcterms:modified>
</cp:coreProperties>
</file>