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15" windowHeight="7942" activeTab="3"/>
  </bookViews>
  <sheets>
    <sheet name="送货单" sheetId="2" r:id="rId1"/>
    <sheet name="Sheet3" sheetId="9" r:id="rId2"/>
    <sheet name="排产" sheetId="7" r:id="rId3"/>
    <sheet name="产品列表" sheetId="5" r:id="rId4"/>
    <sheet name="月结" sheetId="4" r:id="rId5"/>
    <sheet name="地址" sheetId="3" r:id="rId6"/>
    <sheet name="Sheet1" sheetId="6" r:id="rId7"/>
    <sheet name="标签" sheetId="8" r:id="rId8"/>
  </sheets>
  <definedNames>
    <definedName name="_xlnm.Print_Area" localSheetId="6">Sheet1!$A$1:$D$6</definedName>
    <definedName name="_xlnm.Print_Area" localSheetId="7">标签!$A$3:$D$14</definedName>
    <definedName name="_xlnm.Print_Area" localSheetId="2">排产!$A$1:$F$6</definedName>
    <definedName name="_xlnm.Print_Area" localSheetId="0">送货单!$A$2:$G$16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<sst xmlns="http://schemas.openxmlformats.org/spreadsheetml/2006/main" count="1094" uniqueCount="337">
  <si>
    <t>配硬度块 一起发货</t>
  </si>
  <si>
    <t>打标签</t>
  </si>
  <si>
    <r>
      <rPr>
        <sz val="14"/>
        <rFont val="仿宋"/>
        <charset val="134"/>
      </rPr>
      <t>南 华 塑 料 橡 胶 厂</t>
    </r>
    <r>
      <rPr>
        <sz val="12"/>
        <rFont val="仿宋"/>
        <charset val="134"/>
      </rPr>
      <t xml:space="preserve"> </t>
    </r>
    <r>
      <rPr>
        <b/>
        <sz val="12"/>
        <rFont val="仿宋"/>
        <charset val="134"/>
      </rPr>
      <t xml:space="preserve"> </t>
    </r>
    <r>
      <rPr>
        <b/>
        <sz val="20"/>
        <rFont val="仿宋"/>
        <charset val="134"/>
      </rPr>
      <t xml:space="preserve"> 送   货    单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</si>
  <si>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</si>
  <si>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客 户</t>
  </si>
  <si>
    <t>佛山市金蒂电器有限公司</t>
  </si>
  <si>
    <t xml:space="preserve">客户编号  </t>
  </si>
  <si>
    <t xml:space="preserve">           物料标签</t>
  </si>
  <si>
    <t>名 称</t>
  </si>
  <si>
    <t>送货曰期</t>
  </si>
  <si>
    <t>供应商</t>
  </si>
  <si>
    <t>南华塑料橡胶厂</t>
  </si>
  <si>
    <t>单号</t>
  </si>
  <si>
    <t>品号</t>
  </si>
  <si>
    <t>名称规格</t>
  </si>
  <si>
    <t>数量</t>
  </si>
  <si>
    <t>单价</t>
  </si>
  <si>
    <t>金额</t>
  </si>
  <si>
    <t>J30500078</t>
  </si>
  <si>
    <t>PO4C050005</t>
  </si>
  <si>
    <t>J30500059</t>
  </si>
  <si>
    <t>JD-CP005头部硅胶/硅胶30度（透明）</t>
  </si>
  <si>
    <t>料号</t>
  </si>
  <si>
    <t>D-AMY006/冰敷片防水圈/胶圈圈/内径15mm线径0.3+0.05m</t>
  </si>
  <si>
    <t>来料日期</t>
  </si>
  <si>
    <t>2024.10.22</t>
  </si>
  <si>
    <t>采购订单号：</t>
  </si>
  <si>
    <t>PO4A030005</t>
  </si>
  <si>
    <t>PO49080008</t>
  </si>
  <si>
    <t>数量：</t>
  </si>
  <si>
    <t xml:space="preserve">单包 100*50 </t>
  </si>
  <si>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    </t>
    </r>
    <r>
      <rPr>
        <sz val="12"/>
        <rFont val="宋体"/>
        <charset val="134"/>
      </rPr>
      <t>总数</t>
    </r>
  </si>
  <si>
    <t>单包 3000</t>
  </si>
  <si>
    <t>总数</t>
  </si>
  <si>
    <t>质量状态（盖章处）</t>
  </si>
  <si>
    <t>备注</t>
  </si>
  <si>
    <t>合计金额</t>
  </si>
  <si>
    <t>收货单位</t>
  </si>
  <si>
    <t xml:space="preserve">送货单位  </t>
  </si>
  <si>
    <t>南华橡胶厂</t>
  </si>
  <si>
    <t>收 货 人</t>
  </si>
  <si>
    <t xml:space="preserve">送 货 人  </t>
  </si>
  <si>
    <t>卢楚文</t>
  </si>
  <si>
    <t>J30500082</t>
  </si>
  <si>
    <t>J30500083</t>
  </si>
  <si>
    <t>D-AMY006/公座防水硅胶/原色硬度35°土5 透明</t>
  </si>
  <si>
    <t>2024.9.12</t>
  </si>
  <si>
    <t>JD-AMY006/按键防水硅胶/原色按键防水硅胶硬度35°±5 透明</t>
  </si>
  <si>
    <t>单包 500*12</t>
  </si>
  <si>
    <t xml:space="preserve">      总数</t>
  </si>
  <si>
    <t>单包2000</t>
  </si>
  <si>
    <t>J30500068</t>
  </si>
  <si>
    <t>JD-DR009平头款NTC固定件 透色</t>
  </si>
  <si>
    <t>2024.6.14</t>
  </si>
  <si>
    <t>PO4904002</t>
  </si>
  <si>
    <t>单包 1000*3</t>
  </si>
  <si>
    <t xml:space="preserve">单包 </t>
  </si>
  <si>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>总数</t>
    </r>
  </si>
  <si>
    <r>
      <rPr>
        <sz val="18"/>
        <rFont val="宋体"/>
        <charset val="134"/>
      </rPr>
      <t>金蒂</t>
    </r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</si>
  <si>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</si>
  <si>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单号</t>
    </r>
  </si>
  <si>
    <r>
      <rPr>
        <sz val="12"/>
        <rFont val="宋体"/>
        <charset val="134"/>
      </rPr>
      <t>品号</t>
    </r>
  </si>
  <si>
    <r>
      <rPr>
        <sz val="12"/>
        <rFont val="宋体"/>
        <charset val="134"/>
      </rPr>
      <t>名称规格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</si>
  <si>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</si>
  <si>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单价</t>
    </r>
  </si>
  <si>
    <r>
      <rPr>
        <sz val="12"/>
        <rFont val="宋体"/>
        <charset val="134"/>
      </rPr>
      <t>金额</t>
    </r>
  </si>
  <si>
    <t>1//13</t>
  </si>
  <si>
    <t>PO51020005</t>
  </si>
  <si>
    <t>JD-DR009平头款NTC固定件</t>
  </si>
  <si>
    <t>J30500070</t>
  </si>
  <si>
    <t>JD-DR009-A下壳防水圈 46*0.8mm</t>
  </si>
  <si>
    <t>12//9</t>
  </si>
  <si>
    <t>J30500060</t>
  </si>
  <si>
    <t>JD-CP005铲刀减震硅胶/硅胶50度（透明）</t>
  </si>
  <si>
    <t>物料编号</t>
  </si>
  <si>
    <t>产品名称</t>
  </si>
  <si>
    <t>重量(克)</t>
  </si>
  <si>
    <t>颜色</t>
  </si>
  <si>
    <t>参考实物图</t>
  </si>
  <si>
    <t>J30500031</t>
  </si>
  <si>
    <t>jd-cp002-13灯板遮光件</t>
  </si>
  <si>
    <t>黑色</t>
  </si>
  <si>
    <t>J30500032</t>
  </si>
  <si>
    <t>jd-cp002-06灯板硅胶</t>
  </si>
  <si>
    <t>透色</t>
  </si>
  <si>
    <t>J30500030</t>
  </si>
  <si>
    <t>jd-cp002-减震硅胶</t>
  </si>
  <si>
    <t>J30500029</t>
  </si>
  <si>
    <t>jd-cp002-按键防水硅胶</t>
  </si>
  <si>
    <t>底部有4颗小钉</t>
  </si>
  <si>
    <t>jd-cp003-前部硅胶</t>
  </si>
  <si>
    <t>jd-cp003-充电口硅胶</t>
  </si>
  <si>
    <t>奶白</t>
  </si>
  <si>
    <t>jd-cp003-按键防水硅胶</t>
  </si>
  <si>
    <t>J30500039</t>
  </si>
  <si>
    <t>JD-DR002上壳硅胶15*1.5</t>
  </si>
  <si>
    <t>J30500041</t>
  </si>
  <si>
    <t>JD-FS001/主体/硅胶40度（黑）</t>
  </si>
  <si>
    <t>J30500038</t>
  </si>
  <si>
    <t>JD-FS001/主体/硅胶40度（绿</t>
  </si>
  <si>
    <t>J30500037</t>
  </si>
  <si>
    <t>JD-FS001/主体/硅胶40度（白）</t>
  </si>
  <si>
    <t>J30500052</t>
  </si>
  <si>
    <t>JD-CP007 密封圈</t>
  </si>
  <si>
    <t>J30500053</t>
  </si>
  <si>
    <t>JD-CP007 按键硅胶</t>
  </si>
  <si>
    <t>J30500061</t>
  </si>
  <si>
    <t>JD-CP005 密封圈25*1.3</t>
  </si>
  <si>
    <t>J30500087</t>
  </si>
  <si>
    <t>JD-BZ001胶脚/硅胶/灰色/45度</t>
  </si>
  <si>
    <t>灰色</t>
  </si>
  <si>
    <t>J30500074</t>
  </si>
  <si>
    <t>JD-BZ001按键密封圈</t>
  </si>
  <si>
    <t>透明</t>
  </si>
  <si>
    <t>D-AMY006/公座防水硅胶/原色硬度35°土5</t>
  </si>
  <si>
    <t>JD-AMY006/按键防水硅胶/原色按键防水硅胶硬度35°±5</t>
  </si>
  <si>
    <t>0.065</t>
  </si>
  <si>
    <t>J30500075</t>
  </si>
  <si>
    <t>JD-BZ001 O型圈/120*118*1</t>
  </si>
  <si>
    <t>0.38</t>
  </si>
  <si>
    <t>J30500076</t>
  </si>
  <si>
    <t>JD-BZ001 O型圈/102*118*1</t>
  </si>
  <si>
    <t>0.34</t>
  </si>
  <si>
    <t>气相胶</t>
  </si>
  <si>
    <t>0.08</t>
  </si>
  <si>
    <t>2021.11.16</t>
  </si>
  <si>
    <t>jd-cp002-13灯板遮光件/黑色</t>
  </si>
  <si>
    <t>2021.11.22</t>
  </si>
  <si>
    <t>jd-cp003-充电口硅胶(白）</t>
  </si>
  <si>
    <t>jd-cp003-充电口硅胶(灰）</t>
  </si>
  <si>
    <t>20223/11</t>
  </si>
  <si>
    <t>挂脖风扇硅胶件</t>
  </si>
  <si>
    <t>3//12.</t>
  </si>
  <si>
    <t>3//24.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</si>
  <si>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022.3.24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</si>
  <si>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022.4.1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</si>
  <si>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//14.</t>
    </r>
  </si>
  <si>
    <t>白</t>
  </si>
  <si>
    <t>4//18.</t>
  </si>
  <si>
    <t>绿</t>
  </si>
  <si>
    <t>黑</t>
  </si>
  <si>
    <t>4//19</t>
  </si>
  <si>
    <t>5//10</t>
  </si>
  <si>
    <t>PO25040001</t>
  </si>
  <si>
    <t>JD-FS001主体 硅胶40度 黑色</t>
  </si>
  <si>
    <t>5//13.</t>
  </si>
  <si>
    <t>5//16.</t>
  </si>
  <si>
    <t>5//16</t>
  </si>
  <si>
    <t>P025040001</t>
  </si>
  <si>
    <t>2022.6.8</t>
  </si>
  <si>
    <t>PO25300003</t>
  </si>
  <si>
    <t>2022.6.10</t>
  </si>
  <si>
    <t>JD-CP002/灯板硅胶/原色</t>
  </si>
  <si>
    <t>6//11</t>
  </si>
  <si>
    <t>JD-CP002/按键防水硅胶/原色</t>
  </si>
  <si>
    <t>PO25300004</t>
  </si>
  <si>
    <t>JD-CP002/减震硅胶/原色</t>
  </si>
  <si>
    <t>PO25300005</t>
  </si>
  <si>
    <t>JD-CP002/灯板遮光件硅胶/黑色</t>
  </si>
  <si>
    <t>PO25300006</t>
  </si>
  <si>
    <t>单价错</t>
  </si>
  <si>
    <t>6//12</t>
  </si>
  <si>
    <t>6//15.</t>
  </si>
  <si>
    <t>6//16.</t>
  </si>
  <si>
    <t>6//17.</t>
  </si>
  <si>
    <t>6//18.</t>
  </si>
  <si>
    <t>6//26.</t>
  </si>
  <si>
    <t>6//28.</t>
  </si>
  <si>
    <t>6//29.</t>
  </si>
  <si>
    <t>蓝</t>
  </si>
  <si>
    <t>7//28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</si>
  <si>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0//16</t>
    </r>
  </si>
  <si>
    <t>10//20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</si>
  <si>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2//14</t>
    </r>
  </si>
  <si>
    <t>12//28</t>
  </si>
  <si>
    <t>PO2C090014</t>
  </si>
  <si>
    <t>挂脖风扇硅胶件（白）</t>
  </si>
  <si>
    <t>12//30</t>
  </si>
  <si>
    <t>挂脖风扇硅胶件（黑）</t>
  </si>
  <si>
    <t>挂脖风扇硅胶件（绿）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</si>
  <si>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//14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</si>
  <si>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//21</t>
    </r>
  </si>
  <si>
    <t>P032140006</t>
  </si>
  <si>
    <t>3//6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</si>
  <si>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//7</t>
    </r>
  </si>
  <si>
    <t>P032100005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</si>
  <si>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//10</t>
    </r>
  </si>
  <si>
    <t>P032080013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</si>
  <si>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//12</t>
    </r>
  </si>
  <si>
    <t>P032180001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</si>
  <si>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//15</t>
    </r>
  </si>
  <si>
    <t>JD-FS001/主体/硅胶40度（绿)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</si>
  <si>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//16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</si>
  <si>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//21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</si>
  <si>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//31</t>
    </r>
  </si>
  <si>
    <t>J30500058</t>
  </si>
  <si>
    <t>JD-FS001/主体/硅胶40度（粉）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</si>
  <si>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//1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</si>
  <si>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//3</t>
    </r>
  </si>
  <si>
    <t>PO34010007</t>
  </si>
  <si>
    <t>头部硅胶</t>
  </si>
  <si>
    <t>铲刀减震胶垫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</si>
  <si>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//7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</si>
  <si>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//9</t>
    </r>
  </si>
  <si>
    <t>PO33280002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</si>
  <si>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//15.</t>
    </r>
  </si>
  <si>
    <t>4//23.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</si>
  <si>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//4</t>
    </r>
  </si>
  <si>
    <t>JD-FS001/主体/硅胶40度（绿）</t>
  </si>
  <si>
    <t>PO34290001</t>
  </si>
  <si>
    <t>J30500065</t>
  </si>
  <si>
    <t>JD-FS001/主体/硅胶40度银灰</t>
  </si>
  <si>
    <t>J30500066</t>
  </si>
  <si>
    <t>JD-FS001/主体/硅胶40度深蓝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</si>
  <si>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//22.</t>
    </r>
  </si>
  <si>
    <t>PO35130001</t>
  </si>
  <si>
    <t>密封圈</t>
  </si>
  <si>
    <t>按键硅胶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</si>
  <si>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//31</t>
    </r>
  </si>
  <si>
    <t>PO35180011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</si>
  <si>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//8</t>
    </r>
  </si>
  <si>
    <t>PO35230005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</si>
  <si>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//9</t>
    </r>
  </si>
  <si>
    <t>JD-CP005</t>
  </si>
  <si>
    <t>JD-CP005 密封圈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</si>
  <si>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//19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</si>
  <si>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O36170004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</si>
  <si>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//27</t>
    </r>
  </si>
  <si>
    <t>PO36140015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</si>
  <si>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//10</t>
    </r>
  </si>
  <si>
    <t>PO37050002</t>
  </si>
  <si>
    <t>PO36260019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</si>
  <si>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//15</t>
    </r>
  </si>
  <si>
    <t>PO37140001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</si>
  <si>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//4</t>
    </r>
  </si>
  <si>
    <t>PO37220002</t>
  </si>
  <si>
    <t>PO37180003</t>
  </si>
  <si>
    <t>PO36170004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</si>
  <si>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//11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</si>
  <si>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//14</t>
    </r>
  </si>
  <si>
    <t>JD-CP005 密封圈25*1.5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</si>
  <si>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//10</t>
    </r>
  </si>
  <si>
    <t>PO38250001</t>
  </si>
  <si>
    <t>JD-CP007按键硅胶</t>
  </si>
  <si>
    <t>JD-CP007密封圈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</si>
  <si>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//13</t>
    </r>
  </si>
  <si>
    <t>PO39090004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</si>
  <si>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//15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</si>
  <si>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//28</t>
    </r>
  </si>
  <si>
    <t>PO39080003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</si>
  <si>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0//15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</si>
  <si>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0//19</t>
    </r>
  </si>
  <si>
    <t>PO3A120001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</si>
  <si>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0//30</t>
    </r>
  </si>
  <si>
    <r>
      <rPr>
        <sz val="11"/>
        <rFont val="等线"/>
        <charset val="134"/>
      </rPr>
      <t>PO3</t>
    </r>
    <r>
      <rPr>
        <sz val="11"/>
        <rFont val="等线"/>
        <charset val="134"/>
      </rPr>
      <t>A160006</t>
    </r>
  </si>
  <si>
    <t>PO3A200006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</si>
  <si>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2//22</t>
    </r>
  </si>
  <si>
    <t>PO3C120006</t>
  </si>
  <si>
    <t>2024.1//5.</t>
  </si>
  <si>
    <t>PO3C210016</t>
  </si>
  <si>
    <t>PO41040004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</si>
  <si>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//17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</si>
  <si>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//29</t>
    </r>
  </si>
  <si>
    <t>PO42270009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</si>
  <si>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//15</t>
    </r>
  </si>
  <si>
    <t>PO44070011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</si>
  <si>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//15</t>
    </r>
  </si>
  <si>
    <t>PO44270002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</si>
  <si>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//17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</si>
  <si>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//28</t>
    </r>
  </si>
  <si>
    <t>PO45220001</t>
  </si>
  <si>
    <t>胶脚 JD-BZ001/胶脚/硅胶/灰色/45度</t>
  </si>
  <si>
    <t>按键密封圈 JD-BZ001/按键密封圈/硅胶/原色/45度</t>
  </si>
  <si>
    <r>
      <rPr>
        <sz val="12"/>
        <rFont val="宋体"/>
        <charset val="134"/>
        <scheme val="minor"/>
      </rPr>
      <t>公座防水硅胶 JD-AMY006/公座防水硅胶/原色/35°</t>
    </r>
    <r>
      <rPr>
        <sz val="12"/>
        <rFont val="宋体"/>
        <charset val="134"/>
      </rPr>
      <t>±5</t>
    </r>
  </si>
  <si>
    <t>按键防水硅胶 JD-AMY006/按键防水硅胶/原色/35°±5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</si>
  <si>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//13</t>
    </r>
  </si>
  <si>
    <t>PO45270005</t>
  </si>
  <si>
    <t>JD-DR009平头款NTC固定件 透色 60</t>
  </si>
  <si>
    <t>6//14</t>
  </si>
  <si>
    <t>PO45270007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</si>
  <si>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//19.</t>
    </r>
  </si>
  <si>
    <t>PO46070008</t>
  </si>
  <si>
    <r>
      <rPr>
        <sz val="11"/>
        <rFont val="宋体"/>
        <charset val="134"/>
        <scheme val="minor"/>
      </rPr>
      <t>按键密封圈 JD-BZ001/按键密封圈/硅胶/</t>
    </r>
    <r>
      <rPr>
        <b/>
        <sz val="11"/>
        <rFont val="宋体"/>
        <charset val="134"/>
        <scheme val="minor"/>
      </rPr>
      <t>透明</t>
    </r>
    <r>
      <rPr>
        <sz val="11"/>
        <rFont val="宋体"/>
        <charset val="134"/>
        <scheme val="minor"/>
      </rPr>
      <t>/45度</t>
    </r>
  </si>
  <si>
    <r>
      <rPr>
        <sz val="10"/>
        <rFont val="宋体"/>
        <charset val="134"/>
        <scheme val="minor"/>
      </rPr>
      <t>胶脚 JD-BZ001/胶脚/硅胶/</t>
    </r>
    <r>
      <rPr>
        <b/>
        <sz val="10"/>
        <rFont val="宋体"/>
        <charset val="134"/>
        <scheme val="minor"/>
      </rPr>
      <t>灰色</t>
    </r>
    <r>
      <rPr>
        <sz val="10"/>
        <rFont val="宋体"/>
        <charset val="134"/>
        <scheme val="minor"/>
      </rPr>
      <t>/45度</t>
    </r>
  </si>
  <si>
    <r>
      <rPr>
        <sz val="10"/>
        <rFont val="宋体"/>
        <charset val="134"/>
      </rPr>
      <t>密封圈1 JD-BZ001/O型密封圈1/120*118*1/</t>
    </r>
    <r>
      <rPr>
        <b/>
        <sz val="10"/>
        <rFont val="宋体"/>
        <charset val="134"/>
      </rPr>
      <t>黑色</t>
    </r>
  </si>
  <si>
    <r>
      <rPr>
        <sz val="10"/>
        <rFont val="宋体"/>
        <charset val="134"/>
      </rPr>
      <t>密封圈2 JD-BZ001/O型密封圈2/102*100*1/</t>
    </r>
    <r>
      <rPr>
        <b/>
        <sz val="10"/>
        <rFont val="宋体"/>
        <charset val="134"/>
      </rPr>
      <t>黑色</t>
    </r>
  </si>
  <si>
    <t>PO46060002</t>
  </si>
  <si>
    <t>JD-CP007 密封圈 透色</t>
  </si>
  <si>
    <t>JD-CP007 按键硅胶 透色</t>
  </si>
  <si>
    <t>PO46060008</t>
  </si>
  <si>
    <t>jd-cp002-减震硅胶 透色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</si>
  <si>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//6</t>
    </r>
  </si>
  <si>
    <t>P046250002</t>
  </si>
  <si>
    <t>JD-BZ001按键密封圈 原色</t>
  </si>
  <si>
    <t>JD-BZ001 O型圈/120*118*1 黑色</t>
  </si>
  <si>
    <t>JD-BZ001 O型圈/102*118*1 黑色</t>
  </si>
  <si>
    <t>P046260002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</si>
  <si>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//6</t>
    </r>
  </si>
  <si>
    <t>P047250003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</si>
  <si>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//9</t>
    </r>
  </si>
  <si>
    <t>P047290006</t>
  </si>
  <si>
    <t>JD-DR009-A下壳防水圈 46*0.8mm 透色 50°</t>
  </si>
  <si>
    <t>8//21.</t>
  </si>
  <si>
    <t>PO48140012</t>
  </si>
  <si>
    <t>88</t>
  </si>
  <si>
    <t>PO48060002</t>
  </si>
  <si>
    <t>JD-DR009平头款NTC固定件 60 透色</t>
  </si>
  <si>
    <t>325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</si>
  <si>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//27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</si>
  <si>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//9</t>
    </r>
  </si>
  <si>
    <t>退回9//10</t>
  </si>
  <si>
    <t>JD-DR009-A下壳防水圈 46*0.8mm 透色</t>
  </si>
  <si>
    <t>9//14.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</si>
  <si>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O49280004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</si>
  <si>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0//22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</si>
  <si>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0//24</t>
    </r>
  </si>
  <si>
    <t>11//19.</t>
  </si>
  <si>
    <t>PO4A300006</t>
  </si>
  <si>
    <t>375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</si>
  <si>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2//7</t>
    </r>
  </si>
  <si>
    <t>PO4A310009</t>
  </si>
  <si>
    <t>520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</si>
  <si>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2//15</t>
    </r>
  </si>
  <si>
    <t>PO4B230011</t>
  </si>
  <si>
    <t>PO4C050001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</si>
  <si>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2//18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</si>
  <si>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2//30</t>
    </r>
  </si>
  <si>
    <t>广东省佛山市南海区西樵镇科技工业园金蒂电器有限公司，霍小芬:13415479120</t>
  </si>
  <si>
    <t>日期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</si>
  <si>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0//31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</si>
  <si>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O1A270001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</si>
  <si>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1//17</t>
    </r>
  </si>
  <si>
    <r>
      <rPr>
        <sz val="12"/>
        <rFont val="宋体"/>
        <charset val="134"/>
      </rPr>
      <t>PO1</t>
    </r>
    <r>
      <rPr>
        <sz val="12"/>
        <rFont val="宋体"/>
        <charset val="134"/>
      </rPr>
      <t>B020002</t>
    </r>
  </si>
  <si>
    <t>来料
日期</t>
  </si>
  <si>
    <t>2024.12.18</t>
  </si>
  <si>
    <t>采购单号：</t>
  </si>
  <si>
    <t>单包 700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</si>
</sst>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83">
    <font>
      <sz val="12"/>
      <name val="宋体"/>
      <charset val="134"/>
    </font>
    <font>
      <sz val="12"/>
      <name val="新宋体"/>
      <charset val="134"/>
    </font>
    <font>
      <sz val="10"/>
      <name val="宋体"/>
      <charset val="134"/>
    </font>
    <font>
      <sz val="9"/>
      <name val="新宋体"/>
      <charset val="134"/>
    </font>
    <font>
      <sz val="12"/>
      <name val="宋体"/>
      <charset val="134"/>
      <scheme val="minor"/>
    </font>
    <font>
      <sz val="11"/>
      <name val="宋体"/>
      <charset val="134"/>
    </font>
    <font>
      <sz val="11"/>
      <name val="等线"/>
      <charset val="134"/>
    </font>
    <font>
      <sz val="8"/>
      <name val="宋体"/>
      <charset val="134"/>
      <scheme val="minor"/>
    </font>
    <font>
      <sz val="18"/>
      <name val="仿宋"/>
      <charset val="134"/>
    </font>
    <font>
      <sz val="11"/>
      <name val="仿宋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14"/>
      <name val="仿宋"/>
      <charset val="134"/>
    </font>
    <font>
      <sz val="14"/>
      <color theme="1"/>
      <name val="宋体"/>
      <charset val="134"/>
      <scheme val="minor"/>
    </font>
    <font>
      <sz val="14"/>
      <name val="微软雅黑"/>
      <charset val="134"/>
    </font>
    <font>
      <sz val="11"/>
      <color theme="1"/>
      <name val="Arial"/>
      <charset val="134"/>
    </font>
    <font>
      <sz val="16"/>
      <name val="仿宋"/>
      <charset val="134"/>
    </font>
    <font>
      <sz val="24"/>
      <name val="宋体"/>
      <charset val="134"/>
    </font>
    <font>
      <sz val="12"/>
      <name val="等线"/>
      <charset val="134"/>
    </font>
    <font>
      <sz val="12"/>
      <color theme="1"/>
      <name val="等线"/>
      <charset val="134"/>
    </font>
    <font>
      <sz val="12"/>
      <name val="微软雅黑"/>
      <charset val="134"/>
    </font>
    <font>
      <b/>
      <sz val="12"/>
      <name val="等线"/>
      <charset val="134"/>
    </font>
    <font>
      <b/>
      <sz val="14"/>
      <name val="等线"/>
      <charset val="134"/>
    </font>
    <font>
      <sz val="18"/>
      <name val="微软雅黑"/>
      <charset val="134"/>
    </font>
    <font>
      <sz val="12"/>
      <name val="宋体"/>
      <charset val="134"/>
      <scheme val="major"/>
    </font>
    <font>
      <sz val="14"/>
      <name val="宋体"/>
      <charset val="134"/>
      <scheme val="major"/>
    </font>
    <font>
      <b/>
      <sz val="14"/>
      <name val="宋体"/>
      <charset val="134"/>
    </font>
    <font>
      <sz val="11"/>
      <name val="宋体"/>
      <charset val="134"/>
      <scheme val="minor"/>
    </font>
    <font>
      <sz val="18"/>
      <name val="宋体"/>
      <charset val="134"/>
      <scheme val="minor"/>
    </font>
    <font>
      <sz val="18"/>
      <name val="宋体"/>
      <charset val="134"/>
    </font>
    <font>
      <sz val="14"/>
      <name val="新宋体"/>
      <charset val="134"/>
    </font>
    <font>
      <sz val="10"/>
      <name val="宋体"/>
      <charset val="134"/>
      <scheme val="minor"/>
    </font>
    <font>
      <sz val="14"/>
      <name val="等线"/>
      <charset val="134"/>
    </font>
    <font>
      <sz val="10"/>
      <name val="新宋体"/>
      <charset val="134"/>
    </font>
    <font>
      <sz val="10"/>
      <name val="微软雅黑"/>
      <charset val="134"/>
    </font>
    <font>
      <sz val="11"/>
      <name val="Arial"/>
      <charset val="134"/>
    </font>
    <font>
      <sz val="11"/>
      <name val="新宋体"/>
      <charset val="134"/>
    </font>
    <font>
      <sz val="11"/>
      <name val="微软雅黑"/>
      <charset val="134"/>
    </font>
    <font>
      <sz val="12"/>
      <name val="Arial"/>
      <charset val="134"/>
    </font>
    <font>
      <b/>
      <sz val="12"/>
      <name val="新宋体"/>
      <charset val="134"/>
    </font>
    <font>
      <sz val="16"/>
      <name val="宋体"/>
      <charset val="134"/>
    </font>
    <font>
      <sz val="16"/>
      <name val="微软雅黑"/>
      <charset val="134"/>
    </font>
    <font>
      <sz val="16"/>
      <name val="宋体"/>
      <charset val="134"/>
      <scheme val="minor"/>
    </font>
    <font>
      <b/>
      <sz val="14"/>
      <color rgb="FFFA7D00"/>
      <name val="宋体"/>
      <charset val="134"/>
      <scheme val="minor"/>
    </font>
    <font>
      <sz val="20"/>
      <name val="宋体"/>
      <charset val="134"/>
    </font>
    <font>
      <sz val="12"/>
      <color rgb="FFFF0000"/>
      <name val="宋体"/>
      <charset val="134"/>
    </font>
    <font>
      <b/>
      <sz val="16"/>
      <name val="等线"/>
      <charset val="134"/>
    </font>
    <font>
      <sz val="16"/>
      <name val="新宋体"/>
      <charset val="134"/>
    </font>
    <font>
      <b/>
      <sz val="16"/>
      <name val="新宋体"/>
      <charset val="134"/>
    </font>
    <font>
      <sz val="16"/>
      <name val="黑体"/>
      <charset val="134"/>
    </font>
    <font>
      <b/>
      <sz val="16"/>
      <name val="宋体"/>
      <charset val="134"/>
    </font>
    <font>
      <sz val="18"/>
      <name val="Arial"/>
      <charset val="134"/>
    </font>
    <font>
      <sz val="11"/>
      <color theme="1"/>
      <name val="仿宋"/>
      <charset val="134"/>
    </font>
    <font>
      <b/>
      <sz val="16"/>
      <name val="仿宋"/>
      <charset val="134"/>
    </font>
    <font>
      <i/>
      <u/>
      <sz val="12"/>
      <name val="仿宋"/>
      <charset val="134"/>
    </font>
    <font>
      <sz val="12"/>
      <name val="仿宋"/>
      <charset val="134"/>
    </font>
    <font>
      <i/>
      <sz val="12"/>
      <name val="仿宋"/>
      <charset val="134"/>
    </font>
    <font>
      <b/>
      <sz val="10"/>
      <name val="仿宋"/>
      <charset val="134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b/>
      <sz val="12"/>
      <name val="仿宋"/>
      <charset val="134"/>
    </font>
    <font>
      <b/>
      <sz val="20"/>
      <name val="仿宋"/>
      <charset val="134"/>
    </font>
    <font>
      <b/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9" fillId="0" borderId="0" applyFont="0" applyFill="0" applyBorder="0" applyAlignment="0" applyProtection="0">
      <alignment vertical="center"/>
    </xf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5" borderId="26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6" borderId="19" applyNumberFormat="0" applyAlignment="0" applyProtection="0">
      <alignment vertical="center"/>
    </xf>
    <xf numFmtId="0" fontId="58" fillId="4" borderId="25" applyNumberFormat="0" applyAlignment="0" applyProtection="0">
      <alignment vertical="center"/>
    </xf>
    <xf numFmtId="0" fontId="69" fillId="4" borderId="19" applyNumberFormat="0" applyAlignment="0" applyProtection="0">
      <alignment vertical="center"/>
    </xf>
    <xf numFmtId="0" fontId="70" fillId="7" borderId="29" applyNumberFormat="0" applyAlignment="0" applyProtection="0">
      <alignment vertical="center"/>
    </xf>
    <xf numFmtId="0" fontId="71" fillId="0" borderId="30" applyNumberFormat="0" applyFill="0" applyAlignment="0" applyProtection="0">
      <alignment vertical="center"/>
    </xf>
    <xf numFmtId="0" fontId="72" fillId="0" borderId="31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</cellStyleXfs>
  <cellXfs count="243">
    <xf numFmtId="0" fontId="0" fillId="0" borderId="0" xfId="0"/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7" xfId="0" applyFont="1" applyBorder="1"/>
    <xf numFmtId="0" fontId="0" fillId="0" borderId="7" xfId="0" applyFont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0" fontId="0" fillId="0" borderId="7" xfId="0" applyBorder="1"/>
    <xf numFmtId="0" fontId="10" fillId="0" borderId="7" xfId="0" applyFont="1" applyFill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Font="1" applyBorder="1"/>
    <xf numFmtId="0" fontId="12" fillId="0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6" fillId="0" borderId="7" xfId="0" applyFont="1" applyFill="1" applyBorder="1"/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/>
    <xf numFmtId="0" fontId="12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0" xfId="0" applyFont="1"/>
    <xf numFmtId="0" fontId="18" fillId="0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176" fontId="18" fillId="0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4" fontId="0" fillId="0" borderId="0" xfId="0" applyNumberFormat="1"/>
    <xf numFmtId="0" fontId="14" fillId="0" borderId="7" xfId="0" applyFont="1" applyBorder="1" applyAlignment="1">
      <alignment horizontal="center" vertical="center" wrapText="1"/>
    </xf>
    <xf numFmtId="0" fontId="11" fillId="0" borderId="7" xfId="0" applyFont="1" applyBorder="1"/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vertical="center" wrapText="1"/>
    </xf>
    <xf numFmtId="0" fontId="11" fillId="0" borderId="7" xfId="0" applyFont="1" applyBorder="1" applyAlignment="1"/>
    <xf numFmtId="0" fontId="14" fillId="0" borderId="7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11" fillId="0" borderId="0" xfId="0" applyFont="1" applyAlignment="1"/>
    <xf numFmtId="0" fontId="11" fillId="0" borderId="7" xfId="0" applyFont="1" applyBorder="1" applyAlignment="1">
      <alignment horizontal="center"/>
    </xf>
    <xf numFmtId="0" fontId="21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177" fontId="22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23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/>
    <xf numFmtId="0" fontId="10" fillId="0" borderId="17" xfId="0" applyFont="1" applyBorder="1" applyAlignment="1">
      <alignment horizontal="center" vertical="center"/>
    </xf>
    <xf numFmtId="0" fontId="4" fillId="0" borderId="7" xfId="0" applyFont="1" applyBorder="1" applyAlignment="1"/>
    <xf numFmtId="0" fontId="24" fillId="0" borderId="7" xfId="0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20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27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/>
    </xf>
    <xf numFmtId="0" fontId="2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18" fillId="0" borderId="7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Font="1" applyAlignment="1">
      <alignment vertical="center"/>
    </xf>
    <xf numFmtId="0" fontId="4" fillId="0" borderId="7" xfId="0" applyFont="1" applyBorder="1" applyAlignment="1">
      <alignment vertical="center" wrapText="1"/>
    </xf>
    <xf numFmtId="0" fontId="28" fillId="0" borderId="7" xfId="0" applyFont="1" applyBorder="1" applyAlignment="1">
      <alignment horizontal="center" vertical="center" wrapText="1"/>
    </xf>
    <xf numFmtId="0" fontId="29" fillId="0" borderId="7" xfId="0" applyFont="1" applyBorder="1"/>
    <xf numFmtId="0" fontId="30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/>
    </xf>
    <xf numFmtId="0" fontId="2" fillId="0" borderId="7" xfId="0" applyFont="1" applyBorder="1"/>
    <xf numFmtId="0" fontId="31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horizontal="left" vertical="center"/>
    </xf>
    <xf numFmtId="0" fontId="30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 wrapText="1"/>
    </xf>
    <xf numFmtId="49" fontId="37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4" fillId="0" borderId="7" xfId="0" applyFont="1" applyBorder="1"/>
    <xf numFmtId="0" fontId="0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0" fontId="38" fillId="0" borderId="7" xfId="0" applyFont="1" applyBorder="1"/>
    <xf numFmtId="0" fontId="39" fillId="0" borderId="7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/>
    </xf>
    <xf numFmtId="49" fontId="41" fillId="0" borderId="7" xfId="0" applyNumberFormat="1" applyFont="1" applyBorder="1" applyAlignment="1">
      <alignment horizontal="center" vertical="center"/>
    </xf>
    <xf numFmtId="49" fontId="4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2" fillId="0" borderId="7" xfId="0" applyFont="1" applyBorder="1"/>
    <xf numFmtId="0" fontId="42" fillId="0" borderId="7" xfId="0" applyFont="1" applyBorder="1" applyAlignment="1">
      <alignment horizontal="center" vertical="center"/>
    </xf>
    <xf numFmtId="0" fontId="40" fillId="0" borderId="7" xfId="0" applyFont="1" applyBorder="1" applyAlignment="1">
      <alignment vertical="center"/>
    </xf>
    <xf numFmtId="0" fontId="40" fillId="0" borderId="7" xfId="0" applyNumberFormat="1" applyFont="1" applyBorder="1" applyAlignment="1">
      <alignment horizontal="center"/>
    </xf>
    <xf numFmtId="0" fontId="4" fillId="0" borderId="7" xfId="0" applyFont="1" applyFill="1" applyBorder="1" applyAlignment="1">
      <alignment horizontal="left" vertical="center"/>
    </xf>
    <xf numFmtId="0" fontId="0" fillId="3" borderId="0" xfId="0" applyFill="1"/>
    <xf numFmtId="49" fontId="10" fillId="0" borderId="7" xfId="0" applyNumberFormat="1" applyFont="1" applyBorder="1" applyAlignment="1">
      <alignment horizontal="center" vertical="center"/>
    </xf>
    <xf numFmtId="49" fontId="43" fillId="0" borderId="19" xfId="18" applyNumberFormat="1" applyFont="1" applyFill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49" fontId="42" fillId="0" borderId="7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4" fillId="0" borderId="7" xfId="0" applyNumberFormat="1" applyFont="1" applyBorder="1" applyAlignment="1">
      <alignment horizontal="center" vertical="center"/>
    </xf>
    <xf numFmtId="0" fontId="38" fillId="0" borderId="7" xfId="0" applyFont="1" applyFill="1" applyBorder="1" applyAlignment="1">
      <alignment vertical="center"/>
    </xf>
    <xf numFmtId="0" fontId="42" fillId="0" borderId="7" xfId="0" applyFont="1" applyFill="1" applyBorder="1" applyAlignment="1">
      <alignment horizontal="center" vertical="center"/>
    </xf>
    <xf numFmtId="49" fontId="42" fillId="0" borderId="7" xfId="0" applyNumberFormat="1" applyFont="1" applyFill="1" applyBorder="1" applyAlignment="1">
      <alignment horizontal="center" vertical="center"/>
    </xf>
    <xf numFmtId="0" fontId="38" fillId="0" borderId="7" xfId="0" applyFont="1" applyFill="1" applyBorder="1"/>
    <xf numFmtId="0" fontId="18" fillId="0" borderId="7" xfId="0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center" vertical="center" wrapText="1"/>
    </xf>
    <xf numFmtId="49" fontId="40" fillId="0" borderId="7" xfId="0" applyNumberFormat="1" applyFont="1" applyFill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38" fillId="0" borderId="7" xfId="0" applyFont="1" applyBorder="1" applyAlignment="1"/>
    <xf numFmtId="0" fontId="41" fillId="0" borderId="7" xfId="0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/>
    <xf numFmtId="0" fontId="14" fillId="0" borderId="7" xfId="0" applyFont="1" applyFill="1" applyBorder="1" applyAlignment="1">
      <alignment horizontal="center" vertical="center"/>
    </xf>
    <xf numFmtId="49" fontId="0" fillId="0" borderId="7" xfId="0" applyNumberFormat="1" applyBorder="1"/>
    <xf numFmtId="0" fontId="44" fillId="0" borderId="7" xfId="0" applyFont="1" applyBorder="1" applyAlignment="1">
      <alignment vertical="center"/>
    </xf>
    <xf numFmtId="49" fontId="23" fillId="0" borderId="7" xfId="0" applyNumberFormat="1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6" fillId="0" borderId="7" xfId="0" applyFont="1" applyBorder="1" applyAlignment="1">
      <alignment horizontal="left" vertical="center"/>
    </xf>
    <xf numFmtId="0" fontId="41" fillId="0" borderId="7" xfId="0" applyFont="1" applyBorder="1" applyAlignment="1">
      <alignment vertical="center" wrapText="1"/>
    </xf>
    <xf numFmtId="0" fontId="0" fillId="0" borderId="0" xfId="0" applyBorder="1"/>
    <xf numFmtId="0" fontId="47" fillId="0" borderId="7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49" fontId="30" fillId="0" borderId="7" xfId="0" applyNumberFormat="1" applyFont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9" fillId="0" borderId="7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/>
    </xf>
    <xf numFmtId="0" fontId="47" fillId="0" borderId="7" xfId="0" applyFont="1" applyFill="1" applyBorder="1" applyAlignment="1">
      <alignment horizontal="center" vertical="center" wrapText="1"/>
    </xf>
    <xf numFmtId="49" fontId="42" fillId="0" borderId="7" xfId="0" applyNumberFormat="1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51" fillId="0" borderId="5" xfId="0" applyFont="1" applyBorder="1" applyAlignment="1">
      <alignment horizontal="center"/>
    </xf>
    <xf numFmtId="0" fontId="51" fillId="0" borderId="0" xfId="0" applyFont="1" applyAlignment="1"/>
    <xf numFmtId="0" fontId="38" fillId="0" borderId="17" xfId="0" applyFont="1" applyBorder="1" applyAlignment="1">
      <alignment horizontal="center"/>
    </xf>
    <xf numFmtId="0" fontId="38" fillId="0" borderId="20" xfId="0" applyFont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0" fontId="38" fillId="0" borderId="21" xfId="0" applyFont="1" applyBorder="1" applyAlignment="1">
      <alignment vertical="center"/>
    </xf>
    <xf numFmtId="0" fontId="0" fillId="0" borderId="7" xfId="0" applyFon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4" fillId="0" borderId="0" xfId="0" applyFont="1" applyAlignment="1"/>
    <xf numFmtId="0" fontId="40" fillId="3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55" fillId="0" borderId="5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5" fillId="0" borderId="0" xfId="0" applyFont="1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10" fillId="0" borderId="7" xfId="0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57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vertical="center"/>
    </xf>
    <xf numFmtId="0" fontId="2" fillId="0" borderId="0" xfId="0" applyFont="1"/>
    <xf numFmtId="0" fontId="57" fillId="0" borderId="0" xfId="0" applyFont="1" applyBorder="1" applyAlignment="1">
      <alignment horizontal="center" vertical="center"/>
    </xf>
    <xf numFmtId="0" fontId="58" fillId="4" borderId="25" xfId="17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Relationship Id="rId3" Type="http://schemas.openxmlformats.org/officeDocument/2006/relationships/image" Target="../media/image4.png"/><Relationship Id="rId20" Type="http://schemas.openxmlformats.org/officeDocument/2006/relationships/image" Target="../media/image2.png"/><Relationship Id="rId2" Type="http://schemas.openxmlformats.org/officeDocument/2006/relationships/image" Target="../media/image6.png"/><Relationship Id="rId19" Type="http://schemas.openxmlformats.org/officeDocument/2006/relationships/image" Target="../media/image20.png"/><Relationship Id="rId18" Type="http://schemas.openxmlformats.org/officeDocument/2006/relationships/image" Target="../media/image1.png"/><Relationship Id="rId17" Type="http://schemas.openxmlformats.org/officeDocument/2006/relationships/image" Target="../media/image19.png"/><Relationship Id="rId16" Type="http://schemas.openxmlformats.org/officeDocument/2006/relationships/image" Target="../media/image18.png"/><Relationship Id="rId15" Type="http://schemas.openxmlformats.org/officeDocument/2006/relationships/image" Target="../media/image17.png"/><Relationship Id="rId14" Type="http://schemas.openxmlformats.org/officeDocument/2006/relationships/image" Target="../media/image3.png"/><Relationship Id="rId13" Type="http://schemas.openxmlformats.org/officeDocument/2006/relationships/image" Target="../media/image16.png"/><Relationship Id="rId12" Type="http://schemas.openxmlformats.org/officeDocument/2006/relationships/image" Target="../media/image15.jpeg"/><Relationship Id="rId11" Type="http://schemas.openxmlformats.org/officeDocument/2006/relationships/image" Target="../media/image14.png"/><Relationship Id="rId10" Type="http://schemas.openxmlformats.org/officeDocument/2006/relationships/image" Target="../media/image13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17.png"/><Relationship Id="rId4" Type="http://schemas.openxmlformats.org/officeDocument/2006/relationships/image" Target="../media/image1.png"/><Relationship Id="rId3" Type="http://schemas.openxmlformats.org/officeDocument/2006/relationships/image" Target="../media/image2.png"/><Relationship Id="rId2" Type="http://schemas.openxmlformats.org/officeDocument/2006/relationships/image" Target="../media/image18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2219325</xdr:colOff>
      <xdr:row>4</xdr:row>
      <xdr:rowOff>266700</xdr:rowOff>
    </xdr:from>
    <xdr:to>
      <xdr:col>3</xdr:col>
      <xdr:colOff>2223770</xdr:colOff>
      <xdr:row>5</xdr:row>
      <xdr:rowOff>3175</xdr:rowOff>
    </xdr:to>
    <xdr:pic>
      <xdr:nvPicPr>
        <xdr:cNvPr id="2" name="ID_F0D78827EEF747ABA0C7C6AFEFDA9FA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0" y="187198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2219325</xdr:colOff>
      <xdr:row>4</xdr:row>
      <xdr:rowOff>266700</xdr:rowOff>
    </xdr:from>
    <xdr:to>
      <xdr:col>3</xdr:col>
      <xdr:colOff>2223770</xdr:colOff>
      <xdr:row>5</xdr:row>
      <xdr:rowOff>3175</xdr:rowOff>
    </xdr:to>
    <xdr:pic>
      <xdr:nvPicPr>
        <xdr:cNvPr id="3" name="ID_F0D78827EEF747ABA0C7C6AFEFDA9FA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0" y="187198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2219325</xdr:colOff>
      <xdr:row>5</xdr:row>
      <xdr:rowOff>266700</xdr:rowOff>
    </xdr:from>
    <xdr:ext cx="4445" cy="3175"/>
    <xdr:pic>
      <xdr:nvPicPr>
        <xdr:cNvPr id="4" name="ID_F0D78827EEF747ABA0C7C6AFEFDA9FA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0" y="213868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</xdr:col>
      <xdr:colOff>2219325</xdr:colOff>
      <xdr:row>9</xdr:row>
      <xdr:rowOff>266700</xdr:rowOff>
    </xdr:from>
    <xdr:ext cx="4445" cy="3175"/>
    <xdr:pic>
      <xdr:nvPicPr>
        <xdr:cNvPr id="5" name="ID_F0D78827EEF747ABA0C7C6AFEFDA9FA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0" y="353441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657225</xdr:colOff>
      <xdr:row>10</xdr:row>
      <xdr:rowOff>0</xdr:rowOff>
    </xdr:from>
    <xdr:ext cx="1373505" cy="3175"/>
    <xdr:pic>
      <xdr:nvPicPr>
        <xdr:cNvPr id="6" name="ID_96D9F4A51BAE45ADB5F3A3A759D02C4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225" y="3584575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657225</xdr:colOff>
      <xdr:row>11</xdr:row>
      <xdr:rowOff>0</xdr:rowOff>
    </xdr:from>
    <xdr:ext cx="1373505" cy="3175"/>
    <xdr:pic>
      <xdr:nvPicPr>
        <xdr:cNvPr id="7" name="ID_96D9F4A51BAE45ADB5F3A3A759D02C4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225" y="390144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657225</xdr:colOff>
      <xdr:row>5</xdr:row>
      <xdr:rowOff>0</xdr:rowOff>
    </xdr:from>
    <xdr:ext cx="1373505" cy="3175"/>
    <xdr:pic>
      <xdr:nvPicPr>
        <xdr:cNvPr id="8" name="ID_96D9F4A51BAE45ADB5F3A3A759D02C4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225" y="187198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</xdr:col>
      <xdr:colOff>2219325</xdr:colOff>
      <xdr:row>5</xdr:row>
      <xdr:rowOff>0</xdr:rowOff>
    </xdr:from>
    <xdr:ext cx="4445" cy="3175"/>
    <xdr:pic>
      <xdr:nvPicPr>
        <xdr:cNvPr id="9" name="ID_F0D78827EEF747ABA0C7C6AFEFDA9FA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0" y="187198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657225</xdr:colOff>
      <xdr:row>5</xdr:row>
      <xdr:rowOff>0</xdr:rowOff>
    </xdr:from>
    <xdr:ext cx="1373505" cy="3175"/>
    <xdr:pic>
      <xdr:nvPicPr>
        <xdr:cNvPr id="10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7300" y="270510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6</xdr:row>
      <xdr:rowOff>0</xdr:rowOff>
    </xdr:from>
    <xdr:ext cx="1373505" cy="3175"/>
    <xdr:pic>
      <xdr:nvPicPr>
        <xdr:cNvPr id="11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7300" y="3305175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2</xdr:col>
      <xdr:colOff>66675</xdr:colOff>
      <xdr:row>5</xdr:row>
      <xdr:rowOff>95250</xdr:rowOff>
    </xdr:from>
    <xdr:to>
      <xdr:col>2</xdr:col>
      <xdr:colOff>1296670</xdr:colOff>
      <xdr:row>5</xdr:row>
      <xdr:rowOff>438150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5450" y="2800350"/>
          <a:ext cx="1229995" cy="3429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657225</xdr:colOff>
      <xdr:row>2</xdr:row>
      <xdr:rowOff>0</xdr:rowOff>
    </xdr:from>
    <xdr:ext cx="1373505" cy="3175"/>
    <xdr:pic>
      <xdr:nvPicPr>
        <xdr:cNvPr id="6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7300" y="49530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3</xdr:row>
      <xdr:rowOff>0</xdr:rowOff>
    </xdr:from>
    <xdr:ext cx="1373505" cy="3175"/>
    <xdr:pic>
      <xdr:nvPicPr>
        <xdr:cNvPr id="8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7300" y="1438275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2</xdr:col>
      <xdr:colOff>276225</xdr:colOff>
      <xdr:row>2</xdr:row>
      <xdr:rowOff>123825</xdr:rowOff>
    </xdr:from>
    <xdr:to>
      <xdr:col>2</xdr:col>
      <xdr:colOff>1125855</xdr:colOff>
      <xdr:row>2</xdr:row>
      <xdr:rowOff>901700</xdr:rowOff>
    </xdr:to>
    <xdr:pic>
      <xdr:nvPicPr>
        <xdr:cNvPr id="9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00" y="619125"/>
          <a:ext cx="849630" cy="77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142875</xdr:colOff>
      <xdr:row>3</xdr:row>
      <xdr:rowOff>200025</xdr:rowOff>
    </xdr:from>
    <xdr:to>
      <xdr:col>2</xdr:col>
      <xdr:colOff>1176655</xdr:colOff>
      <xdr:row>3</xdr:row>
      <xdr:rowOff>862965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1650" y="1638300"/>
          <a:ext cx="1033780" cy="662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543242</xdr:colOff>
      <xdr:row>15</xdr:row>
      <xdr:rowOff>49212</xdr:rowOff>
    </xdr:from>
    <xdr:to>
      <xdr:col>6</xdr:col>
      <xdr:colOff>1333817</xdr:colOff>
      <xdr:row>15</xdr:row>
      <xdr:rowOff>801052</xdr:rowOff>
    </xdr:to>
    <xdr:pic>
      <xdr:nvPicPr>
        <xdr:cNvPr id="7" name="图片 6" descr="TG)R]498ZTJ28B[20H()8J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12235180" y="13683615"/>
          <a:ext cx="751840" cy="790575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16</xdr:row>
      <xdr:rowOff>12065</xdr:rowOff>
    </xdr:from>
    <xdr:to>
      <xdr:col>6</xdr:col>
      <xdr:colOff>1559560</xdr:colOff>
      <xdr:row>16</xdr:row>
      <xdr:rowOff>751840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911330" y="14493240"/>
          <a:ext cx="1321435" cy="739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374650</xdr:colOff>
      <xdr:row>18</xdr:row>
      <xdr:rowOff>60960</xdr:rowOff>
    </xdr:from>
    <xdr:to>
      <xdr:col>6</xdr:col>
      <xdr:colOff>1408430</xdr:colOff>
      <xdr:row>18</xdr:row>
      <xdr:rowOff>723900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47855" y="16195675"/>
          <a:ext cx="103378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464004</xdr:colOff>
      <xdr:row>1</xdr:row>
      <xdr:rowOff>150338</xdr:rowOff>
    </xdr:from>
    <xdr:to>
      <xdr:col>6</xdr:col>
      <xdr:colOff>1374594</xdr:colOff>
      <xdr:row>1</xdr:row>
      <xdr:rowOff>840583</xdr:rowOff>
    </xdr:to>
    <xdr:pic>
      <xdr:nvPicPr>
        <xdr:cNvPr id="11" name="图片 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36755" y="392430"/>
          <a:ext cx="910590" cy="690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285750</xdr:colOff>
      <xdr:row>3</xdr:row>
      <xdr:rowOff>38100</xdr:rowOff>
    </xdr:from>
    <xdr:to>
      <xdr:col>6</xdr:col>
      <xdr:colOff>1666875</xdr:colOff>
      <xdr:row>3</xdr:row>
      <xdr:rowOff>1028700</xdr:rowOff>
    </xdr:to>
    <xdr:pic>
      <xdr:nvPicPr>
        <xdr:cNvPr id="12" name="图片 1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58955" y="2452370"/>
          <a:ext cx="13811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238125</xdr:colOff>
      <xdr:row>4</xdr:row>
      <xdr:rowOff>152400</xdr:rowOff>
    </xdr:from>
    <xdr:to>
      <xdr:col>6</xdr:col>
      <xdr:colOff>1143000</xdr:colOff>
      <xdr:row>4</xdr:row>
      <xdr:rowOff>904875</xdr:rowOff>
    </xdr:to>
    <xdr:pic>
      <xdr:nvPicPr>
        <xdr:cNvPr id="15" name="图片 2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11330" y="3652520"/>
          <a:ext cx="9048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351790</xdr:colOff>
      <xdr:row>2</xdr:row>
      <xdr:rowOff>75565</xdr:rowOff>
    </xdr:from>
    <xdr:to>
      <xdr:col>6</xdr:col>
      <xdr:colOff>1784985</xdr:colOff>
      <xdr:row>2</xdr:row>
      <xdr:rowOff>913765</xdr:rowOff>
    </xdr:to>
    <xdr:pic>
      <xdr:nvPicPr>
        <xdr:cNvPr id="16" name="图片 2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024995" y="1403985"/>
          <a:ext cx="143319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5</xdr:row>
      <xdr:rowOff>57150</xdr:rowOff>
    </xdr:from>
    <xdr:to>
      <xdr:col>6</xdr:col>
      <xdr:colOff>1752600</xdr:colOff>
      <xdr:row>5</xdr:row>
      <xdr:rowOff>1028700</xdr:rowOff>
    </xdr:to>
    <xdr:pic>
      <xdr:nvPicPr>
        <xdr:cNvPr id="17" name="图片 10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87505" y="4643120"/>
          <a:ext cx="16383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485775</xdr:colOff>
      <xdr:row>6</xdr:row>
      <xdr:rowOff>190500</xdr:rowOff>
    </xdr:from>
    <xdr:to>
      <xdr:col>6</xdr:col>
      <xdr:colOff>1504950</xdr:colOff>
      <xdr:row>6</xdr:row>
      <xdr:rowOff>990600</xdr:rowOff>
    </xdr:to>
    <xdr:pic>
      <xdr:nvPicPr>
        <xdr:cNvPr id="18" name="图片 5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58980" y="5862320"/>
          <a:ext cx="1019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133350</xdr:colOff>
      <xdr:row>7</xdr:row>
      <xdr:rowOff>133350</xdr:rowOff>
    </xdr:from>
    <xdr:to>
      <xdr:col>6</xdr:col>
      <xdr:colOff>1704975</xdr:colOff>
      <xdr:row>7</xdr:row>
      <xdr:rowOff>971550</xdr:rowOff>
    </xdr:to>
    <xdr:pic>
      <xdr:nvPicPr>
        <xdr:cNvPr id="19" name="图片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6555" y="6891020"/>
          <a:ext cx="15716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346710</xdr:colOff>
      <xdr:row>8</xdr:row>
      <xdr:rowOff>32385</xdr:rowOff>
    </xdr:from>
    <xdr:to>
      <xdr:col>6</xdr:col>
      <xdr:colOff>1705610</xdr:colOff>
      <xdr:row>8</xdr:row>
      <xdr:rowOff>1024255</xdr:rowOff>
    </xdr:to>
    <xdr:pic>
      <xdr:nvPicPr>
        <xdr:cNvPr id="20" name="图片 1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019915" y="7875905"/>
          <a:ext cx="1358900" cy="991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337820</xdr:colOff>
      <xdr:row>10</xdr:row>
      <xdr:rowOff>116205</xdr:rowOff>
    </xdr:from>
    <xdr:to>
      <xdr:col>7</xdr:col>
      <xdr:colOff>0</xdr:colOff>
      <xdr:row>10</xdr:row>
      <xdr:rowOff>704850</xdr:rowOff>
    </xdr:to>
    <xdr:pic>
      <xdr:nvPicPr>
        <xdr:cNvPr id="21" name="图片 20" descr="产品分模线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011025" y="9941560"/>
          <a:ext cx="1462405" cy="588645"/>
        </a:xfrm>
        <a:prstGeom prst="rect">
          <a:avLst/>
        </a:prstGeom>
      </xdr:spPr>
    </xdr:pic>
    <xdr:clientData/>
  </xdr:twoCellAnchor>
  <xdr:twoCellAnchor editAs="oneCell">
    <xdr:from>
      <xdr:col>6</xdr:col>
      <xdr:colOff>408940</xdr:colOff>
      <xdr:row>12</xdr:row>
      <xdr:rowOff>21590</xdr:rowOff>
    </xdr:from>
    <xdr:to>
      <xdr:col>6</xdr:col>
      <xdr:colOff>1688465</xdr:colOff>
      <xdr:row>12</xdr:row>
      <xdr:rowOff>682625</xdr:rowOff>
    </xdr:to>
    <xdr:pic>
      <xdr:nvPicPr>
        <xdr:cNvPr id="22" name="图片 2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082145" y="11424285"/>
          <a:ext cx="1279525" cy="661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347980</xdr:colOff>
      <xdr:row>13</xdr:row>
      <xdr:rowOff>123190</xdr:rowOff>
    </xdr:from>
    <xdr:to>
      <xdr:col>6</xdr:col>
      <xdr:colOff>1577975</xdr:colOff>
      <xdr:row>13</xdr:row>
      <xdr:rowOff>466090</xdr:rowOff>
    </xdr:to>
    <xdr:pic>
      <xdr:nvPicPr>
        <xdr:cNvPr id="23" name="图片 2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021185" y="12238355"/>
          <a:ext cx="122999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396240</xdr:colOff>
      <xdr:row>14</xdr:row>
      <xdr:rowOff>86995</xdr:rowOff>
    </xdr:from>
    <xdr:to>
      <xdr:col>6</xdr:col>
      <xdr:colOff>1390015</xdr:colOff>
      <xdr:row>14</xdr:row>
      <xdr:rowOff>761365</xdr:rowOff>
    </xdr:to>
    <xdr:pic>
      <xdr:nvPicPr>
        <xdr:cNvPr id="24" name="图片 2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2069445" y="12914630"/>
          <a:ext cx="993775" cy="674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233045</xdr:colOff>
      <xdr:row>11</xdr:row>
      <xdr:rowOff>38100</xdr:rowOff>
    </xdr:from>
    <xdr:to>
      <xdr:col>6</xdr:col>
      <xdr:colOff>1691005</xdr:colOff>
      <xdr:row>11</xdr:row>
      <xdr:rowOff>626745</xdr:rowOff>
    </xdr:to>
    <xdr:pic>
      <xdr:nvPicPr>
        <xdr:cNvPr id="25" name="图片 24" descr="产品分模线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906250" y="10652125"/>
          <a:ext cx="1457960" cy="588645"/>
        </a:xfrm>
        <a:prstGeom prst="rect">
          <a:avLst/>
        </a:prstGeom>
      </xdr:spPr>
    </xdr:pic>
    <xdr:clientData/>
  </xdr:twoCellAnchor>
  <xdr:twoCellAnchor editAs="oneCell">
    <xdr:from>
      <xdr:col>6</xdr:col>
      <xdr:colOff>346710</xdr:colOff>
      <xdr:row>9</xdr:row>
      <xdr:rowOff>178435</xdr:rowOff>
    </xdr:from>
    <xdr:to>
      <xdr:col>7</xdr:col>
      <xdr:colOff>8890</xdr:colOff>
      <xdr:row>9</xdr:row>
      <xdr:rowOff>767080</xdr:rowOff>
    </xdr:to>
    <xdr:pic>
      <xdr:nvPicPr>
        <xdr:cNvPr id="26" name="图片 25" descr="产品分模线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019915" y="9215120"/>
          <a:ext cx="1462405" cy="588645"/>
        </a:xfrm>
        <a:prstGeom prst="rect">
          <a:avLst/>
        </a:prstGeom>
      </xdr:spPr>
    </xdr:pic>
    <xdr:clientData/>
  </xdr:twoCellAnchor>
  <xdr:twoCellAnchor editAs="oneCell">
    <xdr:from>
      <xdr:col>6</xdr:col>
      <xdr:colOff>490220</xdr:colOff>
      <xdr:row>19</xdr:row>
      <xdr:rowOff>25400</xdr:rowOff>
    </xdr:from>
    <xdr:to>
      <xdr:col>6</xdr:col>
      <xdr:colOff>1306195</xdr:colOff>
      <xdr:row>19</xdr:row>
      <xdr:rowOff>803275</xdr:rowOff>
    </xdr:to>
    <xdr:pic>
      <xdr:nvPicPr>
        <xdr:cNvPr id="3" name="ID_E893C4E340B944D8888970A6656AF5C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163425" y="16986885"/>
          <a:ext cx="815975" cy="77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309245</xdr:colOff>
      <xdr:row>20</xdr:row>
      <xdr:rowOff>25400</xdr:rowOff>
    </xdr:from>
    <xdr:to>
      <xdr:col>6</xdr:col>
      <xdr:colOff>1487805</xdr:colOff>
      <xdr:row>20</xdr:row>
      <xdr:rowOff>803275</xdr:rowOff>
    </xdr:to>
    <xdr:pic>
      <xdr:nvPicPr>
        <xdr:cNvPr id="5" name="ID_5A15ABD278994343A3DDF073253F221A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982450" y="17813655"/>
          <a:ext cx="1178560" cy="77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495935</xdr:colOff>
      <xdr:row>22</xdr:row>
      <xdr:rowOff>25400</xdr:rowOff>
    </xdr:from>
    <xdr:to>
      <xdr:col>6</xdr:col>
      <xdr:colOff>1300480</xdr:colOff>
      <xdr:row>22</xdr:row>
      <xdr:rowOff>803275</xdr:rowOff>
    </xdr:to>
    <xdr:pic>
      <xdr:nvPicPr>
        <xdr:cNvPr id="27" name="ID_F0D78827EEF747ABA0C7C6AFEFDA9FA0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2169140" y="19467195"/>
          <a:ext cx="804545" cy="77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233680</xdr:colOff>
      <xdr:row>21</xdr:row>
      <xdr:rowOff>25400</xdr:rowOff>
    </xdr:from>
    <xdr:to>
      <xdr:col>6</xdr:col>
      <xdr:colOff>1562735</xdr:colOff>
      <xdr:row>21</xdr:row>
      <xdr:rowOff>803275</xdr:rowOff>
    </xdr:to>
    <xdr:pic>
      <xdr:nvPicPr>
        <xdr:cNvPr id="28" name="ID_BCB0C3B029A847D28D80EEDE024AE4FB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1906885" y="18640425"/>
          <a:ext cx="1329055" cy="777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473710</xdr:colOff>
      <xdr:row>17</xdr:row>
      <xdr:rowOff>25400</xdr:rowOff>
    </xdr:from>
    <xdr:to>
      <xdr:col>6</xdr:col>
      <xdr:colOff>1323340</xdr:colOff>
      <xdr:row>17</xdr:row>
      <xdr:rowOff>803275</xdr:rowOff>
    </xdr:to>
    <xdr:pic>
      <xdr:nvPicPr>
        <xdr:cNvPr id="2" name="ID_96D9F4A51BAE45ADB5F3A3A759D02C4F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2146915" y="15333345"/>
          <a:ext cx="849630" cy="777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296333</xdr:colOff>
      <xdr:row>287</xdr:row>
      <xdr:rowOff>158750</xdr:rowOff>
    </xdr:from>
    <xdr:to>
      <xdr:col>2</xdr:col>
      <xdr:colOff>989118</xdr:colOff>
      <xdr:row>287</xdr:row>
      <xdr:rowOff>181769</xdr:rowOff>
    </xdr:to>
    <xdr:pic>
      <xdr:nvPicPr>
        <xdr:cNvPr id="2" name="ID_5A15ABD278994343A3DDF073253F221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34285" y="83386295"/>
          <a:ext cx="69278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412749</xdr:colOff>
      <xdr:row>288</xdr:row>
      <xdr:rowOff>74084</xdr:rowOff>
    </xdr:from>
    <xdr:to>
      <xdr:col>2</xdr:col>
      <xdr:colOff>990599</xdr:colOff>
      <xdr:row>288</xdr:row>
      <xdr:rowOff>182828</xdr:rowOff>
    </xdr:to>
    <xdr:pic>
      <xdr:nvPicPr>
        <xdr:cNvPr id="3" name="ID_E893C4E340B944D8888970A6656AF5C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50490" y="83501230"/>
          <a:ext cx="577850" cy="108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314325</xdr:colOff>
      <xdr:row>291</xdr:row>
      <xdr:rowOff>64770</xdr:rowOff>
    </xdr:from>
    <xdr:to>
      <xdr:col>2</xdr:col>
      <xdr:colOff>993775</xdr:colOff>
      <xdr:row>292</xdr:row>
      <xdr:rowOff>0</xdr:rowOff>
    </xdr:to>
    <xdr:pic>
      <xdr:nvPicPr>
        <xdr:cNvPr id="4" name="ID_88E12D411DBE404BB3BDE625137FAA6A" descr="Picture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52700" y="84092415"/>
          <a:ext cx="679450" cy="1352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657225</xdr:colOff>
      <xdr:row>305</xdr:row>
      <xdr:rowOff>257175</xdr:rowOff>
    </xdr:from>
    <xdr:to>
      <xdr:col>1</xdr:col>
      <xdr:colOff>1316355</xdr:colOff>
      <xdr:row>305</xdr:row>
      <xdr:rowOff>257175</xdr:rowOff>
    </xdr:to>
    <xdr:pic>
      <xdr:nvPicPr>
        <xdr:cNvPr id="7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88975565"/>
          <a:ext cx="65913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657225</xdr:colOff>
      <xdr:row>307</xdr:row>
      <xdr:rowOff>257175</xdr:rowOff>
    </xdr:from>
    <xdr:to>
      <xdr:col>2</xdr:col>
      <xdr:colOff>1030605</xdr:colOff>
      <xdr:row>308</xdr:row>
      <xdr:rowOff>69850</xdr:rowOff>
    </xdr:to>
    <xdr:pic>
      <xdr:nvPicPr>
        <xdr:cNvPr id="6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89432765"/>
          <a:ext cx="1725930" cy="69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2219325</xdr:colOff>
      <xdr:row>310</xdr:row>
      <xdr:rowOff>266700</xdr:rowOff>
    </xdr:from>
    <xdr:to>
      <xdr:col>4</xdr:col>
      <xdr:colOff>2223770</xdr:colOff>
      <xdr:row>310</xdr:row>
      <xdr:rowOff>269875</xdr:rowOff>
    </xdr:to>
    <xdr:pic>
      <xdr:nvPicPr>
        <xdr:cNvPr id="8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049956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657225</xdr:colOff>
      <xdr:row>308</xdr:row>
      <xdr:rowOff>257175</xdr:rowOff>
    </xdr:from>
    <xdr:ext cx="659130" cy="3175"/>
    <xdr:pic>
      <xdr:nvPicPr>
        <xdr:cNvPr id="9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89689940"/>
          <a:ext cx="659130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309</xdr:row>
      <xdr:rowOff>257175</xdr:rowOff>
    </xdr:from>
    <xdr:ext cx="659130" cy="3175"/>
    <xdr:pic>
      <xdr:nvPicPr>
        <xdr:cNvPr id="10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0089990"/>
          <a:ext cx="659130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310</xdr:row>
      <xdr:rowOff>257175</xdr:rowOff>
    </xdr:from>
    <xdr:ext cx="659130" cy="3175"/>
    <xdr:pic>
      <xdr:nvPicPr>
        <xdr:cNvPr id="11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0490040"/>
          <a:ext cx="659130" cy="3175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4</xdr:col>
      <xdr:colOff>2219325</xdr:colOff>
      <xdr:row>320</xdr:row>
      <xdr:rowOff>266700</xdr:rowOff>
    </xdr:from>
    <xdr:to>
      <xdr:col>4</xdr:col>
      <xdr:colOff>2223770</xdr:colOff>
      <xdr:row>321</xdr:row>
      <xdr:rowOff>98425</xdr:rowOff>
    </xdr:to>
    <xdr:pic>
      <xdr:nvPicPr>
        <xdr:cNvPr id="12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2780485"/>
          <a:ext cx="4445" cy="98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2219325</xdr:colOff>
      <xdr:row>325</xdr:row>
      <xdr:rowOff>266700</xdr:rowOff>
    </xdr:from>
    <xdr:to>
      <xdr:col>4</xdr:col>
      <xdr:colOff>2223770</xdr:colOff>
      <xdr:row>326</xdr:row>
      <xdr:rowOff>3175</xdr:rowOff>
    </xdr:to>
    <xdr:pic>
      <xdr:nvPicPr>
        <xdr:cNvPr id="13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402762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657225</xdr:colOff>
      <xdr:row>323</xdr:row>
      <xdr:rowOff>257175</xdr:rowOff>
    </xdr:from>
    <xdr:to>
      <xdr:col>4</xdr:col>
      <xdr:colOff>106680</xdr:colOff>
      <xdr:row>324</xdr:row>
      <xdr:rowOff>3175</xdr:rowOff>
    </xdr:to>
    <xdr:pic>
      <xdr:nvPicPr>
        <xdr:cNvPr id="14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3604080"/>
          <a:ext cx="316420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1676400</xdr:colOff>
      <xdr:row>323</xdr:row>
      <xdr:rowOff>66675</xdr:rowOff>
    </xdr:from>
    <xdr:to>
      <xdr:col>4</xdr:col>
      <xdr:colOff>1679575</xdr:colOff>
      <xdr:row>324</xdr:row>
      <xdr:rowOff>17145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76975" y="93447235"/>
          <a:ext cx="3175" cy="173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1838325</xdr:colOff>
      <xdr:row>324</xdr:row>
      <xdr:rowOff>38100</xdr:rowOff>
    </xdr:from>
    <xdr:to>
      <xdr:col>4</xdr:col>
      <xdr:colOff>1838325</xdr:colOff>
      <xdr:row>325</xdr:row>
      <xdr:rowOff>18415</xdr:rowOff>
    </xdr:to>
    <xdr:pic>
      <xdr:nvPicPr>
        <xdr:cNvPr id="16" name="图片 15" descr="TG)R]498ZTJ28B[20H()8J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 rot="16200000">
          <a:off x="6336665" y="93743780"/>
          <a:ext cx="203835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2219325</xdr:colOff>
      <xdr:row>325</xdr:row>
      <xdr:rowOff>266700</xdr:rowOff>
    </xdr:from>
    <xdr:to>
      <xdr:col>4</xdr:col>
      <xdr:colOff>2223770</xdr:colOff>
      <xdr:row>326</xdr:row>
      <xdr:rowOff>3175</xdr:rowOff>
    </xdr:to>
    <xdr:pic>
      <xdr:nvPicPr>
        <xdr:cNvPr id="17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402762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657225</xdr:colOff>
      <xdr:row>323</xdr:row>
      <xdr:rowOff>257175</xdr:rowOff>
    </xdr:from>
    <xdr:to>
      <xdr:col>4</xdr:col>
      <xdr:colOff>887730</xdr:colOff>
      <xdr:row>324</xdr:row>
      <xdr:rowOff>3175</xdr:rowOff>
    </xdr:to>
    <xdr:pic>
      <xdr:nvPicPr>
        <xdr:cNvPr id="18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3604080"/>
          <a:ext cx="394525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1676400</xdr:colOff>
      <xdr:row>323</xdr:row>
      <xdr:rowOff>66675</xdr:rowOff>
    </xdr:from>
    <xdr:to>
      <xdr:col>4</xdr:col>
      <xdr:colOff>1679575</xdr:colOff>
      <xdr:row>323</xdr:row>
      <xdr:rowOff>198120</xdr:rowOff>
    </xdr:to>
    <xdr:pic>
      <xdr:nvPicPr>
        <xdr:cNvPr id="19" name="图片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76975" y="93447235"/>
          <a:ext cx="3175" cy="131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1838325</xdr:colOff>
      <xdr:row>324</xdr:row>
      <xdr:rowOff>38100</xdr:rowOff>
    </xdr:from>
    <xdr:to>
      <xdr:col>4</xdr:col>
      <xdr:colOff>1838325</xdr:colOff>
      <xdr:row>324</xdr:row>
      <xdr:rowOff>199390</xdr:rowOff>
    </xdr:to>
    <xdr:pic>
      <xdr:nvPicPr>
        <xdr:cNvPr id="20" name="图片 19" descr="TG)R]498ZTJ28B[20H()8J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 rot="16200000">
          <a:off x="6358255" y="93722190"/>
          <a:ext cx="161290" cy="635"/>
        </a:xfrm>
        <a:prstGeom prst="rect">
          <a:avLst/>
        </a:prstGeom>
      </xdr:spPr>
    </xdr:pic>
    <xdr:clientData/>
  </xdr:twoCellAnchor>
  <xdr:oneCellAnchor>
    <xdr:from>
      <xdr:col>4</xdr:col>
      <xdr:colOff>2219325</xdr:colOff>
      <xdr:row>326</xdr:row>
      <xdr:rowOff>266700</xdr:rowOff>
    </xdr:from>
    <xdr:ext cx="4445" cy="3175"/>
    <xdr:pic>
      <xdr:nvPicPr>
        <xdr:cNvPr id="21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428480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2219325</xdr:colOff>
      <xdr:row>334</xdr:row>
      <xdr:rowOff>266700</xdr:rowOff>
    </xdr:from>
    <xdr:ext cx="4445" cy="3175"/>
    <xdr:pic>
      <xdr:nvPicPr>
        <xdr:cNvPr id="24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624060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335</xdr:row>
      <xdr:rowOff>0</xdr:rowOff>
    </xdr:from>
    <xdr:ext cx="1373505" cy="3175"/>
    <xdr:pic>
      <xdr:nvPicPr>
        <xdr:cNvPr id="25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624060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336</xdr:row>
      <xdr:rowOff>0</xdr:rowOff>
    </xdr:from>
    <xdr:ext cx="1373505" cy="3175"/>
    <xdr:pic>
      <xdr:nvPicPr>
        <xdr:cNvPr id="26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6497775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4</xdr:col>
      <xdr:colOff>2219325</xdr:colOff>
      <xdr:row>337</xdr:row>
      <xdr:rowOff>266700</xdr:rowOff>
    </xdr:from>
    <xdr:to>
      <xdr:col>4</xdr:col>
      <xdr:colOff>2223770</xdr:colOff>
      <xdr:row>338</xdr:row>
      <xdr:rowOff>3175</xdr:rowOff>
    </xdr:to>
    <xdr:pic>
      <xdr:nvPicPr>
        <xdr:cNvPr id="27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695497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2219325</xdr:colOff>
      <xdr:row>337</xdr:row>
      <xdr:rowOff>266700</xdr:rowOff>
    </xdr:from>
    <xdr:to>
      <xdr:col>4</xdr:col>
      <xdr:colOff>2223770</xdr:colOff>
      <xdr:row>338</xdr:row>
      <xdr:rowOff>3175</xdr:rowOff>
    </xdr:to>
    <xdr:pic>
      <xdr:nvPicPr>
        <xdr:cNvPr id="28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695497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4</xdr:col>
      <xdr:colOff>2219325</xdr:colOff>
      <xdr:row>338</xdr:row>
      <xdr:rowOff>266700</xdr:rowOff>
    </xdr:from>
    <xdr:ext cx="4445" cy="3175"/>
    <xdr:pic>
      <xdr:nvPicPr>
        <xdr:cNvPr id="29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717849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341</xdr:row>
      <xdr:rowOff>0</xdr:rowOff>
    </xdr:from>
    <xdr:ext cx="1373505" cy="3175"/>
    <xdr:pic>
      <xdr:nvPicPr>
        <xdr:cNvPr id="30" name="ID_96D9F4A51BAE45ADB5F3A3A759D02C4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9760204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2219325</xdr:colOff>
      <xdr:row>341</xdr:row>
      <xdr:rowOff>0</xdr:rowOff>
    </xdr:from>
    <xdr:ext cx="4445" cy="3175"/>
    <xdr:pic>
      <xdr:nvPicPr>
        <xdr:cNvPr id="31" name="ID_F0D78827EEF747ABA0C7C6AFEFDA9FA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9900" y="97602040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657225</xdr:colOff>
      <xdr:row>6</xdr:row>
      <xdr:rowOff>0</xdr:rowOff>
    </xdr:from>
    <xdr:ext cx="1373505" cy="3175"/>
    <xdr:pic>
      <xdr:nvPicPr>
        <xdr:cNvPr id="2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9700" y="156210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2219325</xdr:colOff>
      <xdr:row>4</xdr:row>
      <xdr:rowOff>266700</xdr:rowOff>
    </xdr:from>
    <xdr:ext cx="4445" cy="3175"/>
    <xdr:pic>
      <xdr:nvPicPr>
        <xdr:cNvPr id="3" name="ID_F0D78827EEF747ABA0C7C6AFEFDA9FA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3100" y="107632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657225</xdr:colOff>
      <xdr:row>6</xdr:row>
      <xdr:rowOff>0</xdr:rowOff>
    </xdr:from>
    <xdr:ext cx="1373505" cy="3175"/>
    <xdr:pic>
      <xdr:nvPicPr>
        <xdr:cNvPr id="4" name="ID_96D9F4A51BAE45ADB5F3A3A759D02C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9700" y="1562100"/>
          <a:ext cx="1373505" cy="3175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1</xdr:col>
      <xdr:colOff>2219325</xdr:colOff>
      <xdr:row>4</xdr:row>
      <xdr:rowOff>266700</xdr:rowOff>
    </xdr:from>
    <xdr:to>
      <xdr:col>2</xdr:col>
      <xdr:colOff>4445</xdr:colOff>
      <xdr:row>5</xdr:row>
      <xdr:rowOff>3175</xdr:rowOff>
    </xdr:to>
    <xdr:pic>
      <xdr:nvPicPr>
        <xdr:cNvPr id="5" name="ID_F0D78827EEF747ABA0C7C6AFEFDA9FA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3100" y="107632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2219325</xdr:colOff>
      <xdr:row>4</xdr:row>
      <xdr:rowOff>266700</xdr:rowOff>
    </xdr:from>
    <xdr:to>
      <xdr:col>2</xdr:col>
      <xdr:colOff>4445</xdr:colOff>
      <xdr:row>5</xdr:row>
      <xdr:rowOff>3175</xdr:rowOff>
    </xdr:to>
    <xdr:pic>
      <xdr:nvPicPr>
        <xdr:cNvPr id="6" name="ID_F0D78827EEF747ABA0C7C6AFEFDA9FA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3100" y="107632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2219325</xdr:colOff>
      <xdr:row>5</xdr:row>
      <xdr:rowOff>266700</xdr:rowOff>
    </xdr:from>
    <xdr:ext cx="4445" cy="3175"/>
    <xdr:pic>
      <xdr:nvPicPr>
        <xdr:cNvPr id="7" name="ID_F0D78827EEF747ABA0C7C6AFEFDA9FA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3100" y="1343025"/>
          <a:ext cx="4445" cy="317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workbookViewId="0">
      <selection activeCell="I9" sqref="I9"/>
    </sheetView>
  </sheetViews>
  <sheetFormatPr defaultColWidth="8.625" defaultRowHeight="15.75"/>
  <cols>
    <col min="1" max="1" width="11.625" customWidth="1"/>
    <col min="2" max="2" width="4.375" hidden="1" customWidth="1"/>
    <col min="3" max="3" width="10.5" style="54" customWidth="1"/>
    <col min="4" max="4" width="32.625" customWidth="1"/>
    <col min="5" max="5" width="10.375" customWidth="1"/>
    <col min="6" max="6" width="8.625" customWidth="1"/>
    <col min="7" max="7" width="12.5" customWidth="1"/>
    <col min="8" max="8" width="11.125" customWidth="1"/>
    <col min="9" max="9" width="19.625" customWidth="1"/>
    <col min="11" max="11" width="17.5" customWidth="1"/>
    <col min="12" max="12" width="12.625" customWidth="1"/>
    <col min="13" max="13" width="10.625" customWidth="1"/>
    <col min="14" max="14" width="11.375" customWidth="1"/>
    <col min="15" max="15" width="12.625" customWidth="1"/>
    <col min="16" max="16" width="15.375" customWidth="1"/>
  </cols>
  <sheetData>
    <row r="1" ht="75.75" customHeight="1" spans="1:2">
      <c r="A1" s="216" t="s">
        <v>0</v>
      </c>
      <c r="B1" s="217" t="s">
        <v>1</v>
      </c>
    </row>
    <row r="2" ht="25.9" spans="1:6">
      <c r="A2" s="218"/>
      <c r="B2" s="219" t="s">
        <v>2</v>
      </c>
      <c r="C2" s="219"/>
      <c r="D2" s="219"/>
      <c r="E2" s="219"/>
      <c r="F2" s="220" t="s">
        <v>3</v>
      </c>
    </row>
    <row r="3" ht="14.25" customHeight="1" spans="1:17">
      <c r="A3" s="221" t="s">
        <v>4</v>
      </c>
      <c r="B3" s="222" t="s">
        <v>5</v>
      </c>
      <c r="C3" s="223"/>
      <c r="D3" s="223"/>
      <c r="E3" s="224" t="s">
        <v>6</v>
      </c>
      <c r="F3" s="225" t="str">
        <f ca="1">F4&amp;INT(RAND()*1000)</f>
        <v>45656764</v>
      </c>
      <c r="G3" s="225"/>
      <c r="J3" s="1" t="s">
        <v>7</v>
      </c>
      <c r="K3" s="2"/>
      <c r="L3" s="2"/>
      <c r="M3" s="3"/>
      <c r="N3" s="1" t="s">
        <v>7</v>
      </c>
      <c r="O3" s="2"/>
      <c r="P3" s="2"/>
      <c r="Q3" s="3"/>
    </row>
    <row r="4" ht="14.25" customHeight="1" spans="1:17">
      <c r="A4" s="226" t="s">
        <v>8</v>
      </c>
      <c r="B4" s="227"/>
      <c r="C4" s="228"/>
      <c r="D4" s="228"/>
      <c r="E4" s="229" t="s">
        <v>9</v>
      </c>
      <c r="F4" s="230">
        <v>45656</v>
      </c>
      <c r="G4" s="230"/>
      <c r="J4" s="4" t="s">
        <v>10</v>
      </c>
      <c r="K4" s="5" t="s">
        <v>11</v>
      </c>
      <c r="L4" s="5"/>
      <c r="M4" s="6"/>
      <c r="N4" s="4" t="s">
        <v>10</v>
      </c>
      <c r="O4" s="5" t="s">
        <v>11</v>
      </c>
      <c r="P4" s="5"/>
      <c r="Q4" s="6"/>
    </row>
    <row r="5" ht="17.25" customHeight="1" spans="1:17">
      <c r="A5" s="38" t="s">
        <v>12</v>
      </c>
      <c r="B5" s="38"/>
      <c r="C5" s="47" t="s">
        <v>13</v>
      </c>
      <c r="D5" s="38" t="s">
        <v>14</v>
      </c>
      <c r="E5" s="38" t="s">
        <v>15</v>
      </c>
      <c r="F5" s="38" t="s">
        <v>16</v>
      </c>
      <c r="G5" s="38" t="s">
        <v>17</v>
      </c>
      <c r="J5" s="7" t="s">
        <v>13</v>
      </c>
      <c r="K5" s="15" t="s">
        <v>18</v>
      </c>
      <c r="L5" s="9"/>
      <c r="M5" s="10"/>
      <c r="N5" s="7" t="s">
        <v>13</v>
      </c>
      <c r="O5" s="8" t="s">
        <v>18</v>
      </c>
      <c r="P5" s="9"/>
      <c r="Q5" s="10"/>
    </row>
    <row r="6" ht="30" customHeight="1" spans="1:17">
      <c r="A6" s="15" t="s">
        <v>19</v>
      </c>
      <c r="B6" s="180"/>
      <c r="C6" s="98" t="s">
        <v>20</v>
      </c>
      <c r="D6" s="8" t="s">
        <v>21</v>
      </c>
      <c r="E6" s="50">
        <v>3000</v>
      </c>
      <c r="F6" s="165">
        <v>0.2</v>
      </c>
      <c r="G6" s="163">
        <f>F6*E6</f>
        <v>600</v>
      </c>
      <c r="H6" s="184"/>
      <c r="J6" s="7" t="s">
        <v>22</v>
      </c>
      <c r="K6" s="32" t="s">
        <v>23</v>
      </c>
      <c r="L6" s="12" t="s">
        <v>24</v>
      </c>
      <c r="M6" s="13" t="s">
        <v>25</v>
      </c>
      <c r="N6" s="7" t="s">
        <v>22</v>
      </c>
      <c r="O6" s="14" t="s">
        <v>23</v>
      </c>
      <c r="P6" s="12" t="s">
        <v>24</v>
      </c>
      <c r="Q6" s="13">
        <v>2024</v>
      </c>
    </row>
    <row r="7" ht="30" customHeight="1" spans="1:17">
      <c r="A7" s="15"/>
      <c r="B7" s="148"/>
      <c r="C7" s="8"/>
      <c r="D7" s="11"/>
      <c r="E7" s="50"/>
      <c r="F7" s="178"/>
      <c r="G7" s="178"/>
      <c r="H7" s="184"/>
      <c r="I7" s="30"/>
      <c r="J7" s="4" t="s">
        <v>26</v>
      </c>
      <c r="K7" s="17" t="s">
        <v>27</v>
      </c>
      <c r="L7" s="16"/>
      <c r="M7" s="6"/>
      <c r="N7" s="4" t="s">
        <v>26</v>
      </c>
      <c r="O7" s="17" t="s">
        <v>28</v>
      </c>
      <c r="P7" s="16"/>
      <c r="Q7" s="6"/>
    </row>
    <row r="8" ht="24.95" customHeight="1" spans="1:17">
      <c r="A8" s="15"/>
      <c r="B8" s="148"/>
      <c r="C8" s="8"/>
      <c r="D8" s="11"/>
      <c r="E8" s="50"/>
      <c r="F8" s="178"/>
      <c r="G8" s="178"/>
      <c r="H8" s="184"/>
      <c r="J8" s="18" t="s">
        <v>29</v>
      </c>
      <c r="K8" s="19" t="s">
        <v>30</v>
      </c>
      <c r="L8" s="9" t="s">
        <v>31</v>
      </c>
      <c r="M8" s="20">
        <v>5000</v>
      </c>
      <c r="N8" s="18" t="s">
        <v>29</v>
      </c>
      <c r="O8" s="19" t="s">
        <v>32</v>
      </c>
      <c r="P8" s="9" t="s">
        <v>33</v>
      </c>
      <c r="Q8" s="20">
        <v>3000</v>
      </c>
    </row>
    <row r="9" ht="24.95" customHeight="1" spans="1:17">
      <c r="A9" s="42"/>
      <c r="B9" s="42"/>
      <c r="C9" s="123"/>
      <c r="D9" s="42"/>
      <c r="E9" s="42"/>
      <c r="F9" s="42"/>
      <c r="G9" s="231"/>
      <c r="J9" s="4" t="s">
        <v>34</v>
      </c>
      <c r="K9" s="9"/>
      <c r="L9" s="9"/>
      <c r="M9" s="21"/>
      <c r="N9" s="4" t="s">
        <v>34</v>
      </c>
      <c r="O9" s="9"/>
      <c r="P9" s="9"/>
      <c r="Q9" s="21"/>
    </row>
    <row r="10" ht="24.95" customHeight="1" spans="1:17">
      <c r="A10" s="161"/>
      <c r="B10" s="171"/>
      <c r="C10" s="161"/>
      <c r="D10" s="32"/>
      <c r="E10" s="232"/>
      <c r="F10" s="233"/>
      <c r="G10" s="178"/>
      <c r="J10" s="22"/>
      <c r="K10" s="23"/>
      <c r="L10" s="23"/>
      <c r="M10" s="24"/>
      <c r="N10" s="22"/>
      <c r="O10" s="23"/>
      <c r="P10" s="23"/>
      <c r="Q10" s="24"/>
    </row>
    <row r="11" ht="24.95" customHeight="1" spans="1:17">
      <c r="A11" s="161"/>
      <c r="B11" s="171"/>
      <c r="C11" s="175"/>
      <c r="D11" s="11"/>
      <c r="E11" s="234"/>
      <c r="F11" s="233"/>
      <c r="G11" s="178"/>
      <c r="J11" s="4"/>
      <c r="K11" s="9"/>
      <c r="L11" s="9"/>
      <c r="M11" s="21"/>
      <c r="N11" s="4"/>
      <c r="O11" s="9"/>
      <c r="P11" s="9"/>
      <c r="Q11" s="21"/>
    </row>
    <row r="12" ht="24.95" customHeight="1" spans="1:17">
      <c r="A12" s="15"/>
      <c r="B12" s="148"/>
      <c r="C12" s="8"/>
      <c r="D12" s="211"/>
      <c r="E12" s="50"/>
      <c r="F12" s="178"/>
      <c r="G12" s="178"/>
      <c r="J12" s="25"/>
      <c r="K12" s="26"/>
      <c r="L12" s="5"/>
      <c r="M12" s="6"/>
      <c r="N12" s="25"/>
      <c r="O12" s="26"/>
      <c r="P12" s="5"/>
      <c r="Q12" s="6"/>
    </row>
    <row r="13" ht="24.95" customHeight="1" spans="1:17">
      <c r="A13" s="42"/>
      <c r="B13" s="42"/>
      <c r="C13" s="123"/>
      <c r="D13" s="42"/>
      <c r="E13" s="42"/>
      <c r="F13" s="231"/>
      <c r="G13" s="231"/>
      <c r="J13" s="4" t="s">
        <v>35</v>
      </c>
      <c r="K13" s="5"/>
      <c r="L13" s="5"/>
      <c r="M13" s="6"/>
      <c r="N13" s="4" t="s">
        <v>35</v>
      </c>
      <c r="O13" s="5"/>
      <c r="P13" s="5"/>
      <c r="Q13" s="6"/>
    </row>
    <row r="14" ht="25.5" customHeight="1" spans="1:17">
      <c r="A14" s="235" t="s">
        <v>36</v>
      </c>
      <c r="B14" s="235"/>
      <c r="C14" s="235"/>
      <c r="D14" s="235"/>
      <c r="E14" s="235"/>
      <c r="F14" s="236"/>
      <c r="G14" s="237"/>
      <c r="J14" s="27"/>
      <c r="K14" s="28"/>
      <c r="L14" s="28"/>
      <c r="M14" s="29"/>
      <c r="N14" s="27"/>
      <c r="O14" s="28"/>
      <c r="P14" s="28"/>
      <c r="Q14" s="29"/>
    </row>
    <row r="15" ht="15" customHeight="1" spans="1:17">
      <c r="A15" s="238" t="s">
        <v>37</v>
      </c>
      <c r="B15" s="239" t="s">
        <v>5</v>
      </c>
      <c r="C15" s="238" t="s">
        <v>5</v>
      </c>
      <c r="E15" s="239" t="s">
        <v>38</v>
      </c>
      <c r="F15" s="239" t="s">
        <v>39</v>
      </c>
      <c r="G15" s="240"/>
      <c r="J15" s="30"/>
      <c r="K15" s="30"/>
      <c r="L15" s="30"/>
      <c r="M15" s="30"/>
      <c r="N15" s="30"/>
      <c r="O15" s="30"/>
      <c r="P15" s="30"/>
      <c r="Q15" s="30"/>
    </row>
    <row r="16" ht="13.5" customHeight="1" spans="1:17">
      <c r="A16" s="238" t="s">
        <v>40</v>
      </c>
      <c r="B16" s="239"/>
      <c r="C16" s="241"/>
      <c r="E16" s="239" t="s">
        <v>41</v>
      </c>
      <c r="F16" s="239" t="s">
        <v>42</v>
      </c>
      <c r="G16" s="240"/>
      <c r="J16" s="1" t="s">
        <v>7</v>
      </c>
      <c r="K16" s="2"/>
      <c r="L16" s="2"/>
      <c r="M16" s="3"/>
      <c r="N16" s="1" t="s">
        <v>7</v>
      </c>
      <c r="O16" s="2"/>
      <c r="P16" s="2"/>
      <c r="Q16" s="3"/>
    </row>
    <row r="17" ht="15.95" customHeight="1" spans="10:10">
      <c r="J17" s="6"/>
    </row>
    <row r="18" spans="10:16">
      <c r="J18" s="4" t="s">
        <v>10</v>
      </c>
      <c r="K18" s="5" t="s">
        <v>11</v>
      </c>
      <c r="L18" s="5"/>
      <c r="M18" s="6"/>
      <c r="N18" s="4" t="s">
        <v>10</v>
      </c>
      <c r="O18" s="5" t="s">
        <v>11</v>
      </c>
      <c r="P18" s="5"/>
    </row>
    <row r="19" spans="10:16">
      <c r="J19" s="7" t="s">
        <v>13</v>
      </c>
      <c r="K19" s="8" t="s">
        <v>43</v>
      </c>
      <c r="L19" s="9"/>
      <c r="M19" s="10"/>
      <c r="N19" s="7" t="s">
        <v>13</v>
      </c>
      <c r="O19" s="8" t="s">
        <v>44</v>
      </c>
      <c r="P19" s="9"/>
    </row>
    <row r="20" ht="78.75" spans="2:16">
      <c r="B20" s="149"/>
      <c r="I20" s="242"/>
      <c r="J20" s="7" t="s">
        <v>22</v>
      </c>
      <c r="K20" s="11" t="s">
        <v>45</v>
      </c>
      <c r="L20" s="12" t="s">
        <v>24</v>
      </c>
      <c r="M20" s="13" t="s">
        <v>46</v>
      </c>
      <c r="N20" s="7" t="s">
        <v>22</v>
      </c>
      <c r="O20" s="11" t="s">
        <v>47</v>
      </c>
      <c r="P20" s="12" t="s">
        <v>24</v>
      </c>
    </row>
    <row r="21" spans="2:16">
      <c r="B21" s="149"/>
      <c r="J21" s="4" t="s">
        <v>26</v>
      </c>
      <c r="K21" s="17" t="s">
        <v>28</v>
      </c>
      <c r="L21" s="16"/>
      <c r="M21" s="6"/>
      <c r="N21" s="4" t="s">
        <v>26</v>
      </c>
      <c r="O21" s="17" t="s">
        <v>28</v>
      </c>
      <c r="P21" s="16"/>
    </row>
    <row r="22" spans="2:16">
      <c r="B22" s="149"/>
      <c r="J22" s="18" t="s">
        <v>29</v>
      </c>
      <c r="K22" s="19" t="s">
        <v>48</v>
      </c>
      <c r="L22" s="9" t="s">
        <v>49</v>
      </c>
      <c r="M22" s="20">
        <v>6000</v>
      </c>
      <c r="N22" s="18" t="s">
        <v>29</v>
      </c>
      <c r="O22" s="19" t="s">
        <v>50</v>
      </c>
      <c r="P22" s="9" t="s">
        <v>33</v>
      </c>
    </row>
    <row r="23" ht="20.25" spans="2:16">
      <c r="B23" s="157"/>
      <c r="H23" s="23"/>
      <c r="I23" s="23"/>
      <c r="J23" s="4" t="s">
        <v>34</v>
      </c>
      <c r="K23" s="9"/>
      <c r="L23" s="9"/>
      <c r="M23" s="21"/>
      <c r="N23" s="4" t="s">
        <v>34</v>
      </c>
      <c r="O23" s="9"/>
      <c r="P23" s="9"/>
    </row>
    <row r="24" spans="3:10">
      <c r="C24" s="22"/>
      <c r="D24" s="23"/>
      <c r="E24" s="23"/>
      <c r="F24" s="24"/>
      <c r="G24" s="22"/>
      <c r="H24" s="9"/>
      <c r="I24" s="9"/>
      <c r="J24" s="21"/>
    </row>
    <row r="25" spans="3:17">
      <c r="C25" s="4"/>
      <c r="D25" s="9"/>
      <c r="E25" s="9"/>
      <c r="F25" s="21"/>
      <c r="G25" s="4"/>
      <c r="J25" s="25"/>
      <c r="K25" s="26"/>
      <c r="L25" s="5"/>
      <c r="M25" s="6"/>
      <c r="N25" s="25"/>
      <c r="O25" s="26"/>
      <c r="P25" s="5"/>
      <c r="Q25" s="6"/>
    </row>
    <row r="26" s="215" customFormat="1" ht="16.5" spans="1:17">
      <c r="A26"/>
      <c r="B26"/>
      <c r="C26" s="54"/>
      <c r="D26"/>
      <c r="E26"/>
      <c r="F26"/>
      <c r="G26"/>
      <c r="J26" s="4" t="s">
        <v>35</v>
      </c>
      <c r="K26" s="5"/>
      <c r="L26" s="5"/>
      <c r="M26" s="6"/>
      <c r="N26" s="4" t="s">
        <v>35</v>
      </c>
      <c r="O26" s="5"/>
      <c r="P26" s="5"/>
      <c r="Q26" s="6"/>
    </row>
    <row r="27" spans="10:17">
      <c r="J27" s="1" t="s">
        <v>7</v>
      </c>
      <c r="K27" s="2"/>
      <c r="L27" s="2"/>
      <c r="M27" s="3"/>
      <c r="N27" s="1" t="s">
        <v>7</v>
      </c>
      <c r="O27" s="2"/>
      <c r="P27" s="2"/>
      <c r="Q27" s="3"/>
    </row>
    <row r="28" spans="10:17">
      <c r="J28" s="4" t="s">
        <v>10</v>
      </c>
      <c r="K28" s="5" t="s">
        <v>11</v>
      </c>
      <c r="L28" s="5"/>
      <c r="M28" s="6"/>
      <c r="N28" s="4" t="s">
        <v>10</v>
      </c>
      <c r="O28" s="5"/>
      <c r="P28" s="5"/>
      <c r="Q28" s="6"/>
    </row>
    <row r="29" spans="10:17">
      <c r="J29" s="7" t="s">
        <v>13</v>
      </c>
      <c r="K29" s="15" t="s">
        <v>51</v>
      </c>
      <c r="L29" s="9"/>
      <c r="M29" s="10"/>
      <c r="N29" s="7" t="s">
        <v>13</v>
      </c>
      <c r="O29" s="31"/>
      <c r="P29" s="9"/>
      <c r="Q29" s="10"/>
    </row>
    <row r="30" ht="31.5" spans="10:17">
      <c r="J30" s="7" t="s">
        <v>22</v>
      </c>
      <c r="K30" s="32" t="s">
        <v>52</v>
      </c>
      <c r="L30" s="12" t="s">
        <v>24</v>
      </c>
      <c r="M30" s="13" t="s">
        <v>46</v>
      </c>
      <c r="N30" s="7" t="s">
        <v>22</v>
      </c>
      <c r="O30" s="33"/>
      <c r="P30" s="12" t="s">
        <v>24</v>
      </c>
      <c r="Q30" s="13" t="s">
        <v>53</v>
      </c>
    </row>
    <row r="31" spans="10:17">
      <c r="J31" s="4" t="s">
        <v>26</v>
      </c>
      <c r="K31" s="17" t="s">
        <v>54</v>
      </c>
      <c r="L31" s="16"/>
      <c r="M31" s="6"/>
      <c r="N31" s="4" t="s">
        <v>26</v>
      </c>
      <c r="P31" s="16"/>
      <c r="Q31" s="6"/>
    </row>
    <row r="32" spans="10:17">
      <c r="J32" s="18" t="s">
        <v>29</v>
      </c>
      <c r="K32" s="19" t="s">
        <v>55</v>
      </c>
      <c r="L32" s="9" t="s">
        <v>33</v>
      </c>
      <c r="M32" s="20">
        <v>3000</v>
      </c>
      <c r="N32" s="18" t="s">
        <v>29</v>
      </c>
      <c r="O32" s="19" t="s">
        <v>56</v>
      </c>
      <c r="P32" s="9" t="s">
        <v>57</v>
      </c>
      <c r="Q32" s="20">
        <v>8100</v>
      </c>
    </row>
    <row r="33" spans="10:17">
      <c r="J33" s="4" t="s">
        <v>34</v>
      </c>
      <c r="K33" s="9"/>
      <c r="L33" s="9"/>
      <c r="M33" s="21"/>
      <c r="N33" s="4" t="s">
        <v>34</v>
      </c>
      <c r="O33" s="9"/>
      <c r="P33" s="9"/>
      <c r="Q33" s="21"/>
    </row>
    <row r="34" spans="3:17">
      <c r="C34" s="54">
        <f>C35</f>
        <v>0</v>
      </c>
      <c r="J34" s="22"/>
      <c r="K34" s="23"/>
      <c r="L34" s="23"/>
      <c r="M34" s="24"/>
      <c r="N34" s="22"/>
      <c r="O34" s="23"/>
      <c r="P34" s="23"/>
      <c r="Q34" s="24"/>
    </row>
    <row r="35" spans="10:18">
      <c r="J35" s="4"/>
      <c r="K35" s="9"/>
      <c r="L35" s="9"/>
      <c r="M35" s="21"/>
      <c r="N35" s="4"/>
      <c r="O35" s="9"/>
      <c r="P35" s="9"/>
      <c r="Q35" s="21"/>
      <c r="R35" s="6"/>
    </row>
    <row r="36" spans="10:18">
      <c r="J36" s="25"/>
      <c r="K36" s="26"/>
      <c r="L36" s="5"/>
      <c r="M36" s="6"/>
      <c r="N36" s="25"/>
      <c r="O36" s="26"/>
      <c r="P36" s="5"/>
      <c r="Q36" s="6"/>
      <c r="R36" s="24"/>
    </row>
    <row r="37" spans="10:18">
      <c r="J37" s="4" t="s">
        <v>35</v>
      </c>
      <c r="K37" s="5"/>
      <c r="L37" s="5"/>
      <c r="M37" s="6"/>
      <c r="N37" s="4" t="s">
        <v>35</v>
      </c>
      <c r="O37" s="5"/>
      <c r="P37" s="5"/>
      <c r="Q37" s="6"/>
      <c r="R37" s="21"/>
    </row>
    <row r="38" ht="16.5" spans="10:18">
      <c r="J38" s="27"/>
      <c r="K38" s="28"/>
      <c r="L38" s="28"/>
      <c r="M38" s="29"/>
      <c r="N38" s="27"/>
      <c r="O38" s="28"/>
      <c r="P38" s="28"/>
      <c r="Q38" s="29"/>
      <c r="R38" s="6"/>
    </row>
    <row r="39" ht="16.5" spans="11:18">
      <c r="K39" s="4"/>
      <c r="L39" s="5"/>
      <c r="M39" s="5"/>
      <c r="N39" s="6"/>
      <c r="O39" s="4"/>
      <c r="P39" s="5"/>
      <c r="Q39" s="5"/>
      <c r="R39" s="6"/>
    </row>
    <row r="40" spans="11:18">
      <c r="K40" s="1"/>
      <c r="L40" s="2"/>
      <c r="M40" s="2"/>
      <c r="N40" s="3"/>
      <c r="O40" s="1"/>
      <c r="P40" s="2"/>
      <c r="Q40" s="2"/>
      <c r="R40" s="3"/>
    </row>
    <row r="41" spans="11:18">
      <c r="K41" s="4"/>
      <c r="L41" s="5"/>
      <c r="M41" s="5"/>
      <c r="N41" s="6"/>
      <c r="O41" s="4"/>
      <c r="P41" s="5"/>
      <c r="Q41" s="5"/>
      <c r="R41" s="6"/>
    </row>
    <row r="42" spans="11:18">
      <c r="K42" s="7"/>
      <c r="L42" s="31"/>
      <c r="M42" s="9"/>
      <c r="N42" s="10"/>
      <c r="O42" s="7"/>
      <c r="P42" s="31"/>
      <c r="Q42" s="9"/>
      <c r="R42" s="10"/>
    </row>
    <row r="43" spans="11:18">
      <c r="K43" s="7"/>
      <c r="L43" s="33"/>
      <c r="M43" s="12"/>
      <c r="N43" s="13"/>
      <c r="O43" s="7"/>
      <c r="P43" s="33"/>
      <c r="Q43" s="12"/>
      <c r="R43" s="13"/>
    </row>
    <row r="44" spans="11:18">
      <c r="K44" s="4"/>
      <c r="M44" s="16"/>
      <c r="N44" s="6"/>
      <c r="O44" s="4"/>
      <c r="Q44" s="16"/>
      <c r="R44" s="6"/>
    </row>
    <row r="45" spans="11:18">
      <c r="K45" s="4"/>
      <c r="L45" s="9"/>
      <c r="M45" s="9"/>
      <c r="N45" s="21"/>
      <c r="O45" s="4"/>
      <c r="P45" s="9"/>
      <c r="Q45" s="9"/>
      <c r="R45" s="21"/>
    </row>
    <row r="46" spans="11:18">
      <c r="K46" s="30"/>
      <c r="L46" s="30"/>
      <c r="M46" s="30"/>
      <c r="N46" s="30"/>
      <c r="O46" s="30"/>
      <c r="P46" s="30"/>
      <c r="Q46" s="30"/>
      <c r="R46" s="30"/>
    </row>
  </sheetData>
  <mergeCells count="5">
    <mergeCell ref="B2:E2"/>
    <mergeCell ref="F3:G3"/>
    <mergeCell ref="F4:G4"/>
    <mergeCell ref="A14:E14"/>
    <mergeCell ref="B3:D4"/>
  </mergeCells>
  <printOptions horizontalCentered="1" verticalCentered="1"/>
  <pageMargins left="0" right="0" top="0" bottom="0" header="0.31496062992126" footer="0.31496062992126"/>
  <pageSetup paperSize="153" fitToHeight="0" orientation="portrait" horizontalDpi="203" verticalDpi="20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6"/>
  <sheetViews>
    <sheetView workbookViewId="0">
      <selection activeCell="A1" sqref="A$1:D$1048576"/>
    </sheetView>
  </sheetViews>
  <sheetFormatPr defaultColWidth="9" defaultRowHeight="15.75" outlineLevelCol="3"/>
  <cols>
    <col min="1" max="1" width="8.625"/>
    <col min="2" max="2" width="17.5" customWidth="1"/>
    <col min="3" max="3" width="12.625" customWidth="1"/>
    <col min="4" max="4" width="10.625" customWidth="1"/>
  </cols>
  <sheetData>
    <row r="2" ht="16.5"/>
    <row r="3" spans="1:4">
      <c r="A3" s="1" t="s">
        <v>7</v>
      </c>
      <c r="B3" s="2"/>
      <c r="C3" s="2"/>
      <c r="D3" s="3"/>
    </row>
    <row r="4" spans="1:4">
      <c r="A4" s="4" t="s">
        <v>10</v>
      </c>
      <c r="B4" s="5" t="s">
        <v>11</v>
      </c>
      <c r="C4" s="5"/>
      <c r="D4" s="6"/>
    </row>
    <row r="5" spans="1:4">
      <c r="A5" s="7" t="s">
        <v>13</v>
      </c>
      <c r="B5" s="15" t="s">
        <v>18</v>
      </c>
      <c r="C5" s="9"/>
      <c r="D5" s="10"/>
    </row>
    <row r="6" ht="63" spans="1:4">
      <c r="A6" s="7" t="s">
        <v>22</v>
      </c>
      <c r="B6" s="32" t="s">
        <v>23</v>
      </c>
      <c r="C6" s="12" t="s">
        <v>24</v>
      </c>
      <c r="D6" s="13" t="s">
        <v>25</v>
      </c>
    </row>
    <row r="7" spans="1:4">
      <c r="A7" s="4" t="s">
        <v>26</v>
      </c>
      <c r="B7" s="17" t="s">
        <v>27</v>
      </c>
      <c r="C7" s="16"/>
      <c r="D7" s="6"/>
    </row>
    <row r="8" spans="1:4">
      <c r="A8" s="18" t="s">
        <v>29</v>
      </c>
      <c r="B8" s="19" t="s">
        <v>30</v>
      </c>
      <c r="C8" s="9" t="s">
        <v>31</v>
      </c>
      <c r="D8" s="20">
        <v>5000</v>
      </c>
    </row>
    <row r="9" spans="1:4">
      <c r="A9" s="4" t="s">
        <v>34</v>
      </c>
      <c r="B9" s="9"/>
      <c r="C9" s="9"/>
      <c r="D9" s="21"/>
    </row>
    <row r="10" spans="1:4">
      <c r="A10" s="22"/>
      <c r="B10" s="23"/>
      <c r="C10" s="23"/>
      <c r="D10" s="24"/>
    </row>
    <row r="11" spans="1:4">
      <c r="A11" s="4"/>
      <c r="B11" s="9"/>
      <c r="C11" s="9"/>
      <c r="D11" s="21"/>
    </row>
    <row r="12" spans="1:4">
      <c r="A12" s="25"/>
      <c r="B12" s="26"/>
      <c r="C12" s="5"/>
      <c r="D12" s="6"/>
    </row>
    <row r="13" spans="1:4">
      <c r="A13" s="4" t="s">
        <v>35</v>
      </c>
      <c r="B13" s="5"/>
      <c r="C13" s="5"/>
      <c r="D13" s="6"/>
    </row>
    <row r="14" ht="16.5" spans="1:4">
      <c r="A14" s="27"/>
      <c r="B14" s="28"/>
      <c r="C14" s="28"/>
      <c r="D14" s="29"/>
    </row>
    <row r="15" ht="16.5" spans="1:4">
      <c r="A15" s="30"/>
      <c r="B15" s="30"/>
      <c r="C15" s="30"/>
      <c r="D15" s="30"/>
    </row>
    <row r="16" spans="1:4">
      <c r="A16" s="1" t="s">
        <v>7</v>
      </c>
      <c r="B16" s="2"/>
      <c r="C16" s="2"/>
      <c r="D16" s="3"/>
    </row>
    <row r="17" spans="1:1">
      <c r="A17" s="6"/>
    </row>
    <row r="18" spans="1:4">
      <c r="A18" s="4" t="s">
        <v>10</v>
      </c>
      <c r="B18" s="5" t="s">
        <v>11</v>
      </c>
      <c r="C18" s="5"/>
      <c r="D18" s="6"/>
    </row>
    <row r="19" spans="1:4">
      <c r="A19" s="7" t="s">
        <v>13</v>
      </c>
      <c r="B19" s="8" t="s">
        <v>43</v>
      </c>
      <c r="C19" s="9"/>
      <c r="D19" s="10"/>
    </row>
    <row r="20" ht="47.25" spans="1:4">
      <c r="A20" s="7" t="s">
        <v>22</v>
      </c>
      <c r="B20" s="11" t="s">
        <v>45</v>
      </c>
      <c r="C20" s="12" t="s">
        <v>24</v>
      </c>
      <c r="D20" s="13" t="s">
        <v>46</v>
      </c>
    </row>
    <row r="21" spans="1:4">
      <c r="A21" s="4" t="s">
        <v>26</v>
      </c>
      <c r="B21" s="17" t="s">
        <v>28</v>
      </c>
      <c r="C21" s="16"/>
      <c r="D21" s="6"/>
    </row>
    <row r="22" spans="1:4">
      <c r="A22" s="18" t="s">
        <v>29</v>
      </c>
      <c r="B22" s="19" t="s">
        <v>48</v>
      </c>
      <c r="C22" s="9" t="s">
        <v>49</v>
      </c>
      <c r="D22" s="20">
        <v>6000</v>
      </c>
    </row>
    <row r="23" spans="1:4">
      <c r="A23" s="4" t="s">
        <v>34</v>
      </c>
      <c r="B23" s="9"/>
      <c r="C23" s="9"/>
      <c r="D23" s="21"/>
    </row>
    <row r="24" spans="1:1">
      <c r="A24" s="21"/>
    </row>
    <row r="25" spans="1:4">
      <c r="A25" s="25"/>
      <c r="B25" s="26"/>
      <c r="C25" s="5"/>
      <c r="D25" s="6"/>
    </row>
    <row r="26" ht="16.5" spans="1:4">
      <c r="A26" s="4" t="s">
        <v>35</v>
      </c>
      <c r="B26" s="5"/>
      <c r="C26" s="5"/>
      <c r="D26" s="6"/>
    </row>
    <row r="27" spans="1:4">
      <c r="A27" s="1" t="s">
        <v>7</v>
      </c>
      <c r="B27" s="2"/>
      <c r="C27" s="2"/>
      <c r="D27" s="3"/>
    </row>
    <row r="28" spans="1:4">
      <c r="A28" s="4" t="s">
        <v>10</v>
      </c>
      <c r="B28" s="5" t="s">
        <v>11</v>
      </c>
      <c r="C28" s="5"/>
      <c r="D28" s="6"/>
    </row>
    <row r="29" spans="1:4">
      <c r="A29" s="7" t="s">
        <v>13</v>
      </c>
      <c r="B29" s="15" t="s">
        <v>51</v>
      </c>
      <c r="C29" s="9"/>
      <c r="D29" s="10"/>
    </row>
    <row r="30" ht="31.5" spans="1:4">
      <c r="A30" s="7" t="s">
        <v>22</v>
      </c>
      <c r="B30" s="32" t="s">
        <v>52</v>
      </c>
      <c r="C30" s="12" t="s">
        <v>24</v>
      </c>
      <c r="D30" s="13" t="s">
        <v>46</v>
      </c>
    </row>
    <row r="31" spans="1:4">
      <c r="A31" s="4" t="s">
        <v>26</v>
      </c>
      <c r="B31" s="17" t="s">
        <v>54</v>
      </c>
      <c r="C31" s="16"/>
      <c r="D31" s="6"/>
    </row>
    <row r="32" spans="1:4">
      <c r="A32" s="18" t="s">
        <v>29</v>
      </c>
      <c r="B32" s="19" t="s">
        <v>55</v>
      </c>
      <c r="C32" s="9" t="s">
        <v>33</v>
      </c>
      <c r="D32" s="20">
        <v>3000</v>
      </c>
    </row>
    <row r="33" spans="1:4">
      <c r="A33" s="4" t="s">
        <v>34</v>
      </c>
      <c r="B33" s="9"/>
      <c r="C33" s="9"/>
      <c r="D33" s="21"/>
    </row>
    <row r="34" spans="1:4">
      <c r="A34" s="22"/>
      <c r="B34" s="23"/>
      <c r="C34" s="23"/>
      <c r="D34" s="24"/>
    </row>
    <row r="35" spans="1:4">
      <c r="A35" s="4"/>
      <c r="B35" s="9"/>
      <c r="C35" s="9"/>
      <c r="D35" s="21"/>
    </row>
    <row r="36" spans="1:4">
      <c r="A36" s="25"/>
      <c r="B36" s="26"/>
      <c r="C36" s="5"/>
      <c r="D36" s="6"/>
    </row>
    <row r="37" spans="1:4">
      <c r="A37" s="4" t="s">
        <v>35</v>
      </c>
      <c r="B37" s="5"/>
      <c r="C37" s="5"/>
      <c r="D37" s="6"/>
    </row>
    <row r="38" ht="16.5" spans="1:4">
      <c r="A38" s="27"/>
      <c r="B38" s="28"/>
      <c r="C38" s="28"/>
      <c r="D38" s="29"/>
    </row>
    <row r="39" ht="16.5" spans="2:4">
      <c r="B39" s="4"/>
      <c r="C39" s="5"/>
      <c r="D39" s="5"/>
    </row>
    <row r="40" spans="2:4">
      <c r="B40" s="1"/>
      <c r="C40" s="2"/>
      <c r="D40" s="2"/>
    </row>
    <row r="41" spans="2:4">
      <c r="B41" s="4"/>
      <c r="C41" s="5"/>
      <c r="D41" s="5"/>
    </row>
    <row r="42" spans="2:4">
      <c r="B42" s="7"/>
      <c r="C42" s="31"/>
      <c r="D42" s="9"/>
    </row>
    <row r="43" spans="2:4">
      <c r="B43" s="7"/>
      <c r="C43" s="33"/>
      <c r="D43" s="12"/>
    </row>
    <row r="44" spans="2:4">
      <c r="B44" s="4"/>
      <c r="D44" s="16"/>
    </row>
    <row r="45" spans="2:4">
      <c r="B45" s="4"/>
      <c r="C45" s="9"/>
      <c r="D45" s="9"/>
    </row>
    <row r="46" spans="2:4">
      <c r="B46" s="30"/>
      <c r="C46" s="30"/>
      <c r="D46" s="3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M6" sqref="M6"/>
    </sheetView>
  </sheetViews>
  <sheetFormatPr defaultColWidth="9" defaultRowHeight="15" outlineLevelRow="5"/>
  <cols>
    <col min="1" max="1" width="7.875" style="205" customWidth="1"/>
    <col min="2" max="2" width="13.5" style="205" customWidth="1"/>
    <col min="3" max="3" width="18.875" style="205" customWidth="1"/>
    <col min="4" max="4" width="10.5" style="206" customWidth="1"/>
    <col min="5" max="5" width="28.375" style="205" customWidth="1"/>
    <col min="6" max="6" width="14.125" style="205" customWidth="1"/>
    <col min="7" max="7" width="11.75" style="205" customWidth="1"/>
    <col min="8" max="8" width="5.5" style="205" customWidth="1"/>
    <col min="9" max="16384" width="9" style="205"/>
  </cols>
  <sheetData>
    <row r="1" ht="23.25" spans="1:7">
      <c r="A1" s="207" t="s">
        <v>58</v>
      </c>
      <c r="B1" s="207"/>
      <c r="C1" s="207"/>
      <c r="D1" s="207"/>
      <c r="E1" s="207"/>
      <c r="F1" s="207"/>
      <c r="G1" s="208"/>
    </row>
    <row r="2" ht="15.75" spans="1:8">
      <c r="A2" s="168" t="s">
        <v>59</v>
      </c>
      <c r="B2" s="168" t="s">
        <v>60</v>
      </c>
      <c r="C2" s="168"/>
      <c r="D2" s="209" t="s">
        <v>61</v>
      </c>
      <c r="E2" s="168" t="s">
        <v>62</v>
      </c>
      <c r="F2" s="168" t="s">
        <v>63</v>
      </c>
      <c r="G2" s="168" t="s">
        <v>64</v>
      </c>
      <c r="H2" s="168" t="s">
        <v>65</v>
      </c>
    </row>
    <row r="3" ht="74.25" customHeight="1" spans="1:8">
      <c r="A3" s="210" t="s">
        <v>66</v>
      </c>
      <c r="B3" s="15" t="s">
        <v>67</v>
      </c>
      <c r="C3" s="168"/>
      <c r="D3" s="8" t="s">
        <v>51</v>
      </c>
      <c r="E3" s="11" t="s">
        <v>68</v>
      </c>
      <c r="F3" s="152">
        <v>5000</v>
      </c>
      <c r="G3" s="170">
        <v>0.065</v>
      </c>
      <c r="H3" s="40"/>
    </row>
    <row r="4" ht="84.75" customHeight="1" spans="1:8">
      <c r="A4" s="210" t="s">
        <v>66</v>
      </c>
      <c r="B4" s="15" t="s">
        <v>67</v>
      </c>
      <c r="C4" s="168"/>
      <c r="D4" s="8" t="s">
        <v>69</v>
      </c>
      <c r="E4" s="211" t="s">
        <v>70</v>
      </c>
      <c r="F4" s="152">
        <v>5000</v>
      </c>
      <c r="G4" s="163">
        <v>0.07</v>
      </c>
      <c r="H4" s="40"/>
    </row>
    <row r="5" spans="1:8">
      <c r="A5" s="210"/>
      <c r="B5" s="168"/>
      <c r="C5" s="168"/>
      <c r="D5" s="209"/>
      <c r="E5" s="168"/>
      <c r="F5" s="168"/>
      <c r="G5" s="168"/>
      <c r="H5" s="168"/>
    </row>
    <row r="6" ht="47.25" customHeight="1" spans="1:9">
      <c r="A6" s="212" t="s">
        <v>71</v>
      </c>
      <c r="B6" s="15" t="s">
        <v>19</v>
      </c>
      <c r="C6" s="149"/>
      <c r="D6" s="98" t="s">
        <v>72</v>
      </c>
      <c r="E6" s="211" t="s">
        <v>73</v>
      </c>
      <c r="F6" s="166">
        <v>300</v>
      </c>
      <c r="G6" s="154">
        <v>0.075</v>
      </c>
      <c r="H6" s="213"/>
      <c r="I6" s="214">
        <v>-2700</v>
      </c>
    </row>
  </sheetData>
  <mergeCells count="1">
    <mergeCell ref="A1:F1"/>
  </mergeCells>
  <printOptions horizontalCentered="1"/>
  <pageMargins left="0" right="0" top="0.393700787401575" bottom="0" header="0.31496062992126" footer="0.31496062992126"/>
  <pageSetup paperSize="9" fitToHeight="0" orientation="portrait" horizontalDpi="180" verticalDpi="18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60" zoomScaleNormal="60" topLeftCell="A23" workbookViewId="0">
      <selection activeCell="B43" sqref="B43"/>
    </sheetView>
  </sheetViews>
  <sheetFormatPr defaultColWidth="9" defaultRowHeight="15.75"/>
  <cols>
    <col min="1" max="1" width="24.625" style="183" customWidth="1"/>
    <col min="2" max="2" width="42.625" style="183" customWidth="1"/>
    <col min="3" max="3" width="14.875" style="54" customWidth="1"/>
    <col min="4" max="5" width="26" customWidth="1"/>
    <col min="6" max="6" width="19.0666666666667" style="184" customWidth="1"/>
    <col min="7" max="7" width="23.625" customWidth="1"/>
  </cols>
  <sheetData>
    <row r="1" ht="19.1" spans="1:7">
      <c r="A1" s="77" t="s">
        <v>74</v>
      </c>
      <c r="B1" s="77" t="s">
        <v>75</v>
      </c>
      <c r="C1" s="46" t="s">
        <v>76</v>
      </c>
      <c r="D1" s="46" t="s">
        <v>77</v>
      </c>
      <c r="E1" s="185" t="s">
        <v>78</v>
      </c>
      <c r="F1" s="186" t="s">
        <v>16</v>
      </c>
      <c r="G1" s="42"/>
    </row>
    <row r="2" ht="85.5" customHeight="1" spans="1:7">
      <c r="A2" s="187" t="s">
        <v>79</v>
      </c>
      <c r="B2" s="71" t="s">
        <v>80</v>
      </c>
      <c r="C2" s="71">
        <v>50</v>
      </c>
      <c r="D2" s="71" t="s">
        <v>81</v>
      </c>
      <c r="E2" s="46">
        <v>2</v>
      </c>
      <c r="F2" s="188">
        <v>0.155</v>
      </c>
      <c r="G2" s="42"/>
    </row>
    <row r="3" ht="85.5" customHeight="1" spans="1:7">
      <c r="A3" s="187" t="s">
        <v>82</v>
      </c>
      <c r="B3" s="71" t="s">
        <v>83</v>
      </c>
      <c r="C3" s="71">
        <v>40</v>
      </c>
      <c r="D3" s="152" t="s">
        <v>84</v>
      </c>
      <c r="E3" s="46">
        <v>1.6</v>
      </c>
      <c r="F3" s="188">
        <v>0.14</v>
      </c>
      <c r="G3" s="47"/>
    </row>
    <row r="4" ht="85.5" customHeight="1" spans="1:7">
      <c r="A4" s="187" t="s">
        <v>85</v>
      </c>
      <c r="B4" s="71" t="s">
        <v>86</v>
      </c>
      <c r="C4" s="71">
        <v>50</v>
      </c>
      <c r="D4" s="152" t="s">
        <v>84</v>
      </c>
      <c r="E4" s="46">
        <v>0.2</v>
      </c>
      <c r="F4" s="188">
        <v>0.075</v>
      </c>
      <c r="G4" s="42"/>
    </row>
    <row r="5" ht="85.5" customHeight="1" spans="1:9">
      <c r="A5" s="187" t="s">
        <v>87</v>
      </c>
      <c r="B5" s="71" t="s">
        <v>88</v>
      </c>
      <c r="C5" s="71">
        <v>50</v>
      </c>
      <c r="D5" s="152" t="s">
        <v>84</v>
      </c>
      <c r="E5" s="46">
        <v>0.5</v>
      </c>
      <c r="F5" s="188">
        <v>0.075</v>
      </c>
      <c r="G5" s="42"/>
      <c r="H5" s="189" t="s">
        <v>89</v>
      </c>
      <c r="I5" s="204"/>
    </row>
    <row r="6" ht="85.5" customHeight="1" spans="1:7">
      <c r="A6" s="46">
        <v>5</v>
      </c>
      <c r="B6" s="71" t="s">
        <v>90</v>
      </c>
      <c r="C6" s="71"/>
      <c r="D6" s="152" t="s">
        <v>84</v>
      </c>
      <c r="E6" s="46">
        <v>2</v>
      </c>
      <c r="F6" s="188">
        <v>0.155</v>
      </c>
      <c r="G6" s="42"/>
    </row>
    <row r="7" ht="85.5" customHeight="1" spans="1:7">
      <c r="A7" s="46">
        <v>6</v>
      </c>
      <c r="B7" s="71" t="s">
        <v>91</v>
      </c>
      <c r="C7" s="71"/>
      <c r="D7" s="71" t="s">
        <v>92</v>
      </c>
      <c r="E7" s="46">
        <v>1</v>
      </c>
      <c r="F7" s="188">
        <v>0.15</v>
      </c>
      <c r="G7" s="42"/>
    </row>
    <row r="8" ht="85.5" customHeight="1" spans="1:7">
      <c r="A8" s="46">
        <v>7</v>
      </c>
      <c r="B8" s="71" t="s">
        <v>93</v>
      </c>
      <c r="C8" s="71"/>
      <c r="D8" s="152" t="s">
        <v>84</v>
      </c>
      <c r="E8" s="46">
        <v>0.5</v>
      </c>
      <c r="F8" s="188">
        <v>0.075</v>
      </c>
      <c r="G8" s="42"/>
    </row>
    <row r="9" ht="93.95" customHeight="1" spans="1:8">
      <c r="A9" s="190" t="s">
        <v>94</v>
      </c>
      <c r="B9" s="191" t="s">
        <v>95</v>
      </c>
      <c r="C9" s="191"/>
      <c r="D9" s="152" t="s">
        <v>84</v>
      </c>
      <c r="E9" s="191"/>
      <c r="F9" s="153">
        <v>0.05</v>
      </c>
      <c r="G9" s="42"/>
      <c r="H9" s="192"/>
    </row>
    <row r="10" ht="62.1" customHeight="1" spans="1:7">
      <c r="A10" s="190" t="s">
        <v>96</v>
      </c>
      <c r="B10" s="193" t="s">
        <v>97</v>
      </c>
      <c r="C10" s="194"/>
      <c r="D10" s="194"/>
      <c r="E10" s="194"/>
      <c r="F10" s="153">
        <v>2.5</v>
      </c>
      <c r="G10" s="42"/>
    </row>
    <row r="11" ht="62.1" customHeight="1" spans="1:7">
      <c r="A11" s="190" t="s">
        <v>98</v>
      </c>
      <c r="B11" s="193" t="s">
        <v>99</v>
      </c>
      <c r="C11" s="194"/>
      <c r="D11" s="194"/>
      <c r="E11" s="191"/>
      <c r="F11" s="153">
        <v>2.5</v>
      </c>
      <c r="G11" s="42"/>
    </row>
    <row r="12" ht="62.1" customHeight="1" spans="1:7">
      <c r="A12" s="190" t="s">
        <v>100</v>
      </c>
      <c r="B12" s="193" t="s">
        <v>101</v>
      </c>
      <c r="C12" s="194"/>
      <c r="D12" s="194"/>
      <c r="E12" s="191"/>
      <c r="F12" s="153">
        <v>2.5</v>
      </c>
      <c r="G12" s="42"/>
    </row>
    <row r="13" ht="56.1" customHeight="1" spans="1:7">
      <c r="A13" s="190" t="s">
        <v>20</v>
      </c>
      <c r="B13" s="193" t="s">
        <v>21</v>
      </c>
      <c r="C13" s="194"/>
      <c r="D13" s="152" t="s">
        <v>84</v>
      </c>
      <c r="E13" s="123"/>
      <c r="F13" s="182">
        <v>0.2</v>
      </c>
      <c r="G13" s="42"/>
    </row>
    <row r="14" ht="56.1" customHeight="1" spans="1:7">
      <c r="A14" s="190" t="s">
        <v>72</v>
      </c>
      <c r="B14" s="193" t="s">
        <v>73</v>
      </c>
      <c r="C14" s="194"/>
      <c r="D14" s="152" t="s">
        <v>84</v>
      </c>
      <c r="E14" s="123"/>
      <c r="F14" s="154">
        <v>0.075</v>
      </c>
      <c r="G14" s="42"/>
    </row>
    <row r="15" ht="65.1" customHeight="1" spans="1:7">
      <c r="A15" s="190" t="s">
        <v>102</v>
      </c>
      <c r="B15" s="195" t="s">
        <v>103</v>
      </c>
      <c r="C15" s="136"/>
      <c r="D15" s="195" t="s">
        <v>84</v>
      </c>
      <c r="E15" s="196"/>
      <c r="F15" s="197">
        <v>0.075</v>
      </c>
      <c r="G15" s="42"/>
    </row>
    <row r="16" ht="65.1" customHeight="1" spans="1:7">
      <c r="A16" s="198" t="s">
        <v>104</v>
      </c>
      <c r="B16" s="195" t="s">
        <v>105</v>
      </c>
      <c r="C16" s="199">
        <v>50</v>
      </c>
      <c r="D16" s="152" t="s">
        <v>84</v>
      </c>
      <c r="E16" s="200"/>
      <c r="F16" s="154">
        <v>0.065</v>
      </c>
      <c r="G16" s="42"/>
    </row>
    <row r="17" ht="65.1" customHeight="1" spans="1:7">
      <c r="A17" s="198" t="s">
        <v>106</v>
      </c>
      <c r="B17" s="193" t="s">
        <v>107</v>
      </c>
      <c r="C17" s="152">
        <v>50</v>
      </c>
      <c r="D17" s="152" t="s">
        <v>84</v>
      </c>
      <c r="E17" s="152"/>
      <c r="F17" s="154">
        <v>0.055</v>
      </c>
      <c r="G17" s="152"/>
    </row>
    <row r="18" ht="65.1" customHeight="1" spans="1:7">
      <c r="A18" s="198" t="s">
        <v>51</v>
      </c>
      <c r="B18" s="201" t="s">
        <v>68</v>
      </c>
      <c r="C18" s="152">
        <v>60</v>
      </c>
      <c r="D18" s="152" t="s">
        <v>84</v>
      </c>
      <c r="E18" s="152"/>
      <c r="F18" s="153">
        <v>0.065</v>
      </c>
      <c r="G18" s="42"/>
    </row>
    <row r="19" ht="65.1" customHeight="1" spans="1:7">
      <c r="A19" s="198" t="s">
        <v>69</v>
      </c>
      <c r="B19" s="195" t="s">
        <v>70</v>
      </c>
      <c r="C19" s="152">
        <v>50</v>
      </c>
      <c r="D19" s="152" t="s">
        <v>84</v>
      </c>
      <c r="E19" s="152"/>
      <c r="F19" s="202">
        <v>0.07</v>
      </c>
      <c r="G19" s="42"/>
    </row>
    <row r="20" ht="65.1" customHeight="1" spans="1:7">
      <c r="A20" s="198" t="s">
        <v>108</v>
      </c>
      <c r="B20" s="201" t="s">
        <v>109</v>
      </c>
      <c r="C20" s="152">
        <v>45</v>
      </c>
      <c r="D20" s="152" t="s">
        <v>110</v>
      </c>
      <c r="E20" s="152"/>
      <c r="F20" s="153">
        <v>0.04</v>
      </c>
      <c r="G20" s="42"/>
    </row>
    <row r="21" ht="65.1" customHeight="1" spans="1:7">
      <c r="A21" s="198" t="s">
        <v>111</v>
      </c>
      <c r="B21" s="201" t="s">
        <v>112</v>
      </c>
      <c r="C21" s="152">
        <v>50</v>
      </c>
      <c r="D21" s="152" t="s">
        <v>113</v>
      </c>
      <c r="E21" s="152"/>
      <c r="F21" s="153">
        <v>0.12</v>
      </c>
      <c r="G21" s="42"/>
    </row>
    <row r="22" ht="65.1" customHeight="1" spans="1:7">
      <c r="A22" s="198" t="s">
        <v>43</v>
      </c>
      <c r="B22" s="201" t="s">
        <v>114</v>
      </c>
      <c r="C22" s="152">
        <v>35</v>
      </c>
      <c r="D22" s="152" t="s">
        <v>113</v>
      </c>
      <c r="E22" s="152"/>
      <c r="F22" s="153">
        <v>0.065</v>
      </c>
      <c r="G22" s="42"/>
    </row>
    <row r="23" ht="65.1" customHeight="1" spans="1:7">
      <c r="A23" s="198" t="s">
        <v>44</v>
      </c>
      <c r="B23" s="201" t="s">
        <v>115</v>
      </c>
      <c r="C23" s="152">
        <v>35</v>
      </c>
      <c r="D23" s="152" t="s">
        <v>113</v>
      </c>
      <c r="E23" s="152"/>
      <c r="F23" s="153" t="s">
        <v>116</v>
      </c>
      <c r="G23" s="42"/>
    </row>
    <row r="24" ht="65.1" customHeight="1" spans="1:7">
      <c r="A24" s="198" t="s">
        <v>117</v>
      </c>
      <c r="B24" s="201" t="s">
        <v>118</v>
      </c>
      <c r="C24" s="152">
        <v>40</v>
      </c>
      <c r="D24" s="152" t="s">
        <v>113</v>
      </c>
      <c r="E24" s="152"/>
      <c r="F24" s="153" t="s">
        <v>119</v>
      </c>
      <c r="G24" s="42"/>
    </row>
    <row r="25" ht="65.1" customHeight="1" spans="1:7">
      <c r="A25" s="198" t="s">
        <v>120</v>
      </c>
      <c r="B25" s="201" t="s">
        <v>121</v>
      </c>
      <c r="C25" s="152">
        <v>40</v>
      </c>
      <c r="D25" s="152" t="s">
        <v>113</v>
      </c>
      <c r="E25" s="152"/>
      <c r="F25" s="153" t="s">
        <v>122</v>
      </c>
      <c r="G25" s="42"/>
    </row>
    <row r="26" ht="65.1" customHeight="1" spans="1:7">
      <c r="A26" s="198" t="s">
        <v>18</v>
      </c>
      <c r="B26" s="201" t="s">
        <v>23</v>
      </c>
      <c r="C26" s="152"/>
      <c r="D26" s="203" t="s">
        <v>123</v>
      </c>
      <c r="E26" s="152"/>
      <c r="F26" s="153" t="s">
        <v>124</v>
      </c>
      <c r="G26" s="42"/>
    </row>
  </sheetData>
  <mergeCells count="1">
    <mergeCell ref="H5:I5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I342"/>
  <sheetViews>
    <sheetView topLeftCell="A306" workbookViewId="0">
      <selection activeCell="C346" sqref="C346"/>
    </sheetView>
  </sheetViews>
  <sheetFormatPr defaultColWidth="9" defaultRowHeight="15.75"/>
  <cols>
    <col min="1" max="1" width="11.625" customWidth="1"/>
    <col min="2" max="2" width="17.75" customWidth="1"/>
    <col min="3" max="3" width="16.25" customWidth="1"/>
    <col min="4" max="4" width="14.75" customWidth="1"/>
    <col min="5" max="5" width="31.625" customWidth="1"/>
    <col min="6" max="6" width="13.125" customWidth="1"/>
    <col min="7" max="7" width="13" customWidth="1"/>
  </cols>
  <sheetData>
    <row r="6" ht="20.25" spans="1:5">
      <c r="A6" s="55">
        <v>44494</v>
      </c>
      <c r="B6" s="56" t="s">
        <v>90</v>
      </c>
      <c r="C6" s="49">
        <v>1050</v>
      </c>
      <c r="D6" s="44">
        <v>0.155</v>
      </c>
      <c r="E6" s="57">
        <f>D6*C6</f>
        <v>162.75</v>
      </c>
    </row>
    <row r="7" ht="20.25" spans="2:5">
      <c r="B7" s="51" t="s">
        <v>93</v>
      </c>
      <c r="C7" s="44">
        <v>1200</v>
      </c>
      <c r="D7" s="44">
        <v>0.075</v>
      </c>
      <c r="E7" s="57">
        <f>D7*C7</f>
        <v>90</v>
      </c>
    </row>
    <row r="8" ht="20.25" spans="2:5">
      <c r="B8" s="56" t="s">
        <v>91</v>
      </c>
      <c r="C8" s="49">
        <v>1000</v>
      </c>
      <c r="D8" s="50">
        <v>0.15</v>
      </c>
      <c r="E8" s="57">
        <f>D8*C8</f>
        <v>150</v>
      </c>
    </row>
    <row r="9" ht="20.25" spans="2:5">
      <c r="B9" s="56" t="s">
        <v>86</v>
      </c>
      <c r="C9" s="49">
        <v>3000</v>
      </c>
      <c r="D9" s="41">
        <v>0.075</v>
      </c>
      <c r="E9" s="57">
        <f>D9*C9</f>
        <v>225</v>
      </c>
    </row>
    <row r="11" ht="20.25" spans="1:5">
      <c r="A11" s="55">
        <v>44498</v>
      </c>
      <c r="B11" s="56" t="s">
        <v>91</v>
      </c>
      <c r="C11" s="49">
        <v>275</v>
      </c>
      <c r="D11" s="50">
        <v>0.15</v>
      </c>
      <c r="E11" s="57">
        <f>D11*C11</f>
        <v>41.25</v>
      </c>
    </row>
    <row r="13" ht="20.25" spans="1:5">
      <c r="A13" s="55">
        <v>44502</v>
      </c>
      <c r="B13" s="56" t="s">
        <v>90</v>
      </c>
      <c r="C13" s="49">
        <v>1050</v>
      </c>
      <c r="D13" s="44">
        <v>0.155</v>
      </c>
      <c r="E13" s="57">
        <f>D13*C13</f>
        <v>162.75</v>
      </c>
    </row>
    <row r="15" spans="1:5">
      <c r="A15" s="58" t="s">
        <v>125</v>
      </c>
      <c r="B15" s="59" t="s">
        <v>93</v>
      </c>
      <c r="C15" s="60">
        <v>9480</v>
      </c>
      <c r="D15" s="60">
        <v>0.075</v>
      </c>
      <c r="E15" s="61">
        <f>D15*C15</f>
        <v>711</v>
      </c>
    </row>
    <row r="16" ht="30" spans="2:5">
      <c r="B16" s="62" t="s">
        <v>126</v>
      </c>
      <c r="C16" s="61">
        <v>3000</v>
      </c>
      <c r="D16" s="61">
        <v>0.155</v>
      </c>
      <c r="E16" s="61">
        <f>D16*C16</f>
        <v>465</v>
      </c>
    </row>
    <row r="17" spans="2:5">
      <c r="B17" s="63" t="s">
        <v>86</v>
      </c>
      <c r="C17" s="60">
        <v>5000</v>
      </c>
      <c r="D17" s="64">
        <v>0.075</v>
      </c>
      <c r="E17" s="61">
        <f>D17*C17</f>
        <v>375</v>
      </c>
    </row>
    <row r="18" ht="30" spans="2:5">
      <c r="B18" s="62" t="s">
        <v>83</v>
      </c>
      <c r="C18" s="61">
        <v>10000</v>
      </c>
      <c r="D18" s="61">
        <v>0.14</v>
      </c>
      <c r="E18" s="61">
        <f>D18*C18</f>
        <v>1400</v>
      </c>
    </row>
    <row r="19" ht="27.75" spans="2:5">
      <c r="B19" s="65" t="s">
        <v>88</v>
      </c>
      <c r="C19" s="66">
        <v>11403</v>
      </c>
      <c r="D19" s="66">
        <v>0.075</v>
      </c>
      <c r="E19" s="61">
        <f>D19*C19</f>
        <v>855.225</v>
      </c>
    </row>
    <row r="21" ht="32.25" spans="1:5">
      <c r="A21" s="58" t="s">
        <v>127</v>
      </c>
      <c r="B21" s="67" t="s">
        <v>128</v>
      </c>
      <c r="C21" s="68">
        <v>1200</v>
      </c>
      <c r="D21" s="68">
        <v>0.15</v>
      </c>
      <c r="E21" s="69">
        <f>D21*C21</f>
        <v>180</v>
      </c>
    </row>
    <row r="22" ht="32.25" spans="2:5">
      <c r="B22" s="67" t="s">
        <v>129</v>
      </c>
      <c r="C22" s="69">
        <v>1300</v>
      </c>
      <c r="D22" s="68">
        <v>0.15</v>
      </c>
      <c r="E22" s="69">
        <f>D22*C22</f>
        <v>195</v>
      </c>
    </row>
    <row r="23" ht="32.25" spans="2:5">
      <c r="B23" s="67" t="s">
        <v>90</v>
      </c>
      <c r="C23" s="68">
        <v>4545</v>
      </c>
      <c r="D23" s="68">
        <v>0.155</v>
      </c>
      <c r="E23" s="69">
        <f>D23*C23</f>
        <v>704.475</v>
      </c>
    </row>
    <row r="25" ht="32.25" spans="1:5">
      <c r="A25" s="70">
        <v>44533</v>
      </c>
      <c r="B25" s="67" t="s">
        <v>90</v>
      </c>
      <c r="C25" s="68">
        <v>2237</v>
      </c>
      <c r="D25" s="68">
        <v>0.155</v>
      </c>
      <c r="E25" s="69">
        <f>D25*C25</f>
        <v>346.735</v>
      </c>
    </row>
    <row r="26" ht="32.25" spans="2:5">
      <c r="B26" s="67" t="s">
        <v>86</v>
      </c>
      <c r="C26" s="69">
        <v>33800</v>
      </c>
      <c r="D26" s="68">
        <v>0.075</v>
      </c>
      <c r="E26" s="69">
        <f>D26*C26</f>
        <v>2535</v>
      </c>
    </row>
    <row r="28" ht="32.25" spans="1:5">
      <c r="A28" s="70">
        <v>44550</v>
      </c>
      <c r="B28" s="67" t="s">
        <v>128</v>
      </c>
      <c r="C28" s="68">
        <v>1076</v>
      </c>
      <c r="D28" s="68">
        <v>0.15</v>
      </c>
      <c r="E28" s="69">
        <f>D28*C28</f>
        <v>161.4</v>
      </c>
    </row>
    <row r="29" ht="38.25" spans="2:5">
      <c r="B29" s="71" t="s">
        <v>83</v>
      </c>
      <c r="C29" s="69">
        <v>1000</v>
      </c>
      <c r="D29" s="68">
        <v>0.14</v>
      </c>
      <c r="E29" s="69">
        <f>D29*C29</f>
        <v>140</v>
      </c>
    </row>
    <row r="31" ht="32.25" spans="1:5">
      <c r="A31" s="70">
        <v>44553</v>
      </c>
      <c r="B31" s="67" t="s">
        <v>129</v>
      </c>
      <c r="C31" s="68">
        <v>1500</v>
      </c>
      <c r="D31" s="68">
        <v>0.15</v>
      </c>
      <c r="E31" s="69">
        <f>D31*C31</f>
        <v>225</v>
      </c>
    </row>
    <row r="32" ht="38.25" spans="2:5">
      <c r="B32" s="71" t="s">
        <v>83</v>
      </c>
      <c r="C32" s="69">
        <v>900</v>
      </c>
      <c r="D32" s="68">
        <v>0.14</v>
      </c>
      <c r="E32" s="69">
        <f>D32*C32</f>
        <v>126</v>
      </c>
    </row>
    <row r="33" ht="32.25" spans="2:5">
      <c r="B33" s="67" t="s">
        <v>80</v>
      </c>
      <c r="C33" s="68">
        <v>3500</v>
      </c>
      <c r="D33" s="68">
        <v>0.155</v>
      </c>
      <c r="E33" s="69">
        <f>D33*C33</f>
        <v>542.5</v>
      </c>
    </row>
    <row r="35" ht="32.25" spans="1:5">
      <c r="A35" s="70">
        <v>44567</v>
      </c>
      <c r="B35" s="67" t="s">
        <v>129</v>
      </c>
      <c r="C35" s="68">
        <v>324</v>
      </c>
      <c r="D35" s="68">
        <v>0.15</v>
      </c>
      <c r="E35" s="69">
        <f>D35*C35</f>
        <v>48.6</v>
      </c>
    </row>
    <row r="36" ht="32.25" spans="2:5">
      <c r="B36" s="67" t="s">
        <v>128</v>
      </c>
      <c r="C36" s="68">
        <v>6500</v>
      </c>
      <c r="D36" s="68">
        <v>0.15</v>
      </c>
      <c r="E36" s="69">
        <f>D36*C36</f>
        <v>975</v>
      </c>
    </row>
    <row r="37" ht="38.25" spans="2:5">
      <c r="B37" s="71" t="s">
        <v>90</v>
      </c>
      <c r="C37" s="46">
        <v>5440</v>
      </c>
      <c r="D37" s="46">
        <v>0.155</v>
      </c>
      <c r="E37" s="69">
        <f>D37*C37</f>
        <v>843.2</v>
      </c>
    </row>
    <row r="39" ht="32.25" spans="1:6">
      <c r="A39" s="70">
        <v>44579</v>
      </c>
      <c r="C39" s="67" t="s">
        <v>129</v>
      </c>
      <c r="D39" s="68">
        <v>3000</v>
      </c>
      <c r="E39" s="68">
        <v>0.15</v>
      </c>
      <c r="F39" s="69">
        <f>E39*D39</f>
        <v>450</v>
      </c>
    </row>
    <row r="40" ht="38.25" spans="3:6">
      <c r="C40" s="71" t="s">
        <v>90</v>
      </c>
      <c r="D40" s="46">
        <v>3634</v>
      </c>
      <c r="E40" s="46">
        <v>0.155</v>
      </c>
      <c r="F40" s="69">
        <f>E40*D40</f>
        <v>563.27</v>
      </c>
    </row>
    <row r="42" ht="38.25" spans="1:6">
      <c r="A42" s="70">
        <v>44609</v>
      </c>
      <c r="C42" s="71" t="s">
        <v>83</v>
      </c>
      <c r="D42" s="69">
        <v>3000</v>
      </c>
      <c r="E42" s="68">
        <v>0.14</v>
      </c>
      <c r="F42" s="69">
        <f>E42*D42</f>
        <v>420</v>
      </c>
    </row>
    <row r="44" ht="38.25" spans="1:6">
      <c r="A44" t="s">
        <v>130</v>
      </c>
      <c r="C44" s="71" t="s">
        <v>131</v>
      </c>
      <c r="D44" s="69">
        <v>600</v>
      </c>
      <c r="E44" s="68">
        <v>2.85</v>
      </c>
      <c r="F44" s="69">
        <f>E44*D44</f>
        <v>1710</v>
      </c>
    </row>
    <row r="46" ht="38.25" spans="1:6">
      <c r="A46" t="s">
        <v>130</v>
      </c>
      <c r="C46" s="71" t="s">
        <v>131</v>
      </c>
      <c r="D46" s="69">
        <v>250</v>
      </c>
      <c r="E46" s="68">
        <v>2.85</v>
      </c>
      <c r="F46" s="69">
        <f>E46*D46</f>
        <v>712.5</v>
      </c>
    </row>
    <row r="48" ht="38.25" spans="1:6">
      <c r="A48" t="s">
        <v>132</v>
      </c>
      <c r="C48" s="71" t="s">
        <v>131</v>
      </c>
      <c r="D48" s="69">
        <v>1450</v>
      </c>
      <c r="E48" s="68">
        <v>2.85</v>
      </c>
      <c r="F48" s="69">
        <f>E48*D48</f>
        <v>4132.5</v>
      </c>
    </row>
    <row r="50" ht="38.25" spans="1:6">
      <c r="A50" s="56" t="s">
        <v>133</v>
      </c>
      <c r="C50" s="71" t="s">
        <v>131</v>
      </c>
      <c r="D50" s="69">
        <v>2800</v>
      </c>
      <c r="E50" s="68">
        <v>2.85</v>
      </c>
      <c r="F50" s="69">
        <f>E50*D50</f>
        <v>7980</v>
      </c>
    </row>
    <row r="52" ht="38.25" spans="1:6">
      <c r="A52" s="58" t="s">
        <v>134</v>
      </c>
      <c r="C52" s="71" t="s">
        <v>131</v>
      </c>
      <c r="D52" s="69">
        <v>661</v>
      </c>
      <c r="E52" s="68">
        <v>2.85</v>
      </c>
      <c r="F52" s="69">
        <f>E52*D52</f>
        <v>1883.85</v>
      </c>
    </row>
    <row r="53" ht="38.25" spans="3:6">
      <c r="C53" s="71" t="s">
        <v>83</v>
      </c>
      <c r="D53" s="46">
        <v>5050</v>
      </c>
      <c r="E53" s="46">
        <v>0.14</v>
      </c>
      <c r="F53" s="69">
        <f>E53*D53</f>
        <v>707</v>
      </c>
    </row>
    <row r="55" ht="38.25" spans="1:6">
      <c r="A55" s="58" t="s">
        <v>135</v>
      </c>
      <c r="C55" s="71" t="s">
        <v>80</v>
      </c>
      <c r="D55" s="69">
        <v>1000</v>
      </c>
      <c r="E55" s="68">
        <v>0.155</v>
      </c>
      <c r="F55" s="69">
        <f>E55*D55</f>
        <v>155</v>
      </c>
    </row>
    <row r="58" ht="36.75" customHeight="1" spans="1:7">
      <c r="A58" s="58" t="s">
        <v>136</v>
      </c>
      <c r="B58" s="72" t="s">
        <v>137</v>
      </c>
      <c r="C58" s="73">
        <v>661</v>
      </c>
      <c r="D58" s="71" t="s">
        <v>131</v>
      </c>
      <c r="E58" s="72">
        <v>300</v>
      </c>
      <c r="F58" s="46">
        <v>2.85</v>
      </c>
      <c r="G58" s="73">
        <f>F58*E58</f>
        <v>855</v>
      </c>
    </row>
    <row r="60" ht="30" customHeight="1" spans="1:7">
      <c r="A60" s="58" t="s">
        <v>138</v>
      </c>
      <c r="B60" s="72" t="s">
        <v>139</v>
      </c>
      <c r="C60" s="74">
        <v>661</v>
      </c>
      <c r="D60" s="75" t="s">
        <v>131</v>
      </c>
      <c r="E60" s="76">
        <v>2733</v>
      </c>
      <c r="F60" s="77">
        <v>2.85</v>
      </c>
      <c r="G60" s="78">
        <f>F60*E60</f>
        <v>7789.05</v>
      </c>
    </row>
    <row r="61" ht="32.25" customHeight="1" spans="2:7">
      <c r="B61" s="72" t="s">
        <v>137</v>
      </c>
      <c r="C61" s="74">
        <v>661</v>
      </c>
      <c r="D61" s="75" t="s">
        <v>131</v>
      </c>
      <c r="E61" s="76">
        <v>308</v>
      </c>
      <c r="F61" s="77">
        <v>2.85</v>
      </c>
      <c r="G61" s="78">
        <f>F61*E61</f>
        <v>877.8</v>
      </c>
    </row>
    <row r="62" ht="35.25" customHeight="1" spans="2:7">
      <c r="B62" s="72" t="s">
        <v>140</v>
      </c>
      <c r="C62" s="78"/>
      <c r="D62" s="75" t="s">
        <v>80</v>
      </c>
      <c r="E62" s="79">
        <v>2745</v>
      </c>
      <c r="F62" s="77">
        <v>0.155</v>
      </c>
      <c r="G62" s="78">
        <f>F62*E62</f>
        <v>425.475</v>
      </c>
    </row>
    <row r="63" ht="19.1" spans="2:7">
      <c r="B63" s="72"/>
      <c r="C63" s="73"/>
      <c r="D63" s="71"/>
      <c r="E63" s="72"/>
      <c r="F63" s="46"/>
      <c r="G63" s="73"/>
    </row>
    <row r="65" ht="38.25" spans="1:7">
      <c r="A65" t="s">
        <v>141</v>
      </c>
      <c r="B65" s="72" t="s">
        <v>139</v>
      </c>
      <c r="C65" s="74">
        <v>661</v>
      </c>
      <c r="D65" s="75" t="s">
        <v>131</v>
      </c>
      <c r="E65" s="76">
        <v>1200</v>
      </c>
      <c r="F65" s="77">
        <v>2.85</v>
      </c>
      <c r="G65" s="78">
        <f>F65*E65</f>
        <v>3420</v>
      </c>
    </row>
    <row r="66" ht="38.25" spans="2:7">
      <c r="B66" s="72" t="s">
        <v>139</v>
      </c>
      <c r="C66" s="74">
        <v>661</v>
      </c>
      <c r="D66" s="75" t="s">
        <v>131</v>
      </c>
      <c r="E66" s="76">
        <v>1507</v>
      </c>
      <c r="F66" s="77">
        <v>2.85</v>
      </c>
      <c r="G66" s="78">
        <f>F66*E66</f>
        <v>4294.95</v>
      </c>
    </row>
    <row r="70" ht="17.6" spans="1:7">
      <c r="A70" t="s">
        <v>142</v>
      </c>
      <c r="B70" s="72" t="s">
        <v>143</v>
      </c>
      <c r="C70" s="72" t="s">
        <v>96</v>
      </c>
      <c r="D70" s="72" t="s">
        <v>144</v>
      </c>
      <c r="E70" s="40">
        <v>600</v>
      </c>
      <c r="F70" s="72">
        <v>2.85</v>
      </c>
      <c r="G70" s="78">
        <f>F70*E70</f>
        <v>1710</v>
      </c>
    </row>
    <row r="71" ht="17.6" spans="1:7">
      <c r="A71" t="s">
        <v>145</v>
      </c>
      <c r="B71" s="72" t="s">
        <v>143</v>
      </c>
      <c r="C71" s="72" t="s">
        <v>96</v>
      </c>
      <c r="D71" s="72" t="s">
        <v>144</v>
      </c>
      <c r="E71" s="40">
        <v>600</v>
      </c>
      <c r="F71" s="72">
        <v>2.85</v>
      </c>
      <c r="G71" s="78">
        <f>F71*E71</f>
        <v>1710</v>
      </c>
    </row>
    <row r="73" ht="17.6" spans="1:7">
      <c r="A73" t="s">
        <v>146</v>
      </c>
      <c r="B73" s="72" t="s">
        <v>143</v>
      </c>
      <c r="C73" s="72" t="s">
        <v>96</v>
      </c>
      <c r="D73" s="72" t="s">
        <v>144</v>
      </c>
      <c r="E73" s="40">
        <v>1000</v>
      </c>
      <c r="F73" s="72">
        <v>2.85</v>
      </c>
      <c r="G73" s="78">
        <f>F73*E73</f>
        <v>2850</v>
      </c>
    </row>
    <row r="75" ht="17.6" spans="1:7">
      <c r="A75" s="58" t="s">
        <v>147</v>
      </c>
      <c r="B75" s="47" t="s">
        <v>143</v>
      </c>
      <c r="C75" s="47" t="s">
        <v>96</v>
      </c>
      <c r="D75" s="47" t="s">
        <v>144</v>
      </c>
      <c r="E75" s="40">
        <v>750</v>
      </c>
      <c r="F75" s="80">
        <v>2.85</v>
      </c>
      <c r="G75" s="73">
        <f>F75*E75</f>
        <v>2137.5</v>
      </c>
    </row>
    <row r="76" ht="32.25" spans="2:7">
      <c r="B76" s="47" t="s">
        <v>148</v>
      </c>
      <c r="C76" s="81" t="s">
        <v>94</v>
      </c>
      <c r="D76" s="82" t="s">
        <v>95</v>
      </c>
      <c r="E76" s="80">
        <v>1500</v>
      </c>
      <c r="F76" s="46">
        <v>0.05</v>
      </c>
      <c r="G76" s="73">
        <f>F76*E76</f>
        <v>75</v>
      </c>
    </row>
    <row r="78" ht="17.6" spans="1:7">
      <c r="A78" s="58" t="s">
        <v>149</v>
      </c>
      <c r="B78" s="47" t="s">
        <v>150</v>
      </c>
      <c r="C78" s="47" t="s">
        <v>79</v>
      </c>
      <c r="D78" s="47" t="s">
        <v>80</v>
      </c>
      <c r="E78" s="40">
        <v>656</v>
      </c>
      <c r="F78" s="80">
        <v>0.155</v>
      </c>
      <c r="G78" s="83">
        <f>F78*E78</f>
        <v>101.68</v>
      </c>
    </row>
    <row r="80" ht="17.6" spans="1:7">
      <c r="A80" t="s">
        <v>151</v>
      </c>
      <c r="B80" s="47" t="s">
        <v>150</v>
      </c>
      <c r="C80" s="47" t="s">
        <v>82</v>
      </c>
      <c r="D80" s="47" t="s">
        <v>152</v>
      </c>
      <c r="E80" s="40">
        <v>6000</v>
      </c>
      <c r="F80" s="80">
        <v>0.155</v>
      </c>
      <c r="G80" s="83">
        <f>F80*E80</f>
        <v>930</v>
      </c>
    </row>
    <row r="82" ht="17.6" spans="1:7">
      <c r="A82" t="s">
        <v>153</v>
      </c>
      <c r="B82" s="38" t="s">
        <v>150</v>
      </c>
      <c r="C82" s="84" t="s">
        <v>87</v>
      </c>
      <c r="D82" s="38" t="s">
        <v>154</v>
      </c>
      <c r="E82" s="40">
        <v>10000</v>
      </c>
      <c r="F82" s="80">
        <v>0.075</v>
      </c>
      <c r="G82" s="83">
        <f>F82*E82</f>
        <v>750</v>
      </c>
    </row>
    <row r="83" ht="19.1" spans="2:7">
      <c r="B83" s="38" t="s">
        <v>155</v>
      </c>
      <c r="C83" s="84" t="s">
        <v>85</v>
      </c>
      <c r="D83" s="38" t="s">
        <v>156</v>
      </c>
      <c r="E83" s="40">
        <v>14000</v>
      </c>
      <c r="F83" s="46">
        <v>0.075</v>
      </c>
      <c r="G83" s="83">
        <f t="shared" ref="G83:G85" si="0">F83*E83</f>
        <v>1050</v>
      </c>
    </row>
    <row r="84" ht="17.6" spans="2:7">
      <c r="B84" s="38" t="s">
        <v>157</v>
      </c>
      <c r="C84" s="38" t="s">
        <v>79</v>
      </c>
      <c r="D84" s="38" t="s">
        <v>158</v>
      </c>
      <c r="E84" s="40">
        <v>5000</v>
      </c>
      <c r="F84" s="72">
        <v>0.155</v>
      </c>
      <c r="G84" s="83">
        <f t="shared" si="0"/>
        <v>775</v>
      </c>
    </row>
    <row r="85" ht="17.6" spans="2:8">
      <c r="B85" s="38" t="s">
        <v>159</v>
      </c>
      <c r="C85" s="38" t="s">
        <v>82</v>
      </c>
      <c r="D85" s="38" t="s">
        <v>152</v>
      </c>
      <c r="E85" s="40">
        <v>4000</v>
      </c>
      <c r="F85" s="72">
        <v>0.14</v>
      </c>
      <c r="G85" s="83">
        <f t="shared" si="0"/>
        <v>560</v>
      </c>
      <c r="H85" t="s">
        <v>160</v>
      </c>
    </row>
    <row r="87" ht="17.6" spans="1:7">
      <c r="A87" t="s">
        <v>161</v>
      </c>
      <c r="B87" s="38" t="s">
        <v>157</v>
      </c>
      <c r="C87" s="38" t="s">
        <v>79</v>
      </c>
      <c r="D87" s="38" t="s">
        <v>158</v>
      </c>
      <c r="E87" s="40">
        <v>5000</v>
      </c>
      <c r="F87" s="42">
        <v>0.155</v>
      </c>
      <c r="G87" s="83">
        <f>F87*E87</f>
        <v>775</v>
      </c>
    </row>
    <row r="89" ht="38.25" spans="1:7">
      <c r="A89" t="s">
        <v>162</v>
      </c>
      <c r="B89" s="72" t="s">
        <v>140</v>
      </c>
      <c r="C89" s="73">
        <v>661</v>
      </c>
      <c r="D89" s="71" t="s">
        <v>131</v>
      </c>
      <c r="E89" s="72">
        <v>600</v>
      </c>
      <c r="F89" s="46">
        <v>2.85</v>
      </c>
      <c r="G89" s="46">
        <f>F89*E89</f>
        <v>1710</v>
      </c>
    </row>
    <row r="90" ht="38.25" spans="1:7">
      <c r="A90" t="s">
        <v>163</v>
      </c>
      <c r="B90" s="72" t="s">
        <v>137</v>
      </c>
      <c r="C90" s="74">
        <v>661</v>
      </c>
      <c r="D90" s="75" t="s">
        <v>131</v>
      </c>
      <c r="E90" s="76">
        <v>300</v>
      </c>
      <c r="F90" s="77">
        <v>2.85</v>
      </c>
      <c r="G90" s="46">
        <f>F90*E90</f>
        <v>855</v>
      </c>
    </row>
    <row r="91" ht="38.25" spans="1:7">
      <c r="A91" t="s">
        <v>164</v>
      </c>
      <c r="B91" s="72" t="s">
        <v>137</v>
      </c>
      <c r="C91" s="74">
        <v>661</v>
      </c>
      <c r="D91" s="75" t="s">
        <v>131</v>
      </c>
      <c r="E91" s="76">
        <v>600</v>
      </c>
      <c r="F91" s="77">
        <v>2.85</v>
      </c>
      <c r="G91" s="46">
        <f>F91*E91</f>
        <v>1710</v>
      </c>
    </row>
    <row r="92" ht="38.25" spans="2:7">
      <c r="B92" s="38" t="s">
        <v>140</v>
      </c>
      <c r="C92" s="74">
        <v>661</v>
      </c>
      <c r="D92" s="75" t="s">
        <v>131</v>
      </c>
      <c r="E92" s="76">
        <v>950</v>
      </c>
      <c r="F92" s="77">
        <v>2.85</v>
      </c>
      <c r="G92" s="46">
        <f>F92*E92</f>
        <v>2707.5</v>
      </c>
    </row>
    <row r="93" ht="38.25" spans="1:7">
      <c r="A93" t="s">
        <v>165</v>
      </c>
      <c r="B93" s="72" t="s">
        <v>137</v>
      </c>
      <c r="C93" s="74">
        <v>661</v>
      </c>
      <c r="D93" s="75" t="s">
        <v>131</v>
      </c>
      <c r="E93" s="76">
        <v>400</v>
      </c>
      <c r="F93" s="77">
        <v>2.85</v>
      </c>
      <c r="G93" s="46">
        <f>F93*E93</f>
        <v>1140</v>
      </c>
    </row>
    <row r="95" ht="38.25" spans="1:7">
      <c r="A95" t="s">
        <v>166</v>
      </c>
      <c r="B95" s="72" t="s">
        <v>137</v>
      </c>
      <c r="C95" s="74">
        <v>661</v>
      </c>
      <c r="D95" s="75" t="s">
        <v>131</v>
      </c>
      <c r="E95" s="76">
        <v>2600</v>
      </c>
      <c r="F95" s="77">
        <v>2.85</v>
      </c>
      <c r="G95" s="46">
        <f>F95*E95</f>
        <v>7410</v>
      </c>
    </row>
    <row r="97" ht="38.25" spans="1:7">
      <c r="A97" t="s">
        <v>167</v>
      </c>
      <c r="B97" s="38" t="s">
        <v>140</v>
      </c>
      <c r="C97" s="74">
        <v>661</v>
      </c>
      <c r="D97" s="75" t="s">
        <v>131</v>
      </c>
      <c r="E97" s="76">
        <v>3600</v>
      </c>
      <c r="F97" s="77">
        <v>2.85</v>
      </c>
      <c r="G97" s="46">
        <f>F97*E97</f>
        <v>10260</v>
      </c>
    </row>
    <row r="99" ht="38.25" spans="1:7">
      <c r="A99" t="s">
        <v>168</v>
      </c>
      <c r="B99" s="38" t="s">
        <v>169</v>
      </c>
      <c r="C99" s="74">
        <v>661</v>
      </c>
      <c r="D99" s="75" t="s">
        <v>131</v>
      </c>
      <c r="E99" s="76">
        <v>990</v>
      </c>
      <c r="F99" s="77">
        <v>2.85</v>
      </c>
      <c r="G99" s="46">
        <f>F99*E99</f>
        <v>2821.5</v>
      </c>
    </row>
    <row r="101" ht="38.25" spans="1:7">
      <c r="A101" t="s">
        <v>170</v>
      </c>
      <c r="B101" s="72" t="s">
        <v>137</v>
      </c>
      <c r="C101" s="74">
        <v>661</v>
      </c>
      <c r="D101" s="75" t="s">
        <v>131</v>
      </c>
      <c r="E101" s="76">
        <v>667</v>
      </c>
      <c r="F101" s="77">
        <v>2.85</v>
      </c>
      <c r="G101" s="46">
        <f>F101*E101</f>
        <v>1900.95</v>
      </c>
    </row>
    <row r="102" ht="38.25" spans="2:7">
      <c r="B102" s="38" t="s">
        <v>140</v>
      </c>
      <c r="C102" s="74">
        <v>661</v>
      </c>
      <c r="D102" s="75" t="s">
        <v>131</v>
      </c>
      <c r="E102" s="76">
        <v>1416</v>
      </c>
      <c r="F102" s="77">
        <v>2.85</v>
      </c>
      <c r="G102" s="46">
        <f>F102*E102</f>
        <v>4035.6</v>
      </c>
    </row>
    <row r="104" ht="38.25" spans="1:7">
      <c r="A104" s="58" t="s">
        <v>171</v>
      </c>
      <c r="C104" s="38" t="s">
        <v>82</v>
      </c>
      <c r="D104" s="71" t="s">
        <v>83</v>
      </c>
      <c r="E104" s="40">
        <v>700</v>
      </c>
      <c r="F104" s="85">
        <v>0.14</v>
      </c>
      <c r="G104" s="46">
        <f>F104*E104</f>
        <v>98</v>
      </c>
    </row>
    <row r="106" ht="17.6" spans="1:6">
      <c r="A106" s="86" t="s">
        <v>172</v>
      </c>
      <c r="B106" s="86" t="s">
        <v>82</v>
      </c>
      <c r="C106" s="86" t="s">
        <v>83</v>
      </c>
      <c r="D106" s="87"/>
      <c r="E106" s="88">
        <v>750</v>
      </c>
      <c r="F106" s="88">
        <v>0.14</v>
      </c>
    </row>
    <row r="107" ht="17.6" spans="1:7">
      <c r="A107" s="15"/>
      <c r="B107" s="15" t="s">
        <v>85</v>
      </c>
      <c r="C107" s="15" t="s">
        <v>86</v>
      </c>
      <c r="D107" s="89"/>
      <c r="E107" s="50">
        <v>1500</v>
      </c>
      <c r="F107" s="50">
        <v>0.075</v>
      </c>
      <c r="G107" s="42"/>
    </row>
    <row r="108" spans="1:7">
      <c r="A108" s="42"/>
      <c r="B108" s="42"/>
      <c r="C108" s="42"/>
      <c r="D108" s="42"/>
      <c r="E108" s="42"/>
      <c r="F108" s="42"/>
      <c r="G108" s="42"/>
    </row>
    <row r="109" ht="17.6" spans="1:7">
      <c r="A109" s="47" t="s">
        <v>173</v>
      </c>
      <c r="B109" s="90" t="s">
        <v>87</v>
      </c>
      <c r="C109" s="91" t="s">
        <v>88</v>
      </c>
      <c r="D109" s="42"/>
      <c r="E109" s="92">
        <v>3000</v>
      </c>
      <c r="F109" s="91">
        <v>0.075</v>
      </c>
      <c r="G109" s="93">
        <f>F109*E109</f>
        <v>225</v>
      </c>
    </row>
    <row r="110" ht="17.6" spans="1:7">
      <c r="A110" s="42"/>
      <c r="B110" s="90" t="s">
        <v>85</v>
      </c>
      <c r="C110" s="91" t="s">
        <v>86</v>
      </c>
      <c r="D110" s="42"/>
      <c r="E110" s="92">
        <v>5000</v>
      </c>
      <c r="F110" s="91">
        <v>0.075</v>
      </c>
      <c r="G110" s="93">
        <f t="shared" ref="G110:G112" si="1">F110*E110</f>
        <v>375</v>
      </c>
    </row>
    <row r="111" ht="17.6" spans="1:7">
      <c r="A111" s="42"/>
      <c r="B111" s="90" t="s">
        <v>79</v>
      </c>
      <c r="C111" s="91" t="s">
        <v>80</v>
      </c>
      <c r="D111" s="42"/>
      <c r="E111" s="92">
        <v>3000</v>
      </c>
      <c r="F111" s="91">
        <v>0.155</v>
      </c>
      <c r="G111" s="93">
        <f t="shared" si="1"/>
        <v>465</v>
      </c>
    </row>
    <row r="112" ht="17.6" spans="1:7">
      <c r="A112" s="42"/>
      <c r="B112" s="90" t="s">
        <v>82</v>
      </c>
      <c r="C112" s="91" t="s">
        <v>83</v>
      </c>
      <c r="D112" s="42"/>
      <c r="E112" s="92">
        <v>1500</v>
      </c>
      <c r="F112" s="91">
        <v>0.14</v>
      </c>
      <c r="G112" s="93">
        <f t="shared" si="1"/>
        <v>210</v>
      </c>
    </row>
    <row r="114" ht="31.5" spans="1:7">
      <c r="A114" s="58" t="s">
        <v>174</v>
      </c>
      <c r="B114" s="17" t="s">
        <v>79</v>
      </c>
      <c r="C114" s="17"/>
      <c r="D114" s="94" t="s">
        <v>80</v>
      </c>
      <c r="E114" s="50">
        <v>1500</v>
      </c>
      <c r="F114" s="50">
        <v>0.155</v>
      </c>
      <c r="G114" s="50">
        <f>F114*E114</f>
        <v>232.5</v>
      </c>
    </row>
    <row r="116" ht="32.25" spans="1:7">
      <c r="A116" s="58" t="s">
        <v>174</v>
      </c>
      <c r="B116" s="38" t="s">
        <v>175</v>
      </c>
      <c r="C116" s="81" t="s">
        <v>100</v>
      </c>
      <c r="D116" s="82" t="s">
        <v>176</v>
      </c>
      <c r="E116" s="75">
        <v>1500</v>
      </c>
      <c r="F116" s="46">
        <v>2.85</v>
      </c>
      <c r="G116" s="50">
        <f>F116*E116</f>
        <v>4275</v>
      </c>
    </row>
    <row r="118" ht="32.25" spans="1:7">
      <c r="A118" t="s">
        <v>177</v>
      </c>
      <c r="B118" s="38" t="s">
        <v>175</v>
      </c>
      <c r="C118" s="81" t="s">
        <v>96</v>
      </c>
      <c r="D118" s="82" t="s">
        <v>178</v>
      </c>
      <c r="E118" s="75">
        <v>1320</v>
      </c>
      <c r="F118" s="46">
        <v>2.85</v>
      </c>
      <c r="G118" s="50">
        <f>F118*E118</f>
        <v>3762</v>
      </c>
    </row>
    <row r="120" ht="32.25" spans="1:7">
      <c r="A120" s="70">
        <v>44928</v>
      </c>
      <c r="B120" s="38" t="s">
        <v>175</v>
      </c>
      <c r="C120" s="81" t="s">
        <v>98</v>
      </c>
      <c r="D120" s="82" t="s">
        <v>179</v>
      </c>
      <c r="E120" s="75">
        <v>1291</v>
      </c>
      <c r="F120" s="46">
        <v>2.85</v>
      </c>
      <c r="G120" s="50">
        <f>F120*E120</f>
        <v>3679.35</v>
      </c>
    </row>
    <row r="122" ht="32.25" spans="1:7">
      <c r="A122" s="70">
        <v>44931</v>
      </c>
      <c r="B122" s="38" t="s">
        <v>175</v>
      </c>
      <c r="C122" s="81" t="s">
        <v>98</v>
      </c>
      <c r="D122" s="82" t="s">
        <v>179</v>
      </c>
      <c r="E122" s="75">
        <v>120</v>
      </c>
      <c r="F122" s="46">
        <v>2.85</v>
      </c>
      <c r="G122" s="50">
        <f>F122*E122</f>
        <v>342</v>
      </c>
    </row>
    <row r="123" ht="32.25" spans="2:7">
      <c r="B123" s="38" t="s">
        <v>175</v>
      </c>
      <c r="C123" s="81" t="s">
        <v>100</v>
      </c>
      <c r="D123" s="82" t="s">
        <v>176</v>
      </c>
      <c r="E123" s="75">
        <v>300</v>
      </c>
      <c r="F123" s="46">
        <v>2.85</v>
      </c>
      <c r="G123" s="50">
        <f>F123*E123</f>
        <v>855</v>
      </c>
    </row>
    <row r="124" ht="32.25" spans="2:7">
      <c r="B124" s="38" t="s">
        <v>175</v>
      </c>
      <c r="C124" s="81" t="s">
        <v>96</v>
      </c>
      <c r="D124" s="82" t="s">
        <v>178</v>
      </c>
      <c r="E124" s="75">
        <f>1009-60</f>
        <v>949</v>
      </c>
      <c r="F124" s="46">
        <v>2.85</v>
      </c>
      <c r="G124" s="50">
        <f>F124*E124</f>
        <v>2704.65</v>
      </c>
    </row>
    <row r="126" ht="16.1" spans="1:7">
      <c r="A126" s="58" t="s">
        <v>180</v>
      </c>
      <c r="C126" s="38" t="s">
        <v>87</v>
      </c>
      <c r="D126" s="95" t="s">
        <v>88</v>
      </c>
      <c r="E126" s="68">
        <v>3000</v>
      </c>
      <c r="F126" s="68">
        <v>0.075</v>
      </c>
      <c r="G126" s="68">
        <f>F126*E126</f>
        <v>225</v>
      </c>
    </row>
    <row r="127" ht="16.1" spans="3:7">
      <c r="C127" s="38" t="s">
        <v>85</v>
      </c>
      <c r="D127" s="95" t="s">
        <v>86</v>
      </c>
      <c r="E127" s="68">
        <v>3300</v>
      </c>
      <c r="F127" s="68">
        <v>0.075</v>
      </c>
      <c r="G127" s="68">
        <f t="shared" ref="G127:G129" si="2">F127*E127</f>
        <v>247.5</v>
      </c>
    </row>
    <row r="128" ht="16.1" spans="3:7">
      <c r="C128" s="38" t="s">
        <v>79</v>
      </c>
      <c r="D128" s="95" t="s">
        <v>80</v>
      </c>
      <c r="E128" s="68">
        <v>1000</v>
      </c>
      <c r="F128" s="68">
        <v>0.155</v>
      </c>
      <c r="G128" s="68">
        <f t="shared" si="2"/>
        <v>155</v>
      </c>
    </row>
    <row r="129" ht="16.1" spans="3:7">
      <c r="C129" s="38" t="s">
        <v>82</v>
      </c>
      <c r="D129" s="95" t="s">
        <v>83</v>
      </c>
      <c r="E129" s="68">
        <v>1000</v>
      </c>
      <c r="F129" s="68">
        <v>0.14</v>
      </c>
      <c r="G129" s="68">
        <f t="shared" si="2"/>
        <v>140</v>
      </c>
    </row>
    <row r="131" ht="32.25" spans="1:6">
      <c r="A131" s="58" t="s">
        <v>181</v>
      </c>
      <c r="C131" s="38" t="s">
        <v>82</v>
      </c>
      <c r="D131" s="67" t="s">
        <v>83</v>
      </c>
      <c r="E131" s="68">
        <v>1000</v>
      </c>
      <c r="F131" s="68">
        <v>0.14</v>
      </c>
    </row>
    <row r="133" ht="48.4" spans="2:7">
      <c r="B133" s="96" t="s">
        <v>182</v>
      </c>
      <c r="C133" s="81" t="s">
        <v>96</v>
      </c>
      <c r="D133" s="97" t="s">
        <v>97</v>
      </c>
      <c r="E133" s="97">
        <v>2000</v>
      </c>
      <c r="F133" s="95">
        <v>2.5</v>
      </c>
      <c r="G133" s="96">
        <f>F133*E133</f>
        <v>5000</v>
      </c>
    </row>
    <row r="134" spans="2:7">
      <c r="B134" s="58"/>
      <c r="C134" s="58"/>
      <c r="D134" s="58"/>
      <c r="E134" s="58"/>
      <c r="F134" s="58"/>
      <c r="G134" s="58"/>
    </row>
    <row r="135" ht="48.4" spans="1:7">
      <c r="A135" t="s">
        <v>183</v>
      </c>
      <c r="B135" s="96" t="s">
        <v>182</v>
      </c>
      <c r="C135" s="81" t="s">
        <v>100</v>
      </c>
      <c r="D135" s="97" t="s">
        <v>101</v>
      </c>
      <c r="E135" s="97">
        <v>1200</v>
      </c>
      <c r="F135" s="95">
        <v>2.5</v>
      </c>
      <c r="G135" s="96">
        <f>F135*E135</f>
        <v>3000</v>
      </c>
    </row>
    <row r="136" ht="48.4" spans="2:7">
      <c r="B136" s="96" t="s">
        <v>182</v>
      </c>
      <c r="C136" s="81" t="s">
        <v>96</v>
      </c>
      <c r="D136" s="97" t="s">
        <v>97</v>
      </c>
      <c r="E136" s="97">
        <v>2000</v>
      </c>
      <c r="F136" s="95">
        <v>2.5</v>
      </c>
      <c r="G136" s="96">
        <f>F136*E136</f>
        <v>5000</v>
      </c>
    </row>
    <row r="138" ht="48.4" spans="1:7">
      <c r="A138" s="58" t="s">
        <v>184</v>
      </c>
      <c r="B138" s="47" t="s">
        <v>185</v>
      </c>
      <c r="C138" s="81" t="s">
        <v>96</v>
      </c>
      <c r="D138" s="67" t="s">
        <v>97</v>
      </c>
      <c r="E138" s="71">
        <v>500</v>
      </c>
      <c r="F138" s="46">
        <v>2.5</v>
      </c>
      <c r="G138" s="80">
        <f>F138*E138</f>
        <v>1250</v>
      </c>
    </row>
    <row r="139" ht="48.4" spans="2:7">
      <c r="B139" s="47" t="s">
        <v>185</v>
      </c>
      <c r="C139" s="81" t="s">
        <v>100</v>
      </c>
      <c r="D139" s="67" t="s">
        <v>101</v>
      </c>
      <c r="E139" s="71">
        <v>500</v>
      </c>
      <c r="F139" s="46">
        <v>2.5</v>
      </c>
      <c r="G139" s="80">
        <f>F139*E139</f>
        <v>1250</v>
      </c>
    </row>
    <row r="141" ht="48.4" spans="1:6">
      <c r="A141" s="58" t="s">
        <v>186</v>
      </c>
      <c r="B141" s="38" t="s">
        <v>182</v>
      </c>
      <c r="C141" s="98" t="s">
        <v>100</v>
      </c>
      <c r="D141" s="67" t="s">
        <v>101</v>
      </c>
      <c r="E141" s="67">
        <v>1800</v>
      </c>
      <c r="F141" s="68">
        <v>2.5</v>
      </c>
    </row>
    <row r="142" ht="48.4" spans="2:6">
      <c r="B142" s="38" t="s">
        <v>187</v>
      </c>
      <c r="C142" s="98" t="s">
        <v>96</v>
      </c>
      <c r="D142" s="67" t="s">
        <v>97</v>
      </c>
      <c r="E142" s="67">
        <v>750</v>
      </c>
      <c r="F142" s="68">
        <v>2.5</v>
      </c>
    </row>
    <row r="143" ht="32.25" spans="2:6">
      <c r="B143" s="38" t="s">
        <v>187</v>
      </c>
      <c r="C143" s="98" t="s">
        <v>98</v>
      </c>
      <c r="D143" s="97" t="s">
        <v>99</v>
      </c>
      <c r="E143" s="67">
        <v>300</v>
      </c>
      <c r="F143" s="68">
        <v>2.5</v>
      </c>
    </row>
    <row r="144" ht="48.4" spans="2:6">
      <c r="B144" s="38" t="s">
        <v>187</v>
      </c>
      <c r="C144" s="98" t="s">
        <v>100</v>
      </c>
      <c r="D144" s="67" t="s">
        <v>101</v>
      </c>
      <c r="E144" s="67">
        <v>400</v>
      </c>
      <c r="F144" s="68">
        <v>2.5</v>
      </c>
    </row>
    <row r="146" ht="48.4" spans="1:7">
      <c r="A146" s="58" t="s">
        <v>188</v>
      </c>
      <c r="B146" s="47" t="s">
        <v>189</v>
      </c>
      <c r="C146" s="81" t="s">
        <v>96</v>
      </c>
      <c r="D146" s="67" t="s">
        <v>97</v>
      </c>
      <c r="E146" s="67">
        <v>2100</v>
      </c>
      <c r="F146" s="68">
        <v>2.5</v>
      </c>
      <c r="G146" s="99">
        <f>F146*E146</f>
        <v>5250</v>
      </c>
    </row>
    <row r="147" ht="48.4" spans="2:7">
      <c r="B147" s="47" t="s">
        <v>189</v>
      </c>
      <c r="C147" s="81" t="s">
        <v>100</v>
      </c>
      <c r="D147" s="67" t="s">
        <v>101</v>
      </c>
      <c r="E147" s="67">
        <v>1800</v>
      </c>
      <c r="F147" s="68">
        <v>2.5</v>
      </c>
      <c r="G147" s="99">
        <f>E147</f>
        <v>1800</v>
      </c>
    </row>
    <row r="149" ht="32.25" spans="1:7">
      <c r="A149" s="58" t="s">
        <v>190</v>
      </c>
      <c r="B149" s="100" t="s">
        <v>182</v>
      </c>
      <c r="C149" s="98" t="s">
        <v>98</v>
      </c>
      <c r="D149" s="97" t="s">
        <v>191</v>
      </c>
      <c r="E149" s="67">
        <v>1500</v>
      </c>
      <c r="F149" s="68">
        <v>2.5</v>
      </c>
      <c r="G149" s="68">
        <f>F149*E149</f>
        <v>3750</v>
      </c>
    </row>
    <row r="151" ht="32.25" spans="1:7">
      <c r="A151" s="58" t="s">
        <v>192</v>
      </c>
      <c r="B151" s="100" t="s">
        <v>182</v>
      </c>
      <c r="C151" s="98" t="s">
        <v>98</v>
      </c>
      <c r="D151" s="97" t="s">
        <v>191</v>
      </c>
      <c r="E151" s="67">
        <v>1500</v>
      </c>
      <c r="F151" s="68">
        <v>2.5</v>
      </c>
      <c r="G151" s="68">
        <f>F151*E151</f>
        <v>3750</v>
      </c>
    </row>
    <row r="152" ht="48.4" spans="2:7">
      <c r="B152" s="47" t="s">
        <v>189</v>
      </c>
      <c r="C152" s="98" t="s">
        <v>96</v>
      </c>
      <c r="D152" s="67" t="s">
        <v>97</v>
      </c>
      <c r="E152" s="67">
        <v>900</v>
      </c>
      <c r="F152" s="68">
        <v>2.5</v>
      </c>
      <c r="G152" s="68">
        <f>F152*E152</f>
        <v>2250</v>
      </c>
    </row>
    <row r="154" ht="32.25" spans="1:6">
      <c r="A154" s="58" t="s">
        <v>193</v>
      </c>
      <c r="B154" s="38" t="s">
        <v>87</v>
      </c>
      <c r="C154" s="97" t="s">
        <v>88</v>
      </c>
      <c r="D154" s="68">
        <v>5000</v>
      </c>
      <c r="E154" s="68">
        <v>0.075</v>
      </c>
      <c r="F154" s="68">
        <f>E154*D154</f>
        <v>375</v>
      </c>
    </row>
    <row r="155" ht="32.25" spans="2:6">
      <c r="B155" s="38" t="s">
        <v>85</v>
      </c>
      <c r="C155" s="97" t="s">
        <v>86</v>
      </c>
      <c r="D155" s="68">
        <v>8500</v>
      </c>
      <c r="E155" s="68">
        <v>0.075</v>
      </c>
      <c r="F155" s="68">
        <f>E155*D155</f>
        <v>637.5</v>
      </c>
    </row>
    <row r="157" ht="32.25" spans="1:6">
      <c r="A157" s="58" t="s">
        <v>194</v>
      </c>
      <c r="B157" s="98" t="s">
        <v>195</v>
      </c>
      <c r="C157" s="67" t="s">
        <v>196</v>
      </c>
      <c r="D157" s="71">
        <v>2000</v>
      </c>
      <c r="E157" s="68">
        <v>2.5</v>
      </c>
      <c r="F157" s="68">
        <f>E157*D157</f>
        <v>5000</v>
      </c>
    </row>
    <row r="159" ht="19.1" spans="1:6">
      <c r="A159" s="58" t="s">
        <v>197</v>
      </c>
      <c r="B159" s="98" t="s">
        <v>195</v>
      </c>
      <c r="C159" s="68" t="s">
        <v>196</v>
      </c>
      <c r="D159" s="71">
        <v>3300</v>
      </c>
      <c r="E159" s="68">
        <v>2.5</v>
      </c>
      <c r="F159" s="68">
        <f>E159*D159</f>
        <v>8250</v>
      </c>
    </row>
    <row r="160" ht="19.1" spans="2:6">
      <c r="B160" s="98" t="s">
        <v>100</v>
      </c>
      <c r="C160" s="68" t="s">
        <v>101</v>
      </c>
      <c r="D160" s="71">
        <v>500</v>
      </c>
      <c r="E160" s="68">
        <v>2.5</v>
      </c>
      <c r="F160" s="68">
        <f>E160*D160</f>
        <v>1250</v>
      </c>
    </row>
    <row r="162" ht="19.1" spans="1:5">
      <c r="A162" s="58" t="s">
        <v>198</v>
      </c>
      <c r="B162" s="15" t="s">
        <v>199</v>
      </c>
      <c r="C162" s="15" t="s">
        <v>20</v>
      </c>
      <c r="D162" s="93" t="s">
        <v>200</v>
      </c>
      <c r="E162" s="71">
        <v>50</v>
      </c>
    </row>
    <row r="163" ht="19.1" spans="2:5">
      <c r="B163" s="15" t="s">
        <v>199</v>
      </c>
      <c r="C163" s="15" t="s">
        <v>72</v>
      </c>
      <c r="D163" s="93" t="s">
        <v>201</v>
      </c>
      <c r="E163" s="71">
        <v>50</v>
      </c>
    </row>
    <row r="165" ht="19.1" spans="1:7">
      <c r="A165" s="58" t="s">
        <v>202</v>
      </c>
      <c r="C165" s="98" t="s">
        <v>100</v>
      </c>
      <c r="D165" s="68" t="s">
        <v>101</v>
      </c>
      <c r="E165" s="71">
        <v>1300</v>
      </c>
      <c r="F165" s="68">
        <v>2.5</v>
      </c>
      <c r="G165" s="101">
        <f>F165*E165</f>
        <v>3250</v>
      </c>
    </row>
    <row r="166" ht="19.1" spans="3:7">
      <c r="C166" s="98" t="s">
        <v>96</v>
      </c>
      <c r="D166" s="68" t="s">
        <v>97</v>
      </c>
      <c r="E166" s="71">
        <v>1800</v>
      </c>
      <c r="F166" s="68">
        <v>2.5</v>
      </c>
      <c r="G166" s="101">
        <f>F166*E166</f>
        <v>4500</v>
      </c>
    </row>
    <row r="168" ht="38.25" spans="1:7">
      <c r="A168" s="58" t="s">
        <v>203</v>
      </c>
      <c r="B168" s="15"/>
      <c r="C168" s="38" t="s">
        <v>79</v>
      </c>
      <c r="D168" s="75" t="s">
        <v>80</v>
      </c>
      <c r="E168" s="46">
        <v>4000</v>
      </c>
      <c r="F168" s="46">
        <v>0.155</v>
      </c>
      <c r="G168" s="72">
        <f>F168*E168</f>
        <v>620</v>
      </c>
    </row>
    <row r="169" ht="19.1" spans="2:7">
      <c r="B169" s="38" t="s">
        <v>204</v>
      </c>
      <c r="C169" s="98" t="s">
        <v>100</v>
      </c>
      <c r="D169" s="77" t="s">
        <v>101</v>
      </c>
      <c r="E169" s="71">
        <v>1800</v>
      </c>
      <c r="F169" s="46">
        <v>2.5</v>
      </c>
      <c r="G169" s="72">
        <f>F169*E169</f>
        <v>4500</v>
      </c>
    </row>
    <row r="171" ht="19.1" spans="1:7">
      <c r="A171" s="58" t="s">
        <v>205</v>
      </c>
      <c r="B171" s="38" t="s">
        <v>204</v>
      </c>
      <c r="C171" s="98" t="s">
        <v>100</v>
      </c>
      <c r="D171" s="68" t="s">
        <v>101</v>
      </c>
      <c r="E171" s="71">
        <v>1600</v>
      </c>
      <c r="F171" s="68">
        <v>2.5</v>
      </c>
      <c r="G171" s="72">
        <f>F171*E171</f>
        <v>4000</v>
      </c>
    </row>
    <row r="172" ht="48.4" spans="2:7">
      <c r="B172" s="38"/>
      <c r="C172" s="98" t="s">
        <v>195</v>
      </c>
      <c r="D172" s="67" t="s">
        <v>196</v>
      </c>
      <c r="E172" s="71">
        <v>600</v>
      </c>
      <c r="F172" s="68">
        <v>2.5</v>
      </c>
      <c r="G172" s="72">
        <f>F172*E172</f>
        <v>1500</v>
      </c>
    </row>
    <row r="175" ht="19.1" spans="1:7">
      <c r="A175" s="58" t="s">
        <v>206</v>
      </c>
      <c r="B175" s="38" t="s">
        <v>204</v>
      </c>
      <c r="C175" s="98" t="s">
        <v>100</v>
      </c>
      <c r="D175" s="95" t="s">
        <v>101</v>
      </c>
      <c r="E175" s="71">
        <v>1000</v>
      </c>
      <c r="F175" s="68">
        <v>2.5</v>
      </c>
      <c r="G175" s="72">
        <f>F175*E175</f>
        <v>2500</v>
      </c>
    </row>
    <row r="176" ht="19.1" spans="2:7">
      <c r="B176" s="38" t="s">
        <v>204</v>
      </c>
      <c r="C176" s="98" t="s">
        <v>96</v>
      </c>
      <c r="D176" s="95" t="s">
        <v>97</v>
      </c>
      <c r="E176" s="71">
        <v>1500</v>
      </c>
      <c r="F176" s="68">
        <v>2.5</v>
      </c>
      <c r="G176" s="72">
        <f>F176*E176</f>
        <v>3750</v>
      </c>
    </row>
    <row r="178" ht="19.1" spans="1:7">
      <c r="A178" s="58" t="s">
        <v>207</v>
      </c>
      <c r="B178" s="38" t="s">
        <v>204</v>
      </c>
      <c r="C178" s="98" t="s">
        <v>98</v>
      </c>
      <c r="D178" s="68" t="s">
        <v>208</v>
      </c>
      <c r="E178" s="71">
        <v>2000</v>
      </c>
      <c r="F178" s="68">
        <v>2.5</v>
      </c>
      <c r="G178" s="42">
        <f>F178*E178</f>
        <v>5000</v>
      </c>
    </row>
    <row r="180" ht="17.6" spans="1:7">
      <c r="A180" t="s">
        <v>145</v>
      </c>
      <c r="B180" s="38" t="s">
        <v>209</v>
      </c>
      <c r="C180" s="38" t="s">
        <v>210</v>
      </c>
      <c r="D180" s="15" t="s">
        <v>211</v>
      </c>
      <c r="E180" s="40">
        <v>2700</v>
      </c>
      <c r="F180" s="45">
        <v>2.5</v>
      </c>
      <c r="G180" s="72">
        <f>F180*E180</f>
        <v>6750</v>
      </c>
    </row>
    <row r="181" ht="17.6" spans="2:7">
      <c r="B181" s="38" t="s">
        <v>209</v>
      </c>
      <c r="C181" s="38" t="s">
        <v>212</v>
      </c>
      <c r="D181" s="15" t="s">
        <v>213</v>
      </c>
      <c r="E181" s="40">
        <v>1600</v>
      </c>
      <c r="F181" s="45">
        <v>2.5</v>
      </c>
      <c r="G181" s="72">
        <f t="shared" ref="G181" si="3">F181*E181</f>
        <v>4000</v>
      </c>
    </row>
    <row r="183" ht="17.6" spans="1:6">
      <c r="A183" s="58" t="s">
        <v>214</v>
      </c>
      <c r="B183" s="101" t="s">
        <v>215</v>
      </c>
      <c r="C183" s="101" t="s">
        <v>102</v>
      </c>
      <c r="D183" s="72" t="s">
        <v>216</v>
      </c>
      <c r="E183" s="102">
        <v>2100</v>
      </c>
      <c r="F183" s="72"/>
    </row>
    <row r="184" ht="17.6" spans="2:6">
      <c r="B184" s="101" t="s">
        <v>215</v>
      </c>
      <c r="C184" s="101" t="s">
        <v>104</v>
      </c>
      <c r="D184" s="72" t="s">
        <v>217</v>
      </c>
      <c r="E184" s="102">
        <v>2100</v>
      </c>
      <c r="F184" s="72"/>
    </row>
    <row r="186" spans="1:7">
      <c r="A186" s="58" t="s">
        <v>218</v>
      </c>
      <c r="B186" s="38" t="s">
        <v>219</v>
      </c>
      <c r="C186" s="98" t="s">
        <v>20</v>
      </c>
      <c r="D186" s="15" t="s">
        <v>21</v>
      </c>
      <c r="E186" s="103">
        <v>300</v>
      </c>
      <c r="F186" s="104">
        <v>0.2</v>
      </c>
      <c r="G186" s="104">
        <f>F186*E186</f>
        <v>60</v>
      </c>
    </row>
    <row r="187" spans="2:7">
      <c r="B187" s="38" t="s">
        <v>219</v>
      </c>
      <c r="C187" s="98" t="s">
        <v>72</v>
      </c>
      <c r="D187" s="15" t="s">
        <v>73</v>
      </c>
      <c r="E187" s="103">
        <v>300</v>
      </c>
      <c r="F187" s="104">
        <v>0.075</v>
      </c>
      <c r="G187" s="104">
        <f>F187*E187</f>
        <v>22.5</v>
      </c>
    </row>
    <row r="189" ht="31.5" spans="1:7">
      <c r="A189" s="58" t="s">
        <v>220</v>
      </c>
      <c r="B189" s="17" t="s">
        <v>221</v>
      </c>
      <c r="C189" s="17" t="s">
        <v>87</v>
      </c>
      <c r="D189" s="105" t="s">
        <v>88</v>
      </c>
      <c r="E189" s="93">
        <v>2000</v>
      </c>
      <c r="F189" s="104">
        <v>0.2</v>
      </c>
      <c r="G189" s="104">
        <f>F189*E189</f>
        <v>400</v>
      </c>
    </row>
    <row r="190" ht="31.5" spans="2:7">
      <c r="B190" s="17" t="s">
        <v>221</v>
      </c>
      <c r="C190" s="17" t="s">
        <v>85</v>
      </c>
      <c r="D190" s="105" t="s">
        <v>86</v>
      </c>
      <c r="E190" s="93">
        <v>4720</v>
      </c>
      <c r="F190" s="104">
        <v>0.075</v>
      </c>
      <c r="G190" s="104">
        <f>F190*E190</f>
        <v>354</v>
      </c>
    </row>
    <row r="192" spans="1:7">
      <c r="A192" s="58" t="s">
        <v>222</v>
      </c>
      <c r="B192" s="17" t="s">
        <v>219</v>
      </c>
      <c r="C192" s="15" t="s">
        <v>20</v>
      </c>
      <c r="D192" s="15" t="s">
        <v>200</v>
      </c>
      <c r="E192" s="93">
        <v>1000</v>
      </c>
      <c r="F192" s="93">
        <v>0.2</v>
      </c>
      <c r="G192" s="104">
        <f>F192*E192</f>
        <v>200</v>
      </c>
    </row>
    <row r="193" spans="2:7">
      <c r="B193" s="17" t="s">
        <v>219</v>
      </c>
      <c r="C193" s="15" t="s">
        <v>72</v>
      </c>
      <c r="D193" s="15" t="s">
        <v>201</v>
      </c>
      <c r="E193" s="93">
        <v>1000</v>
      </c>
      <c r="F193" s="93">
        <v>0.075</v>
      </c>
      <c r="G193" s="104">
        <f>F193*E193</f>
        <v>75</v>
      </c>
    </row>
    <row r="194" spans="2:7">
      <c r="B194" s="17"/>
      <c r="C194" s="15" t="s">
        <v>223</v>
      </c>
      <c r="D194" s="105" t="s">
        <v>216</v>
      </c>
      <c r="E194" s="94">
        <v>2000</v>
      </c>
      <c r="F194" s="93"/>
      <c r="G194" s="47"/>
    </row>
    <row r="196" ht="31.5" spans="1:7">
      <c r="A196" s="58" t="s">
        <v>222</v>
      </c>
      <c r="B196" s="38" t="s">
        <v>221</v>
      </c>
      <c r="C196" s="17" t="s">
        <v>85</v>
      </c>
      <c r="D196" s="105" t="s">
        <v>86</v>
      </c>
      <c r="E196" s="93">
        <v>3250</v>
      </c>
      <c r="F196" s="93">
        <v>0.075</v>
      </c>
      <c r="G196" s="93">
        <f>F196*E196</f>
        <v>243.75</v>
      </c>
    </row>
    <row r="197" spans="2:7">
      <c r="B197" s="38" t="s">
        <v>219</v>
      </c>
      <c r="C197" s="17" t="s">
        <v>20</v>
      </c>
      <c r="D197" s="17" t="s">
        <v>21</v>
      </c>
      <c r="E197" s="93">
        <v>1074</v>
      </c>
      <c r="F197" s="93">
        <v>0.2</v>
      </c>
      <c r="G197" s="93">
        <f t="shared" ref="G197:G198" si="4">F197*E197</f>
        <v>214.8</v>
      </c>
    </row>
    <row r="198" spans="2:7">
      <c r="B198" s="38" t="s">
        <v>219</v>
      </c>
      <c r="C198" s="17" t="s">
        <v>102</v>
      </c>
      <c r="D198" s="17" t="s">
        <v>224</v>
      </c>
      <c r="E198" s="93">
        <v>1000</v>
      </c>
      <c r="F198" s="93">
        <v>0.075</v>
      </c>
      <c r="G198" s="93">
        <f t="shared" si="4"/>
        <v>75</v>
      </c>
    </row>
    <row r="200" ht="31.5" spans="1:7">
      <c r="A200" s="58" t="s">
        <v>225</v>
      </c>
      <c r="B200" s="38" t="s">
        <v>226</v>
      </c>
      <c r="C200" s="17" t="s">
        <v>82</v>
      </c>
      <c r="D200" s="105" t="s">
        <v>83</v>
      </c>
      <c r="E200" s="93">
        <v>1000</v>
      </c>
      <c r="F200" s="93">
        <v>0.14</v>
      </c>
      <c r="G200" s="93">
        <f>F200*E200</f>
        <v>140</v>
      </c>
    </row>
    <row r="202" spans="1:7">
      <c r="A202" s="58" t="s">
        <v>225</v>
      </c>
      <c r="B202" s="38" t="s">
        <v>219</v>
      </c>
      <c r="C202" s="15" t="s">
        <v>20</v>
      </c>
      <c r="D202" s="15" t="s">
        <v>21</v>
      </c>
      <c r="E202" s="93">
        <v>3200</v>
      </c>
      <c r="F202" s="15">
        <v>0.2</v>
      </c>
      <c r="G202" s="93">
        <f>F202*E202</f>
        <v>640</v>
      </c>
    </row>
    <row r="203" spans="2:7">
      <c r="B203" s="38" t="s">
        <v>219</v>
      </c>
      <c r="C203" s="15" t="s">
        <v>72</v>
      </c>
      <c r="D203" s="15" t="s">
        <v>73</v>
      </c>
      <c r="E203" s="93">
        <v>3200</v>
      </c>
      <c r="F203" s="15">
        <v>0.075</v>
      </c>
      <c r="G203" s="93">
        <f t="shared" ref="G203:G204" si="5">F203*E203</f>
        <v>240</v>
      </c>
    </row>
    <row r="204" spans="2:7">
      <c r="B204" s="38" t="s">
        <v>219</v>
      </c>
      <c r="C204" s="15" t="s">
        <v>102</v>
      </c>
      <c r="D204" s="15" t="s">
        <v>224</v>
      </c>
      <c r="E204" s="93">
        <v>3200</v>
      </c>
      <c r="F204" s="15">
        <v>0.075</v>
      </c>
      <c r="G204" s="93">
        <f t="shared" si="5"/>
        <v>240</v>
      </c>
    </row>
    <row r="206" spans="1:7">
      <c r="A206" s="58" t="s">
        <v>227</v>
      </c>
      <c r="B206" s="17" t="s">
        <v>228</v>
      </c>
      <c r="C206" s="17" t="s">
        <v>104</v>
      </c>
      <c r="D206" s="15" t="s">
        <v>217</v>
      </c>
      <c r="E206" s="93">
        <v>5000</v>
      </c>
      <c r="F206" s="93">
        <v>0.065</v>
      </c>
      <c r="G206" s="17">
        <f>F206*E206</f>
        <v>325</v>
      </c>
    </row>
    <row r="207" ht="31.5" spans="2:7">
      <c r="B207" s="17" t="s">
        <v>228</v>
      </c>
      <c r="C207" s="17" t="s">
        <v>102</v>
      </c>
      <c r="D207" s="105" t="s">
        <v>224</v>
      </c>
      <c r="E207" s="93">
        <v>5000</v>
      </c>
      <c r="F207" s="93">
        <v>0.075</v>
      </c>
      <c r="G207" s="17">
        <f>F207*E207</f>
        <v>375</v>
      </c>
    </row>
    <row r="209" spans="1:7">
      <c r="A209" s="58" t="s">
        <v>229</v>
      </c>
      <c r="B209" s="38" t="s">
        <v>230</v>
      </c>
      <c r="C209" s="15" t="s">
        <v>20</v>
      </c>
      <c r="D209" s="15" t="s">
        <v>21</v>
      </c>
      <c r="E209" s="93">
        <v>1500</v>
      </c>
      <c r="F209" s="93">
        <v>0.2</v>
      </c>
      <c r="G209" s="93">
        <f>F209*E209</f>
        <v>300</v>
      </c>
    </row>
    <row r="210" spans="2:7">
      <c r="B210" s="38" t="s">
        <v>230</v>
      </c>
      <c r="C210" s="15" t="s">
        <v>72</v>
      </c>
      <c r="D210" s="15" t="s">
        <v>73</v>
      </c>
      <c r="E210" s="106">
        <v>2000</v>
      </c>
      <c r="F210" s="93">
        <v>0.075</v>
      </c>
      <c r="G210" s="93">
        <f t="shared" ref="G210:G211" si="6">F210*E210</f>
        <v>150</v>
      </c>
    </row>
    <row r="211" spans="2:7">
      <c r="B211" s="38" t="s">
        <v>230</v>
      </c>
      <c r="C211" s="17" t="s">
        <v>106</v>
      </c>
      <c r="D211" s="15" t="s">
        <v>224</v>
      </c>
      <c r="E211" s="106">
        <v>2000</v>
      </c>
      <c r="F211" s="93">
        <v>0.075</v>
      </c>
      <c r="G211" s="93">
        <f t="shared" si="6"/>
        <v>150</v>
      </c>
    </row>
    <row r="212" ht="31.5" spans="2:7">
      <c r="B212" s="38" t="s">
        <v>231</v>
      </c>
      <c r="C212" s="17" t="s">
        <v>51</v>
      </c>
      <c r="D212" s="32" t="s">
        <v>68</v>
      </c>
      <c r="E212" s="93">
        <v>2000</v>
      </c>
      <c r="F212" s="89"/>
      <c r="G212" s="50"/>
    </row>
    <row r="214" spans="1:7">
      <c r="A214" s="58" t="s">
        <v>232</v>
      </c>
      <c r="B214" s="38" t="s">
        <v>233</v>
      </c>
      <c r="C214" s="15" t="s">
        <v>87</v>
      </c>
      <c r="D214" s="15" t="s">
        <v>88</v>
      </c>
      <c r="E214" s="93">
        <v>3000</v>
      </c>
      <c r="F214" s="93">
        <v>0.075</v>
      </c>
      <c r="G214" s="93">
        <f>F214*E214</f>
        <v>225</v>
      </c>
    </row>
    <row r="216" spans="1:7">
      <c r="A216" s="58" t="s">
        <v>234</v>
      </c>
      <c r="B216" s="17" t="s">
        <v>235</v>
      </c>
      <c r="C216" s="107" t="s">
        <v>72</v>
      </c>
      <c r="D216" s="107" t="s">
        <v>73</v>
      </c>
      <c r="E216" s="108">
        <v>5000</v>
      </c>
      <c r="F216" s="108">
        <v>0.075</v>
      </c>
      <c r="G216" s="93">
        <f>F216*E216</f>
        <v>375</v>
      </c>
    </row>
    <row r="217" spans="2:7">
      <c r="B217" s="109" t="s">
        <v>230</v>
      </c>
      <c r="C217" s="110" t="s">
        <v>72</v>
      </c>
      <c r="D217" s="110" t="s">
        <v>73</v>
      </c>
      <c r="E217" s="111">
        <v>1000</v>
      </c>
      <c r="F217" s="112">
        <v>0.075</v>
      </c>
      <c r="G217" s="113">
        <f>F217*E217</f>
        <v>75</v>
      </c>
    </row>
    <row r="218" ht="31.5" spans="2:7">
      <c r="B218" s="17" t="s">
        <v>236</v>
      </c>
      <c r="C218" s="15" t="s">
        <v>85</v>
      </c>
      <c r="D218" s="105" t="s">
        <v>86</v>
      </c>
      <c r="E218" s="93">
        <v>3000</v>
      </c>
      <c r="F218" s="93">
        <v>0.075</v>
      </c>
      <c r="G218" s="93">
        <f>F218*E218</f>
        <v>225</v>
      </c>
    </row>
    <row r="219" ht="31.5" spans="2:7">
      <c r="B219" s="17" t="s">
        <v>236</v>
      </c>
      <c r="C219" s="15" t="s">
        <v>79</v>
      </c>
      <c r="D219" s="105" t="s">
        <v>80</v>
      </c>
      <c r="E219" s="93">
        <v>3000</v>
      </c>
      <c r="F219" s="93">
        <v>0.155</v>
      </c>
      <c r="G219" s="93">
        <f>F219*E219</f>
        <v>465</v>
      </c>
    </row>
    <row r="220" ht="31.5" spans="2:7">
      <c r="B220" s="17" t="s">
        <v>237</v>
      </c>
      <c r="C220" s="15" t="s">
        <v>82</v>
      </c>
      <c r="D220" s="105" t="s">
        <v>83</v>
      </c>
      <c r="E220" s="93">
        <v>1539</v>
      </c>
      <c r="F220" s="93">
        <v>0.14</v>
      </c>
      <c r="G220" s="93">
        <f>F220*E220</f>
        <v>215.46</v>
      </c>
    </row>
    <row r="222" ht="31.5" spans="1:7">
      <c r="A222" s="58" t="s">
        <v>238</v>
      </c>
      <c r="B222" s="17" t="s">
        <v>237</v>
      </c>
      <c r="C222" s="17" t="s">
        <v>82</v>
      </c>
      <c r="D222" s="105" t="s">
        <v>83</v>
      </c>
      <c r="E222" s="93">
        <v>2500</v>
      </c>
      <c r="F222" s="93">
        <v>0.14</v>
      </c>
      <c r="G222" s="93">
        <f>F222*E222</f>
        <v>350</v>
      </c>
    </row>
    <row r="223" spans="2:7">
      <c r="B223" s="38" t="s">
        <v>230</v>
      </c>
      <c r="C223" s="31" t="s">
        <v>20</v>
      </c>
      <c r="D223" s="107" t="s">
        <v>21</v>
      </c>
      <c r="E223" s="104">
        <v>1500</v>
      </c>
      <c r="F223" s="114">
        <v>0.2</v>
      </c>
      <c r="G223" s="93">
        <f t="shared" ref="G223:G225" si="7">F223*E223</f>
        <v>300</v>
      </c>
    </row>
    <row r="224" spans="2:7">
      <c r="B224" s="38" t="s">
        <v>235</v>
      </c>
      <c r="C224" s="31" t="s">
        <v>20</v>
      </c>
      <c r="D224" s="107" t="s">
        <v>21</v>
      </c>
      <c r="E224" s="104">
        <v>2000</v>
      </c>
      <c r="F224" s="114">
        <v>0.2</v>
      </c>
      <c r="G224" s="93">
        <f t="shared" si="7"/>
        <v>400</v>
      </c>
    </row>
    <row r="225" spans="2:7">
      <c r="B225" s="17" t="s">
        <v>230</v>
      </c>
      <c r="C225" s="107" t="s">
        <v>72</v>
      </c>
      <c r="D225" s="107" t="s">
        <v>73</v>
      </c>
      <c r="E225" s="93">
        <v>3000</v>
      </c>
      <c r="F225" s="108">
        <v>0.075</v>
      </c>
      <c r="G225" s="93">
        <f t="shared" si="7"/>
        <v>225</v>
      </c>
    </row>
    <row r="227" ht="31.5" spans="1:5">
      <c r="A227" s="58" t="s">
        <v>239</v>
      </c>
      <c r="B227" s="17" t="s">
        <v>235</v>
      </c>
      <c r="C227" s="15" t="s">
        <v>106</v>
      </c>
      <c r="D227" s="105" t="s">
        <v>240</v>
      </c>
      <c r="E227" s="93">
        <v>5000</v>
      </c>
    </row>
    <row r="229" spans="1:7">
      <c r="A229" s="58" t="s">
        <v>241</v>
      </c>
      <c r="B229" s="115" t="s">
        <v>242</v>
      </c>
      <c r="C229" s="98" t="s">
        <v>104</v>
      </c>
      <c r="D229" s="15" t="s">
        <v>243</v>
      </c>
      <c r="E229" s="61">
        <v>5000</v>
      </c>
      <c r="F229" s="93">
        <v>0.065</v>
      </c>
      <c r="G229" s="104">
        <f>F229*E229</f>
        <v>325</v>
      </c>
    </row>
    <row r="230" spans="2:7">
      <c r="B230" s="115" t="s">
        <v>242</v>
      </c>
      <c r="C230" s="98" t="s">
        <v>102</v>
      </c>
      <c r="D230" s="105" t="s">
        <v>244</v>
      </c>
      <c r="E230" s="61">
        <v>5000</v>
      </c>
      <c r="F230" s="93">
        <v>0.075</v>
      </c>
      <c r="G230" s="104">
        <f>F230*E230</f>
        <v>375</v>
      </c>
    </row>
    <row r="232" ht="30" spans="1:7">
      <c r="A232" s="58" t="s">
        <v>245</v>
      </c>
      <c r="B232" s="116" t="s">
        <v>246</v>
      </c>
      <c r="C232" s="98" t="s">
        <v>51</v>
      </c>
      <c r="D232" s="117" t="s">
        <v>68</v>
      </c>
      <c r="E232" s="61">
        <v>2000</v>
      </c>
      <c r="F232" s="104">
        <v>0.058</v>
      </c>
      <c r="G232" s="103">
        <f>F232*E232</f>
        <v>116</v>
      </c>
    </row>
    <row r="234" spans="1:7">
      <c r="A234" s="58" t="s">
        <v>247</v>
      </c>
      <c r="B234" s="118" t="s">
        <v>235</v>
      </c>
      <c r="C234" s="119" t="s">
        <v>20</v>
      </c>
      <c r="D234" s="119" t="s">
        <v>21</v>
      </c>
      <c r="E234" s="120">
        <v>3000</v>
      </c>
      <c r="F234" s="93">
        <v>0.2</v>
      </c>
      <c r="G234" s="93">
        <f>F234*E234</f>
        <v>600</v>
      </c>
    </row>
    <row r="235" spans="2:7">
      <c r="B235" s="17" t="s">
        <v>235</v>
      </c>
      <c r="C235" s="15" t="s">
        <v>106</v>
      </c>
      <c r="D235" s="15" t="s">
        <v>240</v>
      </c>
      <c r="E235" s="93">
        <v>3000</v>
      </c>
      <c r="F235" s="93">
        <v>0.055</v>
      </c>
      <c r="G235" s="93">
        <f t="shared" ref="G235:G236" si="8">F235*E235</f>
        <v>165</v>
      </c>
    </row>
    <row r="236" spans="2:7">
      <c r="B236" s="17" t="s">
        <v>235</v>
      </c>
      <c r="C236" s="15" t="s">
        <v>72</v>
      </c>
      <c r="D236" s="15" t="s">
        <v>73</v>
      </c>
      <c r="E236" s="93">
        <v>3000</v>
      </c>
      <c r="F236" s="93">
        <v>0.075</v>
      </c>
      <c r="G236" s="93">
        <f t="shared" si="8"/>
        <v>225</v>
      </c>
    </row>
    <row r="238" spans="1:7">
      <c r="A238" s="58" t="s">
        <v>248</v>
      </c>
      <c r="B238" s="121" t="s">
        <v>249</v>
      </c>
      <c r="C238" s="31" t="s">
        <v>20</v>
      </c>
      <c r="D238" s="31" t="s">
        <v>21</v>
      </c>
      <c r="E238" s="61">
        <v>3000</v>
      </c>
      <c r="F238" s="114">
        <v>0.2</v>
      </c>
      <c r="G238" s="103">
        <f>F238*E238</f>
        <v>600</v>
      </c>
    </row>
    <row r="239" spans="2:7">
      <c r="B239" s="121" t="s">
        <v>249</v>
      </c>
      <c r="C239" s="31" t="s">
        <v>72</v>
      </c>
      <c r="D239" s="31" t="s">
        <v>73</v>
      </c>
      <c r="E239" s="61">
        <v>3000</v>
      </c>
      <c r="F239" s="114">
        <v>0.075</v>
      </c>
      <c r="G239" s="103">
        <f t="shared" ref="G239:G240" si="9">F239*E239</f>
        <v>225</v>
      </c>
    </row>
    <row r="240" ht="30" spans="2:7">
      <c r="B240" s="121" t="s">
        <v>246</v>
      </c>
      <c r="C240" s="98" t="s">
        <v>51</v>
      </c>
      <c r="D240" s="117" t="s">
        <v>68</v>
      </c>
      <c r="E240" s="61">
        <v>6000</v>
      </c>
      <c r="F240" s="114">
        <v>0.058</v>
      </c>
      <c r="G240" s="103">
        <f t="shared" si="9"/>
        <v>348</v>
      </c>
    </row>
    <row r="242" ht="31.5" spans="1:7">
      <c r="A242" s="58" t="s">
        <v>250</v>
      </c>
      <c r="C242" s="17" t="s">
        <v>82</v>
      </c>
      <c r="D242" s="105" t="s">
        <v>83</v>
      </c>
      <c r="E242" s="93">
        <v>2500</v>
      </c>
      <c r="F242" s="93">
        <v>0.14</v>
      </c>
      <c r="G242" s="93">
        <f>F242*E242</f>
        <v>350</v>
      </c>
    </row>
    <row r="244" spans="1:7">
      <c r="A244" s="58" t="s">
        <v>251</v>
      </c>
      <c r="B244" s="121" t="s">
        <v>252</v>
      </c>
      <c r="C244" s="15" t="s">
        <v>69</v>
      </c>
      <c r="D244" s="38" t="s">
        <v>70</v>
      </c>
      <c r="E244" s="93">
        <v>5000</v>
      </c>
      <c r="F244" s="93"/>
      <c r="G244" s="103"/>
    </row>
    <row r="246" spans="1:7">
      <c r="A246" s="58" t="s">
        <v>253</v>
      </c>
      <c r="B246" s="121" t="s">
        <v>254</v>
      </c>
      <c r="C246" s="15" t="s">
        <v>20</v>
      </c>
      <c r="D246" s="15" t="s">
        <v>21</v>
      </c>
      <c r="E246" s="93">
        <v>5000</v>
      </c>
      <c r="F246" s="93">
        <v>0.2</v>
      </c>
      <c r="G246" s="104">
        <f>F246*E246</f>
        <v>1000</v>
      </c>
    </row>
    <row r="247" spans="2:7">
      <c r="B247" s="121" t="s">
        <v>254</v>
      </c>
      <c r="C247" s="15" t="s">
        <v>72</v>
      </c>
      <c r="D247" s="15" t="s">
        <v>73</v>
      </c>
      <c r="E247" s="93">
        <v>5000</v>
      </c>
      <c r="F247" s="93">
        <v>0.075</v>
      </c>
      <c r="G247" s="104">
        <f t="shared" ref="G247:G250" si="10">F247*E247</f>
        <v>375</v>
      </c>
    </row>
    <row r="248" spans="2:7">
      <c r="B248" s="121" t="s">
        <v>254</v>
      </c>
      <c r="C248" s="15" t="s">
        <v>106</v>
      </c>
      <c r="D248" s="15" t="s">
        <v>240</v>
      </c>
      <c r="E248" s="93">
        <v>6000</v>
      </c>
      <c r="F248" s="93">
        <v>0.055</v>
      </c>
      <c r="G248" s="104">
        <f t="shared" si="10"/>
        <v>330</v>
      </c>
    </row>
    <row r="249" spans="2:7">
      <c r="B249" s="121" t="s">
        <v>255</v>
      </c>
      <c r="C249" s="17" t="s">
        <v>102</v>
      </c>
      <c r="D249" s="15" t="s">
        <v>244</v>
      </c>
      <c r="E249" s="93">
        <v>5000</v>
      </c>
      <c r="F249" s="93">
        <v>0.075</v>
      </c>
      <c r="G249" s="104">
        <f t="shared" si="10"/>
        <v>375</v>
      </c>
    </row>
    <row r="250" spans="2:7">
      <c r="B250" s="121" t="s">
        <v>255</v>
      </c>
      <c r="C250" s="17" t="s">
        <v>104</v>
      </c>
      <c r="D250" s="15" t="s">
        <v>243</v>
      </c>
      <c r="E250" s="93">
        <v>5000</v>
      </c>
      <c r="F250" s="93">
        <v>0.065</v>
      </c>
      <c r="G250" s="104">
        <f t="shared" si="10"/>
        <v>325</v>
      </c>
    </row>
    <row r="252" spans="1:7">
      <c r="A252" s="58" t="s">
        <v>256</v>
      </c>
      <c r="B252" s="17" t="s">
        <v>257</v>
      </c>
      <c r="C252" s="17" t="s">
        <v>85</v>
      </c>
      <c r="D252" s="17" t="s">
        <v>86</v>
      </c>
      <c r="E252" s="93">
        <v>2000</v>
      </c>
      <c r="F252" s="93">
        <v>0.075</v>
      </c>
      <c r="G252" s="103">
        <f t="shared" ref="G252:G258" si="11">F252*E252</f>
        <v>150</v>
      </c>
    </row>
    <row r="253" ht="32.25" spans="1:7">
      <c r="A253" t="s">
        <v>258</v>
      </c>
      <c r="B253" s="17" t="s">
        <v>259</v>
      </c>
      <c r="C253" s="38" t="s">
        <v>87</v>
      </c>
      <c r="D253" s="82" t="s">
        <v>88</v>
      </c>
      <c r="E253" s="40">
        <v>5000</v>
      </c>
      <c r="F253" s="46">
        <v>0.075</v>
      </c>
      <c r="G253" s="72">
        <f t="shared" si="11"/>
        <v>375</v>
      </c>
    </row>
    <row r="254" ht="32.25" spans="2:7">
      <c r="B254" s="17" t="s">
        <v>259</v>
      </c>
      <c r="C254" s="38" t="s">
        <v>85</v>
      </c>
      <c r="D254" s="82" t="s">
        <v>86</v>
      </c>
      <c r="E254" s="40">
        <v>5000</v>
      </c>
      <c r="F254" s="46">
        <v>0.075</v>
      </c>
      <c r="G254" s="72">
        <f t="shared" si="11"/>
        <v>375</v>
      </c>
    </row>
    <row r="255" ht="32.25" spans="2:7">
      <c r="B255" s="17" t="s">
        <v>259</v>
      </c>
      <c r="C255" s="38" t="s">
        <v>79</v>
      </c>
      <c r="D255" s="82" t="s">
        <v>80</v>
      </c>
      <c r="E255" s="40">
        <v>3000</v>
      </c>
      <c r="F255" s="46">
        <v>0.155</v>
      </c>
      <c r="G255" s="72">
        <f t="shared" si="11"/>
        <v>465</v>
      </c>
    </row>
    <row r="256" ht="32.25" spans="2:7">
      <c r="B256" s="17" t="s">
        <v>259</v>
      </c>
      <c r="C256" s="38" t="s">
        <v>82</v>
      </c>
      <c r="D256" s="82" t="s">
        <v>83</v>
      </c>
      <c r="E256" s="40">
        <v>3000</v>
      </c>
      <c r="F256" s="46">
        <v>0.14</v>
      </c>
      <c r="G256" s="72">
        <f t="shared" si="11"/>
        <v>420</v>
      </c>
    </row>
    <row r="257" ht="19.1" spans="2:7">
      <c r="B257" s="17" t="s">
        <v>260</v>
      </c>
      <c r="C257" s="17" t="s">
        <v>104</v>
      </c>
      <c r="D257" s="122" t="s">
        <v>243</v>
      </c>
      <c r="E257" s="46">
        <v>5000</v>
      </c>
      <c r="F257" s="46">
        <v>0.065</v>
      </c>
      <c r="G257" s="72">
        <f t="shared" si="11"/>
        <v>325</v>
      </c>
    </row>
    <row r="258" spans="2:7">
      <c r="B258" s="42"/>
      <c r="C258" s="42"/>
      <c r="D258" s="123"/>
      <c r="E258" s="42"/>
      <c r="F258" s="42"/>
      <c r="G258" s="42">
        <f t="shared" si="11"/>
        <v>0</v>
      </c>
    </row>
    <row r="260" spans="1:7">
      <c r="A260" s="58" t="s">
        <v>261</v>
      </c>
      <c r="B260" s="93" t="s">
        <v>260</v>
      </c>
      <c r="C260" s="93" t="s">
        <v>102</v>
      </c>
      <c r="D260" s="105" t="s">
        <v>244</v>
      </c>
      <c r="E260" s="93">
        <v>5000</v>
      </c>
      <c r="F260" s="93">
        <v>0.075</v>
      </c>
      <c r="G260" s="93">
        <f>F260*E260</f>
        <v>375</v>
      </c>
    </row>
    <row r="262" ht="17.6" spans="1:7">
      <c r="A262" s="124" t="s">
        <v>262</v>
      </c>
      <c r="B262" s="15" t="s">
        <v>263</v>
      </c>
      <c r="C262" s="17" t="s">
        <v>69</v>
      </c>
      <c r="D262" s="38" t="s">
        <v>70</v>
      </c>
      <c r="E262" s="50">
        <v>5000</v>
      </c>
      <c r="F262" s="50">
        <v>0.07</v>
      </c>
      <c r="G262" s="40">
        <f>F262*E262</f>
        <v>350</v>
      </c>
    </row>
    <row r="264" ht="31.5" spans="1:7">
      <c r="A264" s="58" t="s">
        <v>264</v>
      </c>
      <c r="B264" s="15" t="s">
        <v>265</v>
      </c>
      <c r="C264" s="38" t="s">
        <v>79</v>
      </c>
      <c r="D264" s="125" t="s">
        <v>80</v>
      </c>
      <c r="E264" s="93">
        <v>3000</v>
      </c>
      <c r="F264" s="93">
        <v>0.155</v>
      </c>
      <c r="G264" s="93">
        <f>F264*E264</f>
        <v>465</v>
      </c>
    </row>
    <row r="265" ht="31.5" spans="2:7">
      <c r="B265" s="15" t="s">
        <v>265</v>
      </c>
      <c r="C265" s="38" t="s">
        <v>82</v>
      </c>
      <c r="D265" s="125" t="s">
        <v>83</v>
      </c>
      <c r="E265" s="93">
        <v>2000</v>
      </c>
      <c r="F265" s="93">
        <v>0.14</v>
      </c>
      <c r="G265" s="93">
        <f>F265*E265</f>
        <v>280</v>
      </c>
    </row>
    <row r="267" spans="1:7">
      <c r="A267" s="58" t="s">
        <v>266</v>
      </c>
      <c r="B267" s="15" t="s">
        <v>267</v>
      </c>
      <c r="C267" s="15" t="s">
        <v>20</v>
      </c>
      <c r="D267" s="15" t="s">
        <v>21</v>
      </c>
      <c r="E267" s="104">
        <v>3000</v>
      </c>
      <c r="F267" s="104">
        <v>0.2</v>
      </c>
      <c r="G267" s="104">
        <f>F267*E267</f>
        <v>600</v>
      </c>
    </row>
    <row r="268" spans="2:7">
      <c r="B268" s="15" t="s">
        <v>267</v>
      </c>
      <c r="C268" s="15" t="s">
        <v>72</v>
      </c>
      <c r="D268" s="15" t="s">
        <v>73</v>
      </c>
      <c r="E268" s="104">
        <v>3000</v>
      </c>
      <c r="F268" s="104">
        <v>0.075</v>
      </c>
      <c r="G268" s="104">
        <f t="shared" ref="G268:G269" si="12">F268*E268</f>
        <v>225</v>
      </c>
    </row>
    <row r="269" spans="2:7">
      <c r="B269" s="15" t="s">
        <v>267</v>
      </c>
      <c r="C269" s="15" t="s">
        <v>106</v>
      </c>
      <c r="D269" s="15" t="s">
        <v>240</v>
      </c>
      <c r="E269" s="104">
        <v>3000</v>
      </c>
      <c r="F269" s="104">
        <v>0.055</v>
      </c>
      <c r="G269" s="104">
        <f t="shared" si="12"/>
        <v>165</v>
      </c>
    </row>
    <row r="270" spans="2:7">
      <c r="B270" s="42"/>
      <c r="C270" s="42"/>
      <c r="D270" s="42"/>
      <c r="E270" s="42"/>
      <c r="F270" s="42"/>
      <c r="G270" s="42"/>
    </row>
    <row r="271" spans="1:7">
      <c r="A271" s="58" t="s">
        <v>268</v>
      </c>
      <c r="B271" s="42"/>
      <c r="C271" s="15" t="s">
        <v>106</v>
      </c>
      <c r="D271" s="15" t="s">
        <v>240</v>
      </c>
      <c r="E271" s="104">
        <v>6000</v>
      </c>
      <c r="F271" s="42"/>
      <c r="G271" s="42"/>
    </row>
    <row r="272" spans="2:7">
      <c r="B272" s="42"/>
      <c r="C272" s="42"/>
      <c r="D272" s="42"/>
      <c r="E272" s="42"/>
      <c r="F272" s="42"/>
      <c r="G272" s="42"/>
    </row>
    <row r="273" ht="17.6" spans="1:7">
      <c r="A273" s="58" t="s">
        <v>269</v>
      </c>
      <c r="B273" s="15" t="s">
        <v>270</v>
      </c>
      <c r="C273" s="8" t="s">
        <v>108</v>
      </c>
      <c r="D273" s="15" t="s">
        <v>271</v>
      </c>
      <c r="E273" s="40">
        <v>300</v>
      </c>
      <c r="F273" s="42"/>
      <c r="G273" s="42"/>
    </row>
    <row r="274" ht="17.6" spans="2:7">
      <c r="B274" s="15" t="s">
        <v>270</v>
      </c>
      <c r="C274" s="8" t="s">
        <v>111</v>
      </c>
      <c r="D274" s="15" t="s">
        <v>272</v>
      </c>
      <c r="E274" s="40">
        <v>100</v>
      </c>
      <c r="F274" s="42"/>
      <c r="G274" s="42"/>
    </row>
    <row r="275" ht="17.6" spans="2:7">
      <c r="B275" s="15" t="s">
        <v>270</v>
      </c>
      <c r="C275" s="8" t="s">
        <v>43</v>
      </c>
      <c r="D275" s="15" t="s">
        <v>273</v>
      </c>
      <c r="E275" s="40">
        <v>120</v>
      </c>
      <c r="F275" s="42"/>
      <c r="G275" s="42"/>
    </row>
    <row r="276" ht="17.6" spans="2:7">
      <c r="B276" s="15" t="s">
        <v>270</v>
      </c>
      <c r="C276" s="8" t="s">
        <v>44</v>
      </c>
      <c r="D276" s="15" t="s">
        <v>274</v>
      </c>
      <c r="E276" s="40">
        <v>100</v>
      </c>
      <c r="F276" s="42"/>
      <c r="G276" s="42"/>
    </row>
    <row r="277" spans="2:7">
      <c r="B277" s="42"/>
      <c r="C277" s="42"/>
      <c r="D277" s="42"/>
      <c r="E277" s="42"/>
      <c r="F277" s="42"/>
      <c r="G277" s="42"/>
    </row>
    <row r="278" ht="47.25" spans="1:7">
      <c r="A278" s="58" t="s">
        <v>275</v>
      </c>
      <c r="B278" s="15" t="s">
        <v>276</v>
      </c>
      <c r="C278" s="15" t="s">
        <v>51</v>
      </c>
      <c r="D278" s="32" t="s">
        <v>277</v>
      </c>
      <c r="E278" s="50">
        <v>2000</v>
      </c>
      <c r="F278" s="42"/>
      <c r="G278" s="42"/>
    </row>
    <row r="279" ht="24.35" spans="1:7">
      <c r="A279" t="s">
        <v>278</v>
      </c>
      <c r="B279" s="15" t="s">
        <v>279</v>
      </c>
      <c r="C279" s="15" t="s">
        <v>100</v>
      </c>
      <c r="D279" s="50" t="s">
        <v>101</v>
      </c>
      <c r="E279" s="126">
        <v>1910</v>
      </c>
      <c r="F279" s="85">
        <v>2.5</v>
      </c>
      <c r="G279" s="127">
        <f>F279*E279</f>
        <v>4775</v>
      </c>
    </row>
    <row r="280" ht="27" spans="1:7">
      <c r="A280" s="58" t="s">
        <v>280</v>
      </c>
      <c r="B280" s="107" t="s">
        <v>281</v>
      </c>
      <c r="C280" s="37"/>
      <c r="D280" s="128" t="s">
        <v>111</v>
      </c>
      <c r="E280" s="129" t="s">
        <v>282</v>
      </c>
      <c r="F280" s="40">
        <v>1050</v>
      </c>
      <c r="G280" s="72"/>
    </row>
    <row r="281" ht="17.6" spans="2:7">
      <c r="B281" s="130" t="s">
        <v>281</v>
      </c>
      <c r="C281" s="131"/>
      <c r="D281" s="128" t="s">
        <v>108</v>
      </c>
      <c r="E281" s="132" t="s">
        <v>283</v>
      </c>
      <c r="F281" s="40">
        <v>4200</v>
      </c>
      <c r="G281" s="72"/>
    </row>
    <row r="282" ht="25.5" spans="2:7">
      <c r="B282" s="130" t="s">
        <v>281</v>
      </c>
      <c r="C282" s="131"/>
      <c r="D282" s="128" t="s">
        <v>117</v>
      </c>
      <c r="E282" s="133" t="s">
        <v>284</v>
      </c>
      <c r="F282" s="40">
        <v>1050</v>
      </c>
      <c r="G282" s="72"/>
    </row>
    <row r="283" ht="25.5" spans="2:7">
      <c r="B283" s="130" t="s">
        <v>281</v>
      </c>
      <c r="C283" s="131"/>
      <c r="D283" s="128" t="s">
        <v>120</v>
      </c>
      <c r="E283" s="133" t="s">
        <v>285</v>
      </c>
      <c r="F283" s="40">
        <v>1050</v>
      </c>
      <c r="G283" s="72"/>
    </row>
    <row r="284" ht="17.6" spans="2:7">
      <c r="B284" s="130" t="s">
        <v>286</v>
      </c>
      <c r="C284" s="131"/>
      <c r="D284" s="134" t="s">
        <v>102</v>
      </c>
      <c r="E284" s="135" t="s">
        <v>287</v>
      </c>
      <c r="F284" s="136">
        <v>3000</v>
      </c>
      <c r="G284" s="136">
        <v>0.075</v>
      </c>
    </row>
    <row r="285" ht="17.6" spans="2:7">
      <c r="B285" s="130" t="s">
        <v>286</v>
      </c>
      <c r="C285" s="131"/>
      <c r="D285" s="128" t="s">
        <v>104</v>
      </c>
      <c r="E285" s="135" t="s">
        <v>288</v>
      </c>
      <c r="F285" s="40">
        <v>3000</v>
      </c>
      <c r="G285" s="40">
        <v>0.065</v>
      </c>
    </row>
    <row r="286" ht="19.1" spans="2:7">
      <c r="B286" s="130" t="s">
        <v>289</v>
      </c>
      <c r="C286" s="131"/>
      <c r="D286" s="101" t="s">
        <v>85</v>
      </c>
      <c r="E286" s="137" t="s">
        <v>290</v>
      </c>
      <c r="F286" s="71">
        <v>3000</v>
      </c>
      <c r="G286" s="46">
        <v>0.075</v>
      </c>
    </row>
    <row r="288" spans="1:8">
      <c r="A288" s="58" t="s">
        <v>291</v>
      </c>
      <c r="B288" s="138" t="s">
        <v>292</v>
      </c>
      <c r="C288" s="37"/>
      <c r="D288" s="139" t="s">
        <v>111</v>
      </c>
      <c r="E288" s="140" t="s">
        <v>293</v>
      </c>
      <c r="F288" s="114">
        <v>2100</v>
      </c>
      <c r="G288" s="141">
        <v>0.12</v>
      </c>
      <c r="H288" s="142">
        <f>G288*F288</f>
        <v>252</v>
      </c>
    </row>
    <row r="289" spans="2:8">
      <c r="B289" s="138" t="s">
        <v>292</v>
      </c>
      <c r="C289" s="37"/>
      <c r="D289" s="139" t="s">
        <v>108</v>
      </c>
      <c r="E289" s="140" t="s">
        <v>109</v>
      </c>
      <c r="F289" s="114">
        <v>8100</v>
      </c>
      <c r="G289" s="141">
        <v>0.04</v>
      </c>
      <c r="H289" s="142">
        <f t="shared" ref="H289:H292" si="13">G289*F289</f>
        <v>324</v>
      </c>
    </row>
    <row r="290" spans="2:8">
      <c r="B290" s="138" t="s">
        <v>292</v>
      </c>
      <c r="C290" s="37"/>
      <c r="D290" s="139" t="s">
        <v>117</v>
      </c>
      <c r="E290" s="140" t="s">
        <v>294</v>
      </c>
      <c r="F290" s="114">
        <v>2100</v>
      </c>
      <c r="G290" s="141" t="s">
        <v>119</v>
      </c>
      <c r="H290" s="142">
        <f t="shared" si="13"/>
        <v>798</v>
      </c>
    </row>
    <row r="291" spans="2:8">
      <c r="B291" s="138" t="s">
        <v>292</v>
      </c>
      <c r="C291" s="37"/>
      <c r="D291" s="139" t="s">
        <v>120</v>
      </c>
      <c r="E291" s="140" t="s">
        <v>295</v>
      </c>
      <c r="F291" s="114">
        <v>2100</v>
      </c>
      <c r="G291" s="141" t="s">
        <v>122</v>
      </c>
      <c r="H291" s="142">
        <f t="shared" si="13"/>
        <v>714</v>
      </c>
    </row>
    <row r="292" spans="2:8">
      <c r="B292" s="138" t="s">
        <v>296</v>
      </c>
      <c r="C292" s="37"/>
      <c r="D292" s="139" t="s">
        <v>51</v>
      </c>
      <c r="E292" s="140" t="s">
        <v>52</v>
      </c>
      <c r="F292" s="114">
        <v>3000</v>
      </c>
      <c r="G292" s="141">
        <v>0.065</v>
      </c>
      <c r="H292" s="142">
        <f t="shared" si="13"/>
        <v>195</v>
      </c>
    </row>
    <row r="294" ht="31.5" spans="1:8">
      <c r="A294" s="143" t="s">
        <v>297</v>
      </c>
      <c r="B294" s="17" t="s">
        <v>298</v>
      </c>
      <c r="C294" s="144"/>
      <c r="D294" s="32" t="s">
        <v>18</v>
      </c>
      <c r="E294" s="32" t="s">
        <v>23</v>
      </c>
      <c r="F294" s="93">
        <v>3000</v>
      </c>
      <c r="G294" s="93">
        <v>0.08</v>
      </c>
      <c r="H294" s="145">
        <f>G294*F294</f>
        <v>240</v>
      </c>
    </row>
    <row r="295" ht="31.5" spans="2:8">
      <c r="B295" s="17" t="s">
        <v>298</v>
      </c>
      <c r="C295" s="144"/>
      <c r="D295" s="32" t="s">
        <v>43</v>
      </c>
      <c r="E295" s="32" t="s">
        <v>114</v>
      </c>
      <c r="F295" s="93">
        <v>2000</v>
      </c>
      <c r="G295" s="93">
        <v>0.06</v>
      </c>
      <c r="H295" s="145">
        <f t="shared" ref="H295:H296" si="14">G295*F295</f>
        <v>120</v>
      </c>
    </row>
    <row r="296" ht="31.5" spans="2:8">
      <c r="B296" s="17" t="s">
        <v>298</v>
      </c>
      <c r="C296" s="144"/>
      <c r="D296" s="32" t="s">
        <v>44</v>
      </c>
      <c r="E296" s="32" t="s">
        <v>115</v>
      </c>
      <c r="F296" s="93">
        <v>1500</v>
      </c>
      <c r="G296" s="93">
        <v>0.06</v>
      </c>
      <c r="H296" s="145">
        <f t="shared" si="14"/>
        <v>90</v>
      </c>
    </row>
    <row r="298" ht="31.5" spans="1:8">
      <c r="A298" s="143" t="s">
        <v>299</v>
      </c>
      <c r="B298" s="17" t="s">
        <v>300</v>
      </c>
      <c r="C298" s="144"/>
      <c r="D298" s="15" t="s">
        <v>69</v>
      </c>
      <c r="E298" s="105" t="s">
        <v>301</v>
      </c>
      <c r="F298" s="93">
        <v>5000</v>
      </c>
      <c r="G298" s="146">
        <v>0.07</v>
      </c>
      <c r="H298" s="147">
        <f>G298*F298</f>
        <v>350</v>
      </c>
    </row>
    <row r="299" ht="31.5" spans="2:8">
      <c r="B299" s="17" t="s">
        <v>298</v>
      </c>
      <c r="C299" s="144"/>
      <c r="D299" s="32" t="s">
        <v>43</v>
      </c>
      <c r="E299" s="32" t="s">
        <v>114</v>
      </c>
      <c r="F299" s="93">
        <v>1000</v>
      </c>
      <c r="G299" s="93">
        <v>0.06</v>
      </c>
      <c r="H299" s="147">
        <f t="shared" ref="H299:H300" si="15">G299*F299</f>
        <v>60</v>
      </c>
    </row>
    <row r="300" ht="31.5" spans="2:8">
      <c r="B300" s="17" t="s">
        <v>298</v>
      </c>
      <c r="C300" s="144"/>
      <c r="D300" s="32" t="s">
        <v>44</v>
      </c>
      <c r="E300" s="32" t="s">
        <v>115</v>
      </c>
      <c r="F300" s="93">
        <v>1500</v>
      </c>
      <c r="G300" s="93">
        <v>0.06</v>
      </c>
      <c r="H300" s="147">
        <f t="shared" si="15"/>
        <v>90</v>
      </c>
    </row>
    <row r="301" ht="31.5" spans="1:8">
      <c r="A301" t="s">
        <v>302</v>
      </c>
      <c r="B301" s="148" t="s">
        <v>303</v>
      </c>
      <c r="C301" s="149"/>
      <c r="D301" s="150" t="s">
        <v>18</v>
      </c>
      <c r="E301" s="151" t="s">
        <v>23</v>
      </c>
      <c r="F301" s="152">
        <v>1000</v>
      </c>
      <c r="G301" s="153" t="s">
        <v>124</v>
      </c>
      <c r="H301" s="154" t="s">
        <v>304</v>
      </c>
    </row>
    <row r="302" ht="22.85" spans="2:8">
      <c r="B302" s="148" t="s">
        <v>305</v>
      </c>
      <c r="C302" s="149"/>
      <c r="D302" s="150" t="s">
        <v>51</v>
      </c>
      <c r="E302" s="104" t="s">
        <v>306</v>
      </c>
      <c r="F302" s="152">
        <v>5000</v>
      </c>
      <c r="G302" s="153">
        <v>0.065</v>
      </c>
      <c r="H302" s="154" t="s">
        <v>307</v>
      </c>
    </row>
    <row r="304" ht="31.5" spans="1:8">
      <c r="A304" s="143" t="s">
        <v>308</v>
      </c>
      <c r="B304" s="17" t="s">
        <v>303</v>
      </c>
      <c r="C304" s="144"/>
      <c r="D304" s="15" t="s">
        <v>43</v>
      </c>
      <c r="E304" s="32" t="s">
        <v>114</v>
      </c>
      <c r="F304" s="93">
        <v>3100</v>
      </c>
      <c r="G304" s="146">
        <v>0.065</v>
      </c>
      <c r="H304" s="155">
        <f>G304*F304</f>
        <v>201.5</v>
      </c>
    </row>
    <row r="305" ht="31.5" spans="2:8">
      <c r="B305" s="17" t="s">
        <v>303</v>
      </c>
      <c r="C305" s="144"/>
      <c r="D305" s="15" t="s">
        <v>44</v>
      </c>
      <c r="E305" s="32" t="s">
        <v>115</v>
      </c>
      <c r="F305" s="93">
        <v>2000</v>
      </c>
      <c r="G305" s="156">
        <v>0.065</v>
      </c>
      <c r="H305" s="155">
        <f>G305*F305</f>
        <v>130</v>
      </c>
    </row>
    <row r="306" ht="20.25" spans="1:9">
      <c r="A306" s="58" t="s">
        <v>309</v>
      </c>
      <c r="B306" s="17" t="s">
        <v>54</v>
      </c>
      <c r="C306" s="157"/>
      <c r="D306" s="15" t="s">
        <v>51</v>
      </c>
      <c r="E306" s="32" t="s">
        <v>52</v>
      </c>
      <c r="F306" s="158">
        <v>3000</v>
      </c>
      <c r="G306" s="158">
        <v>0.065</v>
      </c>
      <c r="H306" s="159">
        <f>G306*F306</f>
        <v>195</v>
      </c>
      <c r="I306" s="162" t="s">
        <v>310</v>
      </c>
    </row>
    <row r="307" ht="20.25" spans="2:8">
      <c r="B307" s="17" t="s">
        <v>54</v>
      </c>
      <c r="C307" s="157"/>
      <c r="D307" s="15" t="s">
        <v>69</v>
      </c>
      <c r="E307" s="130" t="s">
        <v>311</v>
      </c>
      <c r="F307" s="158">
        <v>3000</v>
      </c>
      <c r="G307" s="158">
        <v>0.07</v>
      </c>
      <c r="H307" s="159">
        <f>G307*F307</f>
        <v>210</v>
      </c>
    </row>
    <row r="309" ht="31.5" spans="1:8">
      <c r="A309" t="s">
        <v>312</v>
      </c>
      <c r="B309" s="17" t="s">
        <v>28</v>
      </c>
      <c r="C309" s="149"/>
      <c r="D309" s="8" t="s">
        <v>18</v>
      </c>
      <c r="E309" s="11" t="s">
        <v>23</v>
      </c>
      <c r="F309" s="152">
        <v>3000</v>
      </c>
      <c r="G309" s="153" t="s">
        <v>124</v>
      </c>
      <c r="H309" s="154">
        <f>G309*F309</f>
        <v>240</v>
      </c>
    </row>
    <row r="310" ht="31.5" spans="2:8">
      <c r="B310" s="17" t="s">
        <v>28</v>
      </c>
      <c r="C310" s="149"/>
      <c r="D310" s="8" t="s">
        <v>43</v>
      </c>
      <c r="E310" s="11" t="s">
        <v>45</v>
      </c>
      <c r="F310" s="152">
        <v>6000</v>
      </c>
      <c r="G310" s="153">
        <v>0.065</v>
      </c>
      <c r="H310" s="154">
        <f>G310*F310</f>
        <v>390</v>
      </c>
    </row>
    <row r="311" ht="31.5" spans="2:8">
      <c r="B311" s="17" t="s">
        <v>28</v>
      </c>
      <c r="C311" s="149"/>
      <c r="D311" s="8" t="s">
        <v>44</v>
      </c>
      <c r="E311" s="11" t="s">
        <v>47</v>
      </c>
      <c r="F311" s="152">
        <v>2000</v>
      </c>
      <c r="G311" s="153" t="s">
        <v>116</v>
      </c>
      <c r="H311" s="154">
        <f>G311*F311</f>
        <v>130</v>
      </c>
    </row>
    <row r="312" ht="20.25" spans="2:8">
      <c r="B312" s="17" t="s">
        <v>54</v>
      </c>
      <c r="C312" s="157"/>
      <c r="D312" s="15" t="s">
        <v>51</v>
      </c>
      <c r="E312" s="32" t="s">
        <v>52</v>
      </c>
      <c r="F312" s="158">
        <v>3000</v>
      </c>
      <c r="G312" s="158">
        <v>0.065</v>
      </c>
      <c r="H312" s="154">
        <f>G312*F312</f>
        <v>195</v>
      </c>
    </row>
    <row r="313" ht="22.85" spans="2:8">
      <c r="B313" s="138"/>
      <c r="C313" s="37"/>
      <c r="D313" s="139"/>
      <c r="E313" s="140"/>
      <c r="F313" s="152"/>
      <c r="G313" s="153"/>
      <c r="H313" s="160"/>
    </row>
    <row r="315" spans="1:8">
      <c r="A315" s="58" t="s">
        <v>171</v>
      </c>
      <c r="B315" s="38" t="s">
        <v>313</v>
      </c>
      <c r="C315" s="42"/>
      <c r="D315" s="8" t="s">
        <v>51</v>
      </c>
      <c r="E315" s="11" t="s">
        <v>68</v>
      </c>
      <c r="F315" s="104">
        <v>3000</v>
      </c>
      <c r="G315" s="93">
        <v>0.065</v>
      </c>
      <c r="H315" s="103">
        <f>G315*F315</f>
        <v>195</v>
      </c>
    </row>
    <row r="316" spans="2:8">
      <c r="B316" s="38" t="s">
        <v>313</v>
      </c>
      <c r="C316" s="42"/>
      <c r="D316" s="8" t="s">
        <v>69</v>
      </c>
      <c r="E316" s="8" t="s">
        <v>70</v>
      </c>
      <c r="F316" s="104">
        <v>5000</v>
      </c>
      <c r="G316" s="93">
        <v>0.07</v>
      </c>
      <c r="H316" s="103">
        <f>G316*F316</f>
        <v>350</v>
      </c>
    </row>
    <row r="319" spans="1:8">
      <c r="A319" s="58" t="s">
        <v>314</v>
      </c>
      <c r="B319" s="15" t="s">
        <v>27</v>
      </c>
      <c r="C319" s="89"/>
      <c r="D319" s="15" t="s">
        <v>18</v>
      </c>
      <c r="E319" s="161" t="s">
        <v>23</v>
      </c>
      <c r="F319" s="104">
        <v>5000</v>
      </c>
      <c r="G319" s="156">
        <v>0.08</v>
      </c>
      <c r="H319" s="155">
        <f>G319*F319</f>
        <v>400</v>
      </c>
    </row>
    <row r="320" spans="2:8">
      <c r="B320" s="15" t="s">
        <v>27</v>
      </c>
      <c r="C320" s="89"/>
      <c r="D320" s="15" t="s">
        <v>43</v>
      </c>
      <c r="E320" s="161" t="s">
        <v>45</v>
      </c>
      <c r="F320" s="104">
        <v>12000</v>
      </c>
      <c r="G320" s="156">
        <v>0.065</v>
      </c>
      <c r="H320" s="155">
        <f t="shared" ref="H320:H321" si="16">G320*F320</f>
        <v>780</v>
      </c>
    </row>
    <row r="321" spans="2:8">
      <c r="B321" s="15" t="s">
        <v>27</v>
      </c>
      <c r="C321" s="89"/>
      <c r="D321" s="15" t="s">
        <v>44</v>
      </c>
      <c r="E321" s="161" t="s">
        <v>47</v>
      </c>
      <c r="F321" s="104">
        <v>3000</v>
      </c>
      <c r="G321" s="156">
        <v>0.065</v>
      </c>
      <c r="H321" s="155">
        <f t="shared" si="16"/>
        <v>195</v>
      </c>
    </row>
    <row r="323" ht="31.5" spans="1:8">
      <c r="A323" s="124" t="s">
        <v>315</v>
      </c>
      <c r="B323" s="15" t="s">
        <v>27</v>
      </c>
      <c r="C323" s="144"/>
      <c r="D323" s="15" t="s">
        <v>44</v>
      </c>
      <c r="E323" s="32" t="s">
        <v>47</v>
      </c>
      <c r="F323" s="104">
        <v>2000</v>
      </c>
      <c r="G323" s="156">
        <v>0.065</v>
      </c>
      <c r="H323" s="155">
        <f>G323*F323</f>
        <v>130</v>
      </c>
    </row>
    <row r="324" ht="17.6" spans="1:8">
      <c r="A324" s="58" t="s">
        <v>316</v>
      </c>
      <c r="B324" s="15" t="s">
        <v>317</v>
      </c>
      <c r="C324" s="144"/>
      <c r="D324" s="15" t="s">
        <v>102</v>
      </c>
      <c r="E324" s="15" t="s">
        <v>103</v>
      </c>
      <c r="F324" s="50">
        <v>5000</v>
      </c>
      <c r="G324" s="163">
        <v>0.075</v>
      </c>
      <c r="H324" s="164" t="s">
        <v>318</v>
      </c>
    </row>
    <row r="325" ht="17.6" spans="2:8">
      <c r="B325" s="15" t="s">
        <v>317</v>
      </c>
      <c r="C325" s="144"/>
      <c r="D325" s="15" t="s">
        <v>104</v>
      </c>
      <c r="E325" s="15" t="s">
        <v>105</v>
      </c>
      <c r="F325" s="50">
        <v>5000</v>
      </c>
      <c r="G325" s="163">
        <v>0.065</v>
      </c>
      <c r="H325" s="165" t="s">
        <v>307</v>
      </c>
    </row>
    <row r="327" ht="20.25" spans="1:8">
      <c r="A327" s="124" t="s">
        <v>319</v>
      </c>
      <c r="B327" s="105" t="s">
        <v>320</v>
      </c>
      <c r="C327" s="42"/>
      <c r="D327" s="105" t="s">
        <v>18</v>
      </c>
      <c r="E327" s="161" t="s">
        <v>23</v>
      </c>
      <c r="F327" s="166">
        <v>3000</v>
      </c>
      <c r="G327" s="167" t="s">
        <v>124</v>
      </c>
      <c r="H327" s="165">
        <f>G327*F327</f>
        <v>240</v>
      </c>
    </row>
    <row r="328" ht="20.25" spans="2:8">
      <c r="B328" s="105" t="s">
        <v>320</v>
      </c>
      <c r="C328" s="42"/>
      <c r="D328" s="105" t="s">
        <v>44</v>
      </c>
      <c r="E328" s="161" t="s">
        <v>115</v>
      </c>
      <c r="F328" s="166">
        <v>4000</v>
      </c>
      <c r="G328" s="167" t="s">
        <v>116</v>
      </c>
      <c r="H328" s="165">
        <f>G328*F328</f>
        <v>260</v>
      </c>
    </row>
    <row r="329" ht="17.6" spans="2:8">
      <c r="B329" s="15" t="s">
        <v>320</v>
      </c>
      <c r="C329" s="144"/>
      <c r="D329" s="15" t="s">
        <v>43</v>
      </c>
      <c r="E329" s="161" t="s">
        <v>114</v>
      </c>
      <c r="F329" s="50">
        <v>8000</v>
      </c>
      <c r="G329" s="163">
        <v>0.065</v>
      </c>
      <c r="H329" s="165" t="s">
        <v>321</v>
      </c>
    </row>
    <row r="331" ht="19.1" spans="1:7">
      <c r="A331" s="124" t="s">
        <v>322</v>
      </c>
      <c r="B331" s="15" t="s">
        <v>323</v>
      </c>
      <c r="C331" s="168"/>
      <c r="D331" s="8" t="s">
        <v>111</v>
      </c>
      <c r="E331" s="169" t="s">
        <v>112</v>
      </c>
      <c r="F331" s="40">
        <v>1800</v>
      </c>
      <c r="G331" s="170">
        <v>0.12</v>
      </c>
    </row>
    <row r="332" ht="19.1" spans="2:7">
      <c r="B332" s="15" t="s">
        <v>323</v>
      </c>
      <c r="C332" s="168"/>
      <c r="D332" s="8" t="s">
        <v>117</v>
      </c>
      <c r="E332" s="169" t="s">
        <v>118</v>
      </c>
      <c r="F332" s="40">
        <v>2100</v>
      </c>
      <c r="G332" s="170" t="s">
        <v>119</v>
      </c>
    </row>
    <row r="333" ht="22.85" spans="2:7">
      <c r="B333" s="15" t="s">
        <v>323</v>
      </c>
      <c r="C333" s="148"/>
      <c r="D333" s="8" t="s">
        <v>108</v>
      </c>
      <c r="E333" s="169" t="s">
        <v>109</v>
      </c>
      <c r="F333" s="152">
        <v>8000</v>
      </c>
      <c r="G333" s="153">
        <v>0.04</v>
      </c>
    </row>
    <row r="334" ht="19.1" spans="2:7">
      <c r="B334" s="15" t="s">
        <v>323</v>
      </c>
      <c r="C334" s="148"/>
      <c r="D334" s="8" t="s">
        <v>120</v>
      </c>
      <c r="E334" s="169" t="s">
        <v>121</v>
      </c>
      <c r="F334" s="40">
        <v>1400</v>
      </c>
      <c r="G334" s="170" t="s">
        <v>122</v>
      </c>
    </row>
    <row r="335" ht="20.25" spans="2:7">
      <c r="B335" s="161" t="s">
        <v>324</v>
      </c>
      <c r="C335" s="171"/>
      <c r="D335" s="161" t="s">
        <v>18</v>
      </c>
      <c r="E335" s="161" t="s">
        <v>23</v>
      </c>
      <c r="F335" s="172">
        <v>1000</v>
      </c>
      <c r="G335" s="173" t="s">
        <v>124</v>
      </c>
    </row>
    <row r="336" ht="20.25" spans="2:7">
      <c r="B336" s="161" t="s">
        <v>19</v>
      </c>
      <c r="C336" s="174"/>
      <c r="D336" s="175" t="s">
        <v>72</v>
      </c>
      <c r="E336" s="169" t="s">
        <v>73</v>
      </c>
      <c r="F336" s="176">
        <v>2700</v>
      </c>
      <c r="G336" s="177">
        <v>0.075</v>
      </c>
    </row>
    <row r="337" ht="20.25" spans="2:7">
      <c r="B337" s="15" t="s">
        <v>19</v>
      </c>
      <c r="C337" s="149"/>
      <c r="D337" s="8" t="s">
        <v>106</v>
      </c>
      <c r="E337" s="8" t="s">
        <v>107</v>
      </c>
      <c r="F337" s="152">
        <v>3000</v>
      </c>
      <c r="G337" s="154">
        <v>0.055</v>
      </c>
    </row>
    <row r="339" ht="17.6" spans="1:8">
      <c r="A339" s="58" t="s">
        <v>325</v>
      </c>
      <c r="B339" s="15" t="s">
        <v>323</v>
      </c>
      <c r="C339" s="168"/>
      <c r="D339" s="8" t="s">
        <v>111</v>
      </c>
      <c r="E339" s="11" t="s">
        <v>112</v>
      </c>
      <c r="F339" s="50">
        <v>300</v>
      </c>
      <c r="G339" s="178">
        <v>0.12</v>
      </c>
      <c r="H339" s="163">
        <f>G339*F339</f>
        <v>36</v>
      </c>
    </row>
    <row r="340" ht="17.6" spans="2:8">
      <c r="B340" s="15" t="s">
        <v>323</v>
      </c>
      <c r="C340" s="148"/>
      <c r="D340" s="8" t="s">
        <v>120</v>
      </c>
      <c r="E340" s="11" t="s">
        <v>121</v>
      </c>
      <c r="F340" s="50">
        <v>700</v>
      </c>
      <c r="G340" s="178">
        <v>0.34</v>
      </c>
      <c r="H340" s="163">
        <f>G340*F340</f>
        <v>238</v>
      </c>
    </row>
    <row r="342" ht="23.25" spans="1:8">
      <c r="A342" s="179" t="s">
        <v>326</v>
      </c>
      <c r="B342" s="15" t="s">
        <v>19</v>
      </c>
      <c r="C342" s="180"/>
      <c r="D342" s="98" t="s">
        <v>20</v>
      </c>
      <c r="E342" s="8" t="s">
        <v>21</v>
      </c>
      <c r="F342" s="181">
        <v>3000</v>
      </c>
      <c r="G342" s="182">
        <v>0.2</v>
      </c>
      <c r="H342" s="183"/>
    </row>
  </sheetData>
  <pageMargins left="0.7" right="0.7" top="0.75" bottom="0.75" header="0.3" footer="0.3"/>
  <pageSetup paperSize="9" orientation="portrait" horizontalDpi="180" verticalDpi="18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J6" sqref="J6"/>
    </sheetView>
  </sheetViews>
  <sheetFormatPr defaultColWidth="8.625" defaultRowHeight="15.75" outlineLevelCol="7"/>
  <cols>
    <col min="6" max="6" width="8.25" customWidth="1"/>
    <col min="7" max="7" width="8.625" hidden="1" customWidth="1"/>
    <col min="8" max="8" width="15.375" hidden="1" customWidth="1"/>
  </cols>
  <sheetData>
    <row r="1" ht="171.75" customHeight="1" spans="1:8">
      <c r="A1" s="52" t="s">
        <v>327</v>
      </c>
      <c r="B1" s="52"/>
      <c r="C1" s="52"/>
      <c r="D1" s="52"/>
      <c r="E1" s="52"/>
      <c r="F1" s="52"/>
      <c r="G1" s="52"/>
      <c r="H1" s="52"/>
    </row>
    <row r="2" ht="30.75" spans="1:8">
      <c r="A2" s="53"/>
      <c r="B2" s="53"/>
      <c r="C2" s="53"/>
      <c r="D2" s="53"/>
      <c r="E2" s="53"/>
      <c r="F2" s="53"/>
      <c r="G2" s="53"/>
      <c r="H2" s="53"/>
    </row>
    <row r="3" spans="1:8">
      <c r="A3" s="54"/>
      <c r="B3" s="54"/>
      <c r="C3" s="54"/>
      <c r="D3" s="54"/>
      <c r="E3" s="54"/>
      <c r="F3" s="54"/>
      <c r="G3" s="54"/>
      <c r="H3" s="54"/>
    </row>
    <row r="4" spans="1:8">
      <c r="A4" s="54"/>
      <c r="B4" s="54"/>
      <c r="C4" s="54"/>
      <c r="D4" s="54"/>
      <c r="E4" s="54"/>
      <c r="F4" s="54"/>
      <c r="G4" s="54"/>
      <c r="H4" s="54"/>
    </row>
    <row r="5" spans="1:8">
      <c r="A5" s="54"/>
      <c r="B5" s="54"/>
      <c r="C5" s="54"/>
      <c r="D5" s="54"/>
      <c r="E5" s="54"/>
      <c r="F5" s="54"/>
      <c r="G5" s="54"/>
      <c r="H5" s="54"/>
    </row>
    <row r="6" spans="1:8">
      <c r="A6" s="54"/>
      <c r="B6" s="54"/>
      <c r="C6" s="54"/>
      <c r="D6" s="54"/>
      <c r="E6" s="54"/>
      <c r="F6" s="54"/>
      <c r="G6" s="54"/>
      <c r="H6" s="54"/>
    </row>
    <row r="7" spans="1:8">
      <c r="A7" s="54"/>
      <c r="B7" s="54"/>
      <c r="C7" s="54"/>
      <c r="D7" s="54"/>
      <c r="E7" s="54"/>
      <c r="F7" s="54"/>
      <c r="G7" s="54"/>
      <c r="H7" s="54"/>
    </row>
    <row r="8" spans="1:8">
      <c r="A8" s="54"/>
      <c r="B8" s="54"/>
      <c r="C8" s="54"/>
      <c r="D8" s="54"/>
      <c r="E8" s="54"/>
      <c r="F8" s="54"/>
      <c r="G8" s="54"/>
      <c r="H8" s="54"/>
    </row>
    <row r="9" spans="1:8">
      <c r="A9" s="54"/>
      <c r="B9" s="54"/>
      <c r="C9" s="54"/>
      <c r="D9" s="54"/>
      <c r="E9" s="54"/>
      <c r="F9" s="54"/>
      <c r="G9" s="54"/>
      <c r="H9" s="54"/>
    </row>
    <row r="10" spans="1:8">
      <c r="A10" s="54"/>
      <c r="B10" s="54"/>
      <c r="C10" s="54"/>
      <c r="D10" s="54"/>
      <c r="E10" s="54"/>
      <c r="F10" s="54"/>
      <c r="G10" s="54"/>
      <c r="H10" s="54"/>
    </row>
    <row r="11" spans="1:8">
      <c r="A11" s="54"/>
      <c r="B11" s="54"/>
      <c r="C11" s="54"/>
      <c r="D11" s="54"/>
      <c r="E11" s="54"/>
      <c r="F11" s="54"/>
      <c r="G11" s="54"/>
      <c r="H11" s="54"/>
    </row>
    <row r="12" spans="1:8">
      <c r="A12" s="54"/>
      <c r="B12" s="54"/>
      <c r="C12" s="54"/>
      <c r="D12" s="54"/>
      <c r="E12" s="54"/>
      <c r="F12" s="54"/>
      <c r="G12" s="54"/>
      <c r="H12" s="54"/>
    </row>
    <row r="13" spans="1:8">
      <c r="A13" s="54"/>
      <c r="B13" s="54"/>
      <c r="C13" s="54"/>
      <c r="D13" s="54"/>
      <c r="E13" s="54"/>
      <c r="F13" s="54"/>
      <c r="G13" s="54"/>
      <c r="H13" s="54"/>
    </row>
    <row r="14" spans="1:8">
      <c r="A14" s="54"/>
      <c r="B14" s="54"/>
      <c r="C14" s="54"/>
      <c r="D14" s="54"/>
      <c r="E14" s="54"/>
      <c r="F14" s="54"/>
      <c r="G14" s="54"/>
      <c r="H14" s="54"/>
    </row>
    <row r="15" spans="1:8">
      <c r="A15" s="54"/>
      <c r="B15" s="54"/>
      <c r="C15" s="54"/>
      <c r="D15" s="54"/>
      <c r="E15" s="54"/>
      <c r="F15" s="54"/>
      <c r="G15" s="54"/>
      <c r="H15" s="54"/>
    </row>
    <row r="16" spans="1:8">
      <c r="A16" s="54"/>
      <c r="B16" s="54"/>
      <c r="C16" s="54"/>
      <c r="D16" s="54"/>
      <c r="E16" s="54"/>
      <c r="F16" s="54"/>
      <c r="G16" s="54"/>
      <c r="H16" s="54"/>
    </row>
    <row r="17" spans="1:8">
      <c r="A17" s="54"/>
      <c r="B17" s="54"/>
      <c r="C17" s="54"/>
      <c r="D17" s="54"/>
      <c r="E17" s="54"/>
      <c r="F17" s="54"/>
      <c r="G17" s="54"/>
      <c r="H17" s="54"/>
    </row>
    <row r="18" spans="1:8">
      <c r="A18" s="54"/>
      <c r="B18" s="54"/>
      <c r="C18" s="54"/>
      <c r="D18" s="54"/>
      <c r="E18" s="54"/>
      <c r="F18" s="54"/>
      <c r="G18" s="54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  <row r="23" spans="1:8">
      <c r="A23" s="54"/>
      <c r="B23" s="54"/>
      <c r="C23" s="54"/>
      <c r="D23" s="54"/>
      <c r="E23" s="54"/>
      <c r="F23" s="54"/>
      <c r="G23" s="54"/>
      <c r="H23" s="54"/>
    </row>
  </sheetData>
  <mergeCells count="23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2:H22"/>
    <mergeCell ref="A23:H23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14" sqref="E14"/>
    </sheetView>
  </sheetViews>
  <sheetFormatPr defaultColWidth="9" defaultRowHeight="15.75" outlineLevelCol="5"/>
  <cols>
    <col min="2" max="2" width="11.875" customWidth="1"/>
    <col min="3" max="3" width="40.5" customWidth="1"/>
    <col min="4" max="4" width="13.875" customWidth="1"/>
    <col min="5" max="5" width="12.375" customWidth="1"/>
    <col min="6" max="6" width="15.375" customWidth="1"/>
  </cols>
  <sheetData>
    <row r="1" ht="23.25" spans="1:6">
      <c r="A1" s="34" t="s">
        <v>5</v>
      </c>
      <c r="B1" s="34"/>
      <c r="C1" s="34"/>
      <c r="D1" s="34"/>
      <c r="E1" s="35"/>
      <c r="F1" s="35"/>
    </row>
    <row r="2" ht="14.25" customHeight="1" spans="1:6">
      <c r="A2" s="36" t="s">
        <v>328</v>
      </c>
      <c r="B2" s="36" t="s">
        <v>12</v>
      </c>
      <c r="C2" s="37" t="s">
        <v>14</v>
      </c>
      <c r="D2" s="37" t="s">
        <v>15</v>
      </c>
      <c r="E2" s="37" t="s">
        <v>16</v>
      </c>
      <c r="F2" s="37" t="s">
        <v>17</v>
      </c>
    </row>
    <row r="3" ht="17.6" spans="1:6">
      <c r="A3" s="38" t="s">
        <v>329</v>
      </c>
      <c r="B3" s="38" t="s">
        <v>330</v>
      </c>
      <c r="C3" s="39" t="s">
        <v>86</v>
      </c>
      <c r="D3" s="40">
        <v>3000</v>
      </c>
      <c r="E3" s="41">
        <v>0.075</v>
      </c>
      <c r="F3" s="42"/>
    </row>
    <row r="4" ht="17.6" spans="1:6">
      <c r="A4" s="38" t="s">
        <v>329</v>
      </c>
      <c r="B4" s="38" t="s">
        <v>330</v>
      </c>
      <c r="C4" s="43" t="s">
        <v>93</v>
      </c>
      <c r="D4" s="40">
        <v>3000</v>
      </c>
      <c r="E4" s="44">
        <v>0.075</v>
      </c>
      <c r="F4" s="42"/>
    </row>
    <row r="5" ht="19.1" spans="1:6">
      <c r="A5" s="38" t="s">
        <v>329</v>
      </c>
      <c r="B5" s="38" t="s">
        <v>330</v>
      </c>
      <c r="C5" s="45" t="s">
        <v>80</v>
      </c>
      <c r="D5" s="40">
        <v>3000</v>
      </c>
      <c r="E5" s="46">
        <v>0.155</v>
      </c>
      <c r="F5" s="42"/>
    </row>
    <row r="6" ht="19.1" spans="1:6">
      <c r="A6" s="38" t="s">
        <v>329</v>
      </c>
      <c r="B6" s="38" t="s">
        <v>330</v>
      </c>
      <c r="C6" s="45" t="s">
        <v>83</v>
      </c>
      <c r="D6" s="40">
        <v>3000</v>
      </c>
      <c r="E6" s="46">
        <v>0.14</v>
      </c>
      <c r="F6" s="42"/>
    </row>
    <row r="7" spans="1:6">
      <c r="A7" s="42"/>
      <c r="B7" s="42"/>
      <c r="C7" s="42"/>
      <c r="D7" s="42"/>
      <c r="E7" s="42"/>
      <c r="F7" s="42"/>
    </row>
    <row r="8" ht="17.6" spans="1:6">
      <c r="A8" s="47" t="s">
        <v>331</v>
      </c>
      <c r="B8" s="38" t="s">
        <v>332</v>
      </c>
      <c r="C8" s="48" t="s">
        <v>91</v>
      </c>
      <c r="D8" s="49">
        <v>7000</v>
      </c>
      <c r="E8" s="50">
        <v>0.15</v>
      </c>
      <c r="F8" s="42"/>
    </row>
    <row r="9" ht="17.6" spans="1:6">
      <c r="A9" s="47" t="s">
        <v>331</v>
      </c>
      <c r="B9" s="38" t="s">
        <v>332</v>
      </c>
      <c r="C9" s="48" t="s">
        <v>90</v>
      </c>
      <c r="D9" s="49">
        <v>8000</v>
      </c>
      <c r="E9" s="44">
        <v>0.155</v>
      </c>
      <c r="F9" s="42"/>
    </row>
    <row r="10" ht="20.25" spans="1:6">
      <c r="A10" s="47" t="s">
        <v>331</v>
      </c>
      <c r="B10" s="38" t="s">
        <v>332</v>
      </c>
      <c r="C10" s="51" t="s">
        <v>93</v>
      </c>
      <c r="D10" s="44">
        <v>7000</v>
      </c>
      <c r="E10" s="44">
        <v>0.075</v>
      </c>
      <c r="F10" s="42"/>
    </row>
    <row r="11" ht="17.6" spans="1:6">
      <c r="A11" s="47" t="s">
        <v>331</v>
      </c>
      <c r="B11" s="38" t="s">
        <v>332</v>
      </c>
      <c r="C11" s="39" t="s">
        <v>86</v>
      </c>
      <c r="D11" s="40">
        <v>34000</v>
      </c>
      <c r="E11" s="41">
        <v>0.075</v>
      </c>
      <c r="F11" s="42"/>
    </row>
    <row r="12" ht="20.25" spans="1:6">
      <c r="A12" s="47" t="s">
        <v>331</v>
      </c>
      <c r="B12" s="38" t="s">
        <v>332</v>
      </c>
      <c r="C12" s="51" t="s">
        <v>93</v>
      </c>
      <c r="D12" s="44">
        <v>7000</v>
      </c>
      <c r="E12" s="44">
        <v>0.075</v>
      </c>
      <c r="F12" s="42"/>
    </row>
    <row r="13" ht="19.1" spans="1:6">
      <c r="A13" s="47" t="s">
        <v>331</v>
      </c>
      <c r="B13" s="38" t="s">
        <v>332</v>
      </c>
      <c r="C13" s="45" t="s">
        <v>80</v>
      </c>
      <c r="D13" s="40">
        <v>7000</v>
      </c>
      <c r="E13" s="46">
        <v>0.155</v>
      </c>
      <c r="F13" s="42"/>
    </row>
    <row r="14" ht="19.1" spans="1:5">
      <c r="A14" s="47" t="s">
        <v>331</v>
      </c>
      <c r="B14" s="38" t="s">
        <v>332</v>
      </c>
      <c r="C14" s="45" t="s">
        <v>83</v>
      </c>
      <c r="D14" s="40">
        <v>7000</v>
      </c>
      <c r="E14" s="46">
        <v>0.14</v>
      </c>
    </row>
  </sheetData>
  <mergeCells count="1">
    <mergeCell ref="A1:D1"/>
  </mergeCells>
  <printOptions horizontalCentered="1"/>
  <pageMargins left="0.708661417322835" right="0.708661417322835" top="0.393700787401575" bottom="0.748031496062992" header="0.31496062992126" footer="0.3149606299212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H46"/>
  <sheetViews>
    <sheetView workbookViewId="0">
      <selection activeCell="L8" sqref="L8"/>
    </sheetView>
  </sheetViews>
  <sheetFormatPr defaultColWidth="9" defaultRowHeight="15.75" outlineLevelCol="7"/>
  <cols>
    <col min="1" max="1" width="9.875" customWidth="1"/>
    <col min="2" max="2" width="15.625" customWidth="1"/>
    <col min="3" max="3" width="4.875" customWidth="1"/>
    <col min="4" max="4" width="8.875" customWidth="1"/>
    <col min="5" max="5" width="11.375" customWidth="1"/>
    <col min="6" max="6" width="12.625" customWidth="1"/>
    <col min="7" max="7" width="15.375" customWidth="1"/>
  </cols>
  <sheetData>
    <row r="2" ht="16.5"/>
    <row r="3" ht="18.75" customHeight="1" spans="1:8">
      <c r="A3" s="1" t="s">
        <v>7</v>
      </c>
      <c r="B3" s="2"/>
      <c r="C3" s="2"/>
      <c r="D3" s="3"/>
      <c r="E3" s="1" t="s">
        <v>7</v>
      </c>
      <c r="F3" s="2"/>
      <c r="G3" s="2"/>
      <c r="H3" s="3"/>
    </row>
    <row r="4" spans="1:8">
      <c r="A4" s="4" t="s">
        <v>10</v>
      </c>
      <c r="B4" s="5" t="s">
        <v>11</v>
      </c>
      <c r="C4" s="5"/>
      <c r="D4" s="6"/>
      <c r="E4" s="4" t="s">
        <v>10</v>
      </c>
      <c r="F4" s="5" t="s">
        <v>11</v>
      </c>
      <c r="G4" s="5"/>
      <c r="H4" s="6"/>
    </row>
    <row r="5" ht="18" customHeight="1" spans="1:8">
      <c r="A5" s="7" t="s">
        <v>13</v>
      </c>
      <c r="B5" s="8" t="s">
        <v>120</v>
      </c>
      <c r="C5" s="9"/>
      <c r="D5" s="10"/>
      <c r="E5" s="7" t="s">
        <v>13</v>
      </c>
      <c r="F5" s="8" t="s">
        <v>18</v>
      </c>
      <c r="G5" s="9"/>
      <c r="H5" s="10"/>
    </row>
    <row r="6" ht="38.25" customHeight="1" spans="1:8">
      <c r="A6" s="7" t="s">
        <v>22</v>
      </c>
      <c r="B6" s="11" t="s">
        <v>121</v>
      </c>
      <c r="C6" s="12" t="s">
        <v>333</v>
      </c>
      <c r="D6" s="13" t="s">
        <v>334</v>
      </c>
      <c r="E6" s="7" t="s">
        <v>22</v>
      </c>
      <c r="F6" s="14" t="s">
        <v>23</v>
      </c>
      <c r="G6" s="12" t="s">
        <v>24</v>
      </c>
      <c r="H6" s="13">
        <v>2024</v>
      </c>
    </row>
    <row r="7" ht="18" customHeight="1" spans="1:8">
      <c r="A7" s="4" t="s">
        <v>335</v>
      </c>
      <c r="B7" s="15" t="s">
        <v>323</v>
      </c>
      <c r="C7" s="16"/>
      <c r="D7" s="6"/>
      <c r="E7" s="4" t="s">
        <v>26</v>
      </c>
      <c r="F7" s="17" t="s">
        <v>28</v>
      </c>
      <c r="G7" s="16"/>
      <c r="H7" s="6"/>
    </row>
    <row r="8" ht="18.75" customHeight="1" spans="1:8">
      <c r="A8" s="18" t="s">
        <v>29</v>
      </c>
      <c r="B8" s="19" t="s">
        <v>336</v>
      </c>
      <c r="C8" s="9" t="s">
        <v>33</v>
      </c>
      <c r="D8" s="20">
        <v>700</v>
      </c>
      <c r="E8" s="18" t="s">
        <v>29</v>
      </c>
      <c r="F8" s="19" t="s">
        <v>32</v>
      </c>
      <c r="G8" s="9" t="s">
        <v>33</v>
      </c>
      <c r="H8" s="20">
        <v>3000</v>
      </c>
    </row>
    <row r="9" ht="14.25" customHeight="1" spans="1:8">
      <c r="A9" s="4" t="s">
        <v>34</v>
      </c>
      <c r="B9" s="9"/>
      <c r="C9" s="9"/>
      <c r="D9" s="21"/>
      <c r="E9" s="4" t="s">
        <v>34</v>
      </c>
      <c r="F9" s="9"/>
      <c r="G9" s="9"/>
      <c r="H9" s="21"/>
    </row>
    <row r="10" ht="1.5" customHeight="1" spans="1:8">
      <c r="A10" s="22"/>
      <c r="B10" s="23"/>
      <c r="C10" s="23"/>
      <c r="D10" s="24"/>
      <c r="E10" s="22"/>
      <c r="F10" s="23"/>
      <c r="G10" s="23"/>
      <c r="H10" s="24"/>
    </row>
    <row r="11" hidden="1" spans="1:8">
      <c r="A11" s="4"/>
      <c r="B11" s="9"/>
      <c r="C11" s="9"/>
      <c r="D11" s="21"/>
      <c r="E11" s="4"/>
      <c r="F11" s="9"/>
      <c r="G11" s="9"/>
      <c r="H11" s="21"/>
    </row>
    <row r="12" ht="3" hidden="1" customHeight="1" spans="1:8">
      <c r="A12" s="25"/>
      <c r="B12" s="26"/>
      <c r="C12" s="5"/>
      <c r="D12" s="6"/>
      <c r="E12" s="25"/>
      <c r="F12" s="26"/>
      <c r="G12" s="5"/>
      <c r="H12" s="6"/>
    </row>
    <row r="13" ht="13.5" customHeight="1" spans="1:8">
      <c r="A13" s="4" t="s">
        <v>35</v>
      </c>
      <c r="B13" s="5"/>
      <c r="C13" s="5"/>
      <c r="D13" s="6"/>
      <c r="E13" s="4" t="s">
        <v>35</v>
      </c>
      <c r="F13" s="5"/>
      <c r="G13" s="5"/>
      <c r="H13" s="6"/>
    </row>
    <row r="14" ht="6" customHeight="1" spans="1:8">
      <c r="A14" s="27"/>
      <c r="B14" s="28"/>
      <c r="C14" s="28"/>
      <c r="D14" s="29"/>
      <c r="E14" s="27"/>
      <c r="F14" s="28"/>
      <c r="G14" s="28"/>
      <c r="H14" s="29"/>
    </row>
    <row r="15" ht="7.5" customHeight="1" spans="1:8">
      <c r="A15" s="30"/>
      <c r="B15" s="30"/>
      <c r="C15" s="30"/>
      <c r="D15" s="30"/>
      <c r="E15" s="30"/>
      <c r="F15" s="30"/>
      <c r="G15" s="30"/>
      <c r="H15" s="30"/>
    </row>
    <row r="16" spans="1:8">
      <c r="A16" s="1" t="s">
        <v>7</v>
      </c>
      <c r="B16" s="2"/>
      <c r="C16" s="2"/>
      <c r="D16" s="3"/>
      <c r="E16" s="1" t="s">
        <v>7</v>
      </c>
      <c r="F16" s="2"/>
      <c r="G16" s="2"/>
      <c r="H16" s="3"/>
    </row>
    <row r="17" spans="1:1">
      <c r="A17" s="6"/>
    </row>
    <row r="18" spans="1:7">
      <c r="A18" s="4" t="s">
        <v>10</v>
      </c>
      <c r="B18" s="5" t="s">
        <v>11</v>
      </c>
      <c r="C18" s="5"/>
      <c r="D18" s="6"/>
      <c r="E18" s="4" t="s">
        <v>10</v>
      </c>
      <c r="F18" s="5" t="s">
        <v>11</v>
      </c>
      <c r="G18" s="5"/>
    </row>
    <row r="19" spans="1:7">
      <c r="A19" s="7" t="s">
        <v>13</v>
      </c>
      <c r="B19" s="8" t="s">
        <v>43</v>
      </c>
      <c r="C19" s="9"/>
      <c r="D19" s="10"/>
      <c r="E19" s="7" t="s">
        <v>13</v>
      </c>
      <c r="F19" s="8" t="s">
        <v>44</v>
      </c>
      <c r="G19" s="9"/>
    </row>
    <row r="20" ht="78.75" spans="1:7">
      <c r="A20" s="7" t="s">
        <v>22</v>
      </c>
      <c r="B20" s="11" t="s">
        <v>45</v>
      </c>
      <c r="C20" s="12" t="s">
        <v>24</v>
      </c>
      <c r="D20" s="13" t="s">
        <v>46</v>
      </c>
      <c r="E20" s="7" t="s">
        <v>22</v>
      </c>
      <c r="F20" s="11" t="s">
        <v>47</v>
      </c>
      <c r="G20" s="12" t="s">
        <v>24</v>
      </c>
    </row>
    <row r="21" spans="1:7">
      <c r="A21" s="4" t="s">
        <v>26</v>
      </c>
      <c r="B21" s="17" t="s">
        <v>28</v>
      </c>
      <c r="C21" s="16"/>
      <c r="D21" s="6"/>
      <c r="E21" s="4" t="s">
        <v>26</v>
      </c>
      <c r="F21" s="17" t="s">
        <v>28</v>
      </c>
      <c r="G21" s="16"/>
    </row>
    <row r="22" spans="1:7">
      <c r="A22" s="18" t="s">
        <v>29</v>
      </c>
      <c r="B22" s="19" t="s">
        <v>48</v>
      </c>
      <c r="C22" s="9" t="s">
        <v>49</v>
      </c>
      <c r="D22" s="20">
        <v>6000</v>
      </c>
      <c r="E22" s="18" t="s">
        <v>29</v>
      </c>
      <c r="F22" s="19" t="s">
        <v>50</v>
      </c>
      <c r="G22" s="9" t="s">
        <v>33</v>
      </c>
    </row>
    <row r="23" spans="1:7">
      <c r="A23" s="4" t="s">
        <v>34</v>
      </c>
      <c r="B23" s="9"/>
      <c r="C23" s="9"/>
      <c r="D23" s="21"/>
      <c r="E23" s="4" t="s">
        <v>34</v>
      </c>
      <c r="F23" s="9"/>
      <c r="G23" s="9"/>
    </row>
    <row r="24" spans="1:1">
      <c r="A24" s="21"/>
    </row>
    <row r="25" spans="1:8">
      <c r="A25" s="25"/>
      <c r="B25" s="26"/>
      <c r="C25" s="5"/>
      <c r="D25" s="6"/>
      <c r="E25" s="25"/>
      <c r="F25" s="26"/>
      <c r="G25" s="5"/>
      <c r="H25" s="6"/>
    </row>
    <row r="26" ht="16.5" spans="1:8">
      <c r="A26" s="4" t="s">
        <v>35</v>
      </c>
      <c r="B26" s="5"/>
      <c r="C26" s="5"/>
      <c r="D26" s="6"/>
      <c r="E26" s="4" t="s">
        <v>35</v>
      </c>
      <c r="F26" s="5"/>
      <c r="G26" s="5"/>
      <c r="H26" s="6"/>
    </row>
    <row r="27" spans="1:8">
      <c r="A27" s="1" t="s">
        <v>7</v>
      </c>
      <c r="B27" s="2"/>
      <c r="C27" s="2"/>
      <c r="D27" s="3"/>
      <c r="E27" s="1" t="s">
        <v>7</v>
      </c>
      <c r="F27" s="2"/>
      <c r="G27" s="2"/>
      <c r="H27" s="3"/>
    </row>
    <row r="28" spans="1:8">
      <c r="A28" s="4" t="s">
        <v>10</v>
      </c>
      <c r="B28" s="5" t="s">
        <v>11</v>
      </c>
      <c r="C28" s="5"/>
      <c r="D28" s="6"/>
      <c r="E28" s="4" t="s">
        <v>10</v>
      </c>
      <c r="F28" s="5"/>
      <c r="G28" s="5"/>
      <c r="H28" s="6"/>
    </row>
    <row r="29" spans="1:8">
      <c r="A29" s="7" t="s">
        <v>13</v>
      </c>
      <c r="B29" s="15" t="s">
        <v>51</v>
      </c>
      <c r="C29" s="9"/>
      <c r="D29" s="10"/>
      <c r="E29" s="7" t="s">
        <v>13</v>
      </c>
      <c r="F29" s="31"/>
      <c r="G29" s="9"/>
      <c r="H29" s="10"/>
    </row>
    <row r="30" ht="31.5" spans="1:8">
      <c r="A30" s="7" t="s">
        <v>22</v>
      </c>
      <c r="B30" s="32" t="s">
        <v>52</v>
      </c>
      <c r="C30" s="12" t="s">
        <v>24</v>
      </c>
      <c r="D30" s="13" t="s">
        <v>46</v>
      </c>
      <c r="E30" s="7" t="s">
        <v>22</v>
      </c>
      <c r="F30" s="33"/>
      <c r="G30" s="12" t="s">
        <v>24</v>
      </c>
      <c r="H30" s="13" t="s">
        <v>53</v>
      </c>
    </row>
    <row r="31" spans="1:8">
      <c r="A31" s="4" t="s">
        <v>26</v>
      </c>
      <c r="B31" s="17" t="s">
        <v>54</v>
      </c>
      <c r="C31" s="16"/>
      <c r="D31" s="6"/>
      <c r="E31" s="4" t="s">
        <v>26</v>
      </c>
      <c r="G31" s="16"/>
      <c r="H31" s="6"/>
    </row>
    <row r="32" spans="1:8">
      <c r="A32" s="18" t="s">
        <v>29</v>
      </c>
      <c r="B32" s="19" t="s">
        <v>55</v>
      </c>
      <c r="C32" s="9" t="s">
        <v>33</v>
      </c>
      <c r="D32" s="20">
        <v>3000</v>
      </c>
      <c r="E32" s="18" t="s">
        <v>29</v>
      </c>
      <c r="F32" s="19" t="s">
        <v>56</v>
      </c>
      <c r="G32" s="9" t="s">
        <v>57</v>
      </c>
      <c r="H32" s="20">
        <v>8100</v>
      </c>
    </row>
    <row r="33" spans="1:8">
      <c r="A33" s="4" t="s">
        <v>34</v>
      </c>
      <c r="B33" s="9"/>
      <c r="C33" s="9"/>
      <c r="D33" s="21"/>
      <c r="E33" s="4" t="s">
        <v>34</v>
      </c>
      <c r="F33" s="9"/>
      <c r="G33" s="9"/>
      <c r="H33" s="21"/>
    </row>
    <row r="34" spans="1:8">
      <c r="A34" s="22"/>
      <c r="B34" s="23"/>
      <c r="C34" s="23"/>
      <c r="D34" s="24"/>
      <c r="E34" s="22"/>
      <c r="F34" s="23"/>
      <c r="G34" s="23"/>
      <c r="H34" s="24"/>
    </row>
    <row r="35" spans="1:8">
      <c r="A35" s="4"/>
      <c r="B35" s="9"/>
      <c r="C35" s="9"/>
      <c r="D35" s="21"/>
      <c r="E35" s="4"/>
      <c r="F35" s="9"/>
      <c r="G35" s="9"/>
      <c r="H35" s="21"/>
    </row>
    <row r="36" spans="1:8">
      <c r="A36" s="25"/>
      <c r="B36" s="26"/>
      <c r="C36" s="5"/>
      <c r="D36" s="6"/>
      <c r="E36" s="25"/>
      <c r="F36" s="26"/>
      <c r="G36" s="5"/>
      <c r="H36" s="6"/>
    </row>
    <row r="37" spans="1:8">
      <c r="A37" s="4" t="s">
        <v>35</v>
      </c>
      <c r="B37" s="5"/>
      <c r="C37" s="5"/>
      <c r="D37" s="6"/>
      <c r="E37" s="4" t="s">
        <v>35</v>
      </c>
      <c r="F37" s="5"/>
      <c r="G37" s="5"/>
      <c r="H37" s="6"/>
    </row>
    <row r="38" ht="16.5" spans="1:8">
      <c r="A38" s="27"/>
      <c r="B38" s="28"/>
      <c r="C38" s="28"/>
      <c r="D38" s="29"/>
      <c r="E38" s="27"/>
      <c r="F38" s="28"/>
      <c r="G38" s="28"/>
      <c r="H38" s="29"/>
    </row>
    <row r="39" ht="16.5" spans="2:8">
      <c r="B39" s="4"/>
      <c r="C39" s="5"/>
      <c r="D39" s="5"/>
      <c r="E39" s="6"/>
      <c r="F39" s="4"/>
      <c r="G39" s="5"/>
      <c r="H39" s="5"/>
    </row>
    <row r="40" spans="2:8">
      <c r="B40" s="1"/>
      <c r="C40" s="2"/>
      <c r="D40" s="2"/>
      <c r="E40" s="3"/>
      <c r="F40" s="1"/>
      <c r="G40" s="2"/>
      <c r="H40" s="2"/>
    </row>
    <row r="41" spans="2:8">
      <c r="B41" s="4"/>
      <c r="C41" s="5"/>
      <c r="D41" s="5"/>
      <c r="E41" s="6"/>
      <c r="F41" s="4"/>
      <c r="G41" s="5"/>
      <c r="H41" s="5"/>
    </row>
    <row r="42" spans="2:8">
      <c r="B42" s="7"/>
      <c r="C42" s="31"/>
      <c r="D42" s="9"/>
      <c r="E42" s="10"/>
      <c r="F42" s="7"/>
      <c r="G42" s="31"/>
      <c r="H42" s="9"/>
    </row>
    <row r="43" spans="2:8">
      <c r="B43" s="7"/>
      <c r="C43" s="33"/>
      <c r="D43" s="12"/>
      <c r="E43" s="13"/>
      <c r="F43" s="7"/>
      <c r="G43" s="33"/>
      <c r="H43" s="12"/>
    </row>
    <row r="44" spans="2:8">
      <c r="B44" s="4"/>
      <c r="D44" s="16"/>
      <c r="E44" s="6"/>
      <c r="F44" s="4"/>
      <c r="H44" s="16"/>
    </row>
    <row r="45" spans="2:8">
      <c r="B45" s="4"/>
      <c r="C45" s="9"/>
      <c r="D45" s="9"/>
      <c r="E45" s="21"/>
      <c r="F45" s="4"/>
      <c r="G45" s="9"/>
      <c r="H45" s="9"/>
    </row>
    <row r="46" spans="2:8">
      <c r="B46" s="30"/>
      <c r="C46" s="30"/>
      <c r="D46" s="30"/>
      <c r="E46" s="30"/>
      <c r="F46" s="30"/>
      <c r="G46" s="30"/>
      <c r="H46" s="30"/>
    </row>
  </sheetData>
  <printOptions horizontalCentered="1" verticalCentered="1"/>
  <pageMargins left="0" right="0" top="0" bottom="0" header="0" footer="0"/>
  <pageSetup paperSize="9" scale="95" fitToHeight="0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送货单</vt:lpstr>
      <vt:lpstr>Sheet3</vt:lpstr>
      <vt:lpstr>排产</vt:lpstr>
      <vt:lpstr>产品列表</vt:lpstr>
      <vt:lpstr>月结</vt:lpstr>
      <vt:lpstr>地址</vt:lpstr>
      <vt:lpstr>Sheet1</vt:lpstr>
      <vt:lpstr>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微信用户</cp:lastModifiedBy>
  <dcterms:created xsi:type="dcterms:W3CDTF">1996-12-17T01:32:00Z</dcterms:created>
  <cp:lastPrinted>2025-01-02T10:20:00Z</cp:lastPrinted>
  <dcterms:modified xsi:type="dcterms:W3CDTF">2025-01-08T07:11:21Z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DB89D684C5824A15B526EFE08D09E4FB</vt:lpwstr>
  </property>
</Properties>
</file>