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52" windowHeight="8160"/>
  </bookViews>
  <sheets>
    <sheet name="产品列表" sheetId="1" r:id="rId1"/>
    <sheet name="排产" sheetId="5" r:id="rId2"/>
    <sheet name="送货单" sheetId="2" r:id="rId3"/>
    <sheet name="月结" sheetId="4" r:id="rId4"/>
    <sheet name="地址" sheetId="3" r:id="rId5"/>
  </sheets>
  <definedNames>
    <definedName name="_xlnm.Print_Area" localSheetId="1">排产!$A$1:$H$6</definedName>
    <definedName name="_xlnm.Print_Area" localSheetId="2">送货单!$A$2:$F$16</definedName>
    <definedName name="_xlnm.Print_Area" localSheetId="3">月结!$A$29:$G$43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<sst xmlns="http://schemas.openxmlformats.org/spreadsheetml/2006/main" count="171" uniqueCount="99">
  <si>
    <t>序号</t>
  </si>
  <si>
    <t>物料编号</t>
  </si>
  <si>
    <t>产品名称</t>
  </si>
  <si>
    <t>图片</t>
  </si>
  <si>
    <t>规格</t>
  </si>
  <si>
    <t>材质</t>
  </si>
  <si>
    <t>单价(元）</t>
  </si>
  <si>
    <t>备 注</t>
  </si>
  <si>
    <t>TYPE-C防护盖硅胶</t>
  </si>
  <si>
    <t>12.8mm*11.5mm*7.6mm</t>
  </si>
  <si>
    <t>硅橡胶</t>
  </si>
  <si>
    <t>乳白色硅胶</t>
  </si>
  <si>
    <t>顶端防护盖硅胶堵头</t>
  </si>
  <si>
    <r>
      <rPr>
        <sz val="14"/>
        <rFont val="宋体"/>
        <charset val="134"/>
      </rPr>
      <t>∅</t>
    </r>
    <r>
      <rPr>
        <sz val="14"/>
        <rFont val="微软雅黑"/>
        <charset val="134"/>
      </rPr>
      <t>16.9mm*19.7mm</t>
    </r>
  </si>
  <si>
    <t>主按键硅胶</t>
  </si>
  <si>
    <t>12.5mm*12.25mm*5.24mm</t>
  </si>
  <si>
    <t>自然色硅胶（透明些的）</t>
  </si>
  <si>
    <t>线套硅胶</t>
  </si>
  <si>
    <r>
      <rPr>
        <sz val="14"/>
        <rFont val="宋体"/>
        <charset val="134"/>
      </rPr>
      <t>∅</t>
    </r>
    <r>
      <rPr>
        <sz val="14"/>
        <rFont val="微软雅黑"/>
        <charset val="134"/>
      </rPr>
      <t>19.0mm*37.3mm</t>
    </r>
  </si>
  <si>
    <t>灰色硅胶  （最后来样确认的颜色）</t>
  </si>
  <si>
    <t>RPEX9底座平边硅胶</t>
  </si>
  <si>
    <t>8.55mm*7.3mm*5.4mm</t>
  </si>
  <si>
    <t>RPEX9底座转轴支点硅胶</t>
  </si>
  <si>
    <t>7.5mm*6mm*3mm</t>
  </si>
  <si>
    <t>ES.03.0022</t>
  </si>
  <si>
    <t>Type-C 硅胶盖</t>
  </si>
  <si>
    <t>五合一</t>
  </si>
  <si>
    <t>浅灰</t>
  </si>
  <si>
    <t>ES.03.0023</t>
  </si>
  <si>
    <t>硅胶主按键</t>
  </si>
  <si>
    <t>透明 不撕水口 整版发</t>
  </si>
  <si>
    <t>ES.03.0024</t>
  </si>
  <si>
    <t>硅胶防护套</t>
  </si>
  <si>
    <t>荡洗</t>
  </si>
  <si>
    <t>6 种颜色</t>
  </si>
  <si>
    <t>ES.03.0025</t>
  </si>
  <si>
    <t>遮光片硅胶卡环</t>
  </si>
  <si>
    <t>光固化</t>
  </si>
  <si>
    <t>ES.03.0021</t>
  </si>
  <si>
    <t>手柄硅胶支架</t>
  </si>
  <si>
    <t>五合一.浅灰.胶1000:1924\8.2 1801\0.065 1334\0.1</t>
  </si>
  <si>
    <t>ES.03.0033</t>
  </si>
  <si>
    <t>黄色硅胶圈</t>
  </si>
  <si>
    <t>光固化,黄色，硬度70A ,胶1000：1924/4.4 1335/3.15</t>
  </si>
  <si>
    <t>ES.03.0034</t>
  </si>
  <si>
    <t>橙色硅胶遮光套</t>
  </si>
  <si>
    <t>广州瑞柏安医疗器械有限公司</t>
  </si>
  <si>
    <t>日期</t>
  </si>
  <si>
    <t>订单号</t>
  </si>
  <si>
    <t>名称</t>
  </si>
  <si>
    <t>数量</t>
  </si>
  <si>
    <t>单价</t>
  </si>
  <si>
    <t>金额</t>
  </si>
  <si>
    <t>7//25</t>
  </si>
  <si>
    <t>硅胶主按键 五合一</t>
  </si>
  <si>
    <r>
      <rPr>
        <sz val="14"/>
        <rFont val="宋体"/>
        <charset val="134"/>
      </rPr>
      <t>4</t>
    </r>
    <r>
      <rPr>
        <sz val="14"/>
        <rFont val="宋体"/>
        <charset val="134"/>
      </rPr>
      <t>//13</t>
    </r>
  </si>
  <si>
    <r>
      <rPr>
        <sz val="14"/>
        <rFont val="仿宋"/>
        <charset val="134"/>
      </rPr>
      <t>南 华 塑 料 橡 胶 厂</t>
    </r>
    <r>
      <rPr>
        <sz val="12"/>
        <rFont val="仿宋"/>
        <charset val="134"/>
      </rPr>
      <t xml:space="preserve"> </t>
    </r>
    <r>
      <rPr>
        <b/>
        <sz val="12"/>
        <rFont val="仿宋"/>
        <charset val="134"/>
      </rPr>
      <t xml:space="preserve"> </t>
    </r>
    <r>
      <rPr>
        <b/>
        <sz val="20"/>
        <rFont val="仿宋"/>
        <charset val="134"/>
      </rPr>
      <t xml:space="preserve">  送   货    单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</si>
  <si>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</si>
  <si>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客 户</t>
  </si>
  <si>
    <t>客户编号  2312</t>
  </si>
  <si>
    <t>名 称</t>
  </si>
  <si>
    <t>送货曰 期</t>
  </si>
  <si>
    <t>合计金额</t>
  </si>
  <si>
    <t>收货单位</t>
  </si>
  <si>
    <t xml:space="preserve">送货单位  </t>
  </si>
  <si>
    <t>南华橡胶厂</t>
  </si>
  <si>
    <t>收 货 人</t>
  </si>
  <si>
    <t xml:space="preserve">送 货 人  </t>
  </si>
  <si>
    <t>卢楚文</t>
  </si>
  <si>
    <t>2022.5.11</t>
  </si>
  <si>
    <t>2022.5.14</t>
  </si>
  <si>
    <t xml:space="preserve">Type-C硅胶盖 </t>
  </si>
  <si>
    <t>硅胶底座</t>
  </si>
  <si>
    <t>2022.5.15</t>
  </si>
  <si>
    <t>2022.6.1</t>
  </si>
  <si>
    <t>硅胶防护套橙</t>
  </si>
  <si>
    <t>硅胶防护套绿</t>
  </si>
  <si>
    <t>硅胶防护套蓝</t>
  </si>
  <si>
    <t>硅胶防护套黄</t>
  </si>
  <si>
    <t>硅胶防护套白</t>
  </si>
  <si>
    <t>硅胶防护套透明</t>
  </si>
  <si>
    <t>8月份收</t>
  </si>
  <si>
    <t>2022.8.23</t>
  </si>
  <si>
    <t>硅胶主按键 黑色</t>
  </si>
  <si>
    <t>2022.9.16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</si>
  <si>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//27</t>
    </r>
  </si>
  <si>
    <t>7//28</t>
  </si>
  <si>
    <t>8//1</t>
  </si>
  <si>
    <t>1//26</t>
  </si>
  <si>
    <t>手柄硅胶支架 {五合一}</t>
  </si>
  <si>
    <t>4//11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</si>
  <si>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//26.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</si>
  <si>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//15.</t>
    </r>
  </si>
  <si>
    <t>6//19.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</si>
  <si>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//29.</t>
    </r>
  </si>
  <si>
    <r>
      <rPr>
        <sz val="14"/>
        <rFont val="宋体"/>
        <charset val="134"/>
      </rPr>
      <t>ES.03.00</t>
    </r>
    <r>
      <rPr>
        <sz val="14"/>
        <rFont val="宋体"/>
        <charset val="134"/>
      </rPr>
      <t>12</t>
    </r>
  </si>
  <si>
    <t>顶端防护盖硅胶堵头∅16.9mm*19.7mm</t>
  </si>
  <si>
    <t>广东省广州市南沙区自贸区兴业路2号易事达高新科技园E栋309</t>
  </si>
  <si>
    <t>叶小姐 15360880199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</si>
</sst>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54">
    <font>
      <sz val="12"/>
      <name val="宋体"/>
      <charset val="134"/>
    </font>
    <font>
      <sz val="24"/>
      <name val="宋体"/>
      <charset val="134"/>
    </font>
    <font>
      <sz val="14"/>
      <name val="仿宋"/>
      <charset val="134"/>
    </font>
    <font>
      <sz val="11"/>
      <color theme="1"/>
      <name val="Arial"/>
      <charset val="134"/>
    </font>
    <font>
      <sz val="14"/>
      <color theme="1"/>
      <name val="宋体"/>
      <charset val="134"/>
      <scheme val="minor"/>
    </font>
    <font>
      <sz val="16"/>
      <name val="仿宋"/>
      <charset val="134"/>
    </font>
    <font>
      <sz val="14"/>
      <name val="宋体"/>
      <charset val="134"/>
      <scheme val="minor"/>
    </font>
    <font>
      <i/>
      <sz val="16"/>
      <color rgb="FFFF0000"/>
      <name val="仿宋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134"/>
    </font>
    <font>
      <sz val="14"/>
      <color theme="1"/>
      <name val="Arial"/>
      <charset val="134"/>
    </font>
    <font>
      <i/>
      <sz val="14"/>
      <color rgb="FFFF0000"/>
      <name val="仿宋"/>
      <charset val="134"/>
    </font>
    <font>
      <sz val="14"/>
      <name val="宋体"/>
      <charset val="134"/>
    </font>
    <font>
      <sz val="14"/>
      <name val="微软雅黑"/>
      <charset val="134"/>
    </font>
    <font>
      <sz val="12"/>
      <name val="宋体"/>
      <charset val="134"/>
      <scheme val="minor"/>
    </font>
    <font>
      <sz val="16"/>
      <name val="宋体"/>
      <charset val="134"/>
      <scheme val="minor"/>
    </font>
    <font>
      <sz val="16"/>
      <name val="微软雅黑"/>
      <charset val="134"/>
    </font>
    <font>
      <sz val="16"/>
      <name val="宋体"/>
      <charset val="134"/>
    </font>
    <font>
      <sz val="11"/>
      <color theme="1"/>
      <name val="仿宋"/>
      <charset val="134"/>
    </font>
    <font>
      <b/>
      <sz val="16"/>
      <name val="仿宋"/>
      <charset val="134"/>
    </font>
    <font>
      <i/>
      <u/>
      <sz val="12"/>
      <name val="仿宋"/>
      <charset val="134"/>
    </font>
    <font>
      <sz val="12"/>
      <name val="仿宋"/>
      <charset val="134"/>
    </font>
    <font>
      <i/>
      <sz val="12"/>
      <name val="仿宋"/>
      <charset val="134"/>
    </font>
    <font>
      <sz val="11"/>
      <name val="微软雅黑"/>
      <charset val="134"/>
    </font>
    <font>
      <b/>
      <sz val="12"/>
      <name val="仿宋"/>
      <charset val="134"/>
    </font>
    <font>
      <b/>
      <sz val="12"/>
      <color theme="1"/>
      <name val="仿宋"/>
      <charset val="134"/>
    </font>
    <font>
      <sz val="18"/>
      <name val="仿宋"/>
      <charset val="134"/>
    </font>
    <font>
      <sz val="22"/>
      <name val="宋体"/>
      <charset val="134"/>
      <scheme val="minor"/>
    </font>
    <font>
      <sz val="22"/>
      <name val="仿宋"/>
      <charset val="134"/>
    </font>
    <font>
      <sz val="22"/>
      <name val="宋体"/>
      <charset val="134"/>
    </font>
    <font>
      <sz val="18"/>
      <name val="宋体"/>
      <charset val="134"/>
    </font>
    <font>
      <sz val="14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0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3" fillId="0" borderId="0" applyFont="0" applyFill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3" borderId="8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4" borderId="11" applyNumberFormat="0" applyAlignment="0" applyProtection="0">
      <alignment vertical="center"/>
    </xf>
    <xf numFmtId="0" fontId="43" fillId="5" borderId="12" applyNumberFormat="0" applyAlignment="0" applyProtection="0">
      <alignment vertical="center"/>
    </xf>
    <xf numFmtId="0" fontId="44" fillId="5" borderId="11" applyNumberFormat="0" applyAlignment="0" applyProtection="0">
      <alignment vertical="center"/>
    </xf>
    <xf numFmtId="0" fontId="45" fillId="6" borderId="13" applyNumberFormat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</cellStyleXfs>
  <cellXfs count="11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4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/>
    <xf numFmtId="0" fontId="0" fillId="0" borderId="0" xfId="0" applyFont="1"/>
    <xf numFmtId="0" fontId="5" fillId="2" borderId="1" xfId="0" applyFont="1" applyFill="1" applyBorder="1" applyAlignment="1">
      <alignment horizontal="center" vertical="center"/>
    </xf>
    <xf numFmtId="0" fontId="0" fillId="2" borderId="0" xfId="0" applyFont="1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8" fillId="2" borderId="2" xfId="0" applyFont="1" applyFill="1" applyBorder="1"/>
    <xf numFmtId="0" fontId="8" fillId="0" borderId="2" xfId="0" applyFont="1" applyFill="1" applyBorder="1"/>
    <xf numFmtId="0" fontId="0" fillId="0" borderId="0" xfId="0" applyFont="1" applyFill="1"/>
    <xf numFmtId="0" fontId="10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176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77" fontId="8" fillId="0" borderId="1" xfId="0" applyNumberFormat="1" applyFont="1" applyBorder="1"/>
    <xf numFmtId="0" fontId="0" fillId="0" borderId="0" xfId="0" applyFont="1" applyFill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0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176" fontId="1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3" fillId="0" borderId="6" xfId="0" applyFont="1" applyBorder="1" applyAlignment="1">
      <alignment vertical="center"/>
    </xf>
    <xf numFmtId="0" fontId="22" fillId="0" borderId="6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31" fontId="22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8" fillId="0" borderId="1" xfId="0" applyFont="1" applyBorder="1"/>
    <xf numFmtId="0" fontId="2" fillId="0" borderId="7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/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0" fillId="0" borderId="0" xfId="0" applyNumberFormat="1"/>
    <xf numFmtId="0" fontId="31" fillId="0" borderId="0" xfId="0" applyFont="1" applyAlignment="1">
      <alignment vertical="center" wrapText="1"/>
    </xf>
    <xf numFmtId="176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5" Type="http://schemas.openxmlformats.org/officeDocument/2006/relationships/image" Target="../media/image15.jpe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137795</xdr:colOff>
      <xdr:row>2</xdr:row>
      <xdr:rowOff>17780</xdr:rowOff>
    </xdr:from>
    <xdr:to>
      <xdr:col>3</xdr:col>
      <xdr:colOff>1509395</xdr:colOff>
      <xdr:row>2</xdr:row>
      <xdr:rowOff>998855</xdr:rowOff>
    </xdr:to>
    <xdr:pic>
      <xdr:nvPicPr>
        <xdr:cNvPr id="1354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8445" y="1504315"/>
          <a:ext cx="13716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133985</xdr:colOff>
      <xdr:row>4</xdr:row>
      <xdr:rowOff>64770</xdr:rowOff>
    </xdr:from>
    <xdr:to>
      <xdr:col>3</xdr:col>
      <xdr:colOff>1698594</xdr:colOff>
      <xdr:row>4</xdr:row>
      <xdr:rowOff>927311</xdr:rowOff>
    </xdr:to>
    <xdr:pic>
      <xdr:nvPicPr>
        <xdr:cNvPr id="1355" name="图片 1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4635" y="3585845"/>
          <a:ext cx="1564005" cy="862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333375</xdr:colOff>
      <xdr:row>1</xdr:row>
      <xdr:rowOff>9525</xdr:rowOff>
    </xdr:from>
    <xdr:to>
      <xdr:col>3</xdr:col>
      <xdr:colOff>1381125</xdr:colOff>
      <xdr:row>1</xdr:row>
      <xdr:rowOff>866775</xdr:rowOff>
    </xdr:to>
    <xdr:pic>
      <xdr:nvPicPr>
        <xdr:cNvPr id="1356" name="图片 2" descr="323f16a94ea6a3802a0ea2078e567a2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34025" y="478790"/>
          <a:ext cx="1047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276225</xdr:colOff>
      <xdr:row>3</xdr:row>
      <xdr:rowOff>152400</xdr:rowOff>
    </xdr:from>
    <xdr:to>
      <xdr:col>3</xdr:col>
      <xdr:colOff>1495425</xdr:colOff>
      <xdr:row>3</xdr:row>
      <xdr:rowOff>962025</xdr:rowOff>
    </xdr:to>
    <xdr:pic>
      <xdr:nvPicPr>
        <xdr:cNvPr id="1357" name="图片 3" descr="5cd9f7cb5fd4f00e86407e2c423f8e5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76875" y="2656205"/>
          <a:ext cx="1219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504825</xdr:colOff>
      <xdr:row>5</xdr:row>
      <xdr:rowOff>104775</xdr:rowOff>
    </xdr:from>
    <xdr:to>
      <xdr:col>3</xdr:col>
      <xdr:colOff>1371600</xdr:colOff>
      <xdr:row>5</xdr:row>
      <xdr:rowOff>733425</xdr:rowOff>
    </xdr:to>
    <xdr:pic>
      <xdr:nvPicPr>
        <xdr:cNvPr id="1358" name="图片 4" descr="60bf52d62d39a3af80e0185b321197b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05475" y="4643120"/>
          <a:ext cx="8667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474345</xdr:colOff>
      <xdr:row>6</xdr:row>
      <xdr:rowOff>169545</xdr:rowOff>
    </xdr:from>
    <xdr:to>
      <xdr:col>3</xdr:col>
      <xdr:colOff>1331595</xdr:colOff>
      <xdr:row>6</xdr:row>
      <xdr:rowOff>712470</xdr:rowOff>
    </xdr:to>
    <xdr:pic>
      <xdr:nvPicPr>
        <xdr:cNvPr id="1359" name="图片 5" descr="be655a0756777c2be64015340468ad0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4995" y="5725160"/>
          <a:ext cx="8572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240030</xdr:colOff>
      <xdr:row>7</xdr:row>
      <xdr:rowOff>117475</xdr:rowOff>
    </xdr:from>
    <xdr:to>
      <xdr:col>3</xdr:col>
      <xdr:colOff>1456690</xdr:colOff>
      <xdr:row>7</xdr:row>
      <xdr:rowOff>907415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440680" y="6690360"/>
          <a:ext cx="1216660" cy="789940"/>
        </a:xfrm>
        <a:prstGeom prst="rect">
          <a:avLst/>
        </a:prstGeom>
      </xdr:spPr>
    </xdr:pic>
    <xdr:clientData/>
  </xdr:twoCellAnchor>
  <xdr:twoCellAnchor editAs="oneCell">
    <xdr:from>
      <xdr:col>8</xdr:col>
      <xdr:colOff>226060</xdr:colOff>
      <xdr:row>9</xdr:row>
      <xdr:rowOff>132715</xdr:rowOff>
    </xdr:from>
    <xdr:to>
      <xdr:col>10</xdr:col>
      <xdr:colOff>319405</xdr:colOff>
      <xdr:row>10</xdr:row>
      <xdr:rowOff>253365</xdr:rowOff>
    </xdr:to>
    <xdr:pic>
      <xdr:nvPicPr>
        <xdr:cNvPr id="9" name="图片 8" descr="bc96ff19446852c9d6fac4f1b14c15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037560" y="8740140"/>
          <a:ext cx="1674495" cy="1137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383540</xdr:colOff>
      <xdr:row>9</xdr:row>
      <xdr:rowOff>132715</xdr:rowOff>
    </xdr:from>
    <xdr:to>
      <xdr:col>3</xdr:col>
      <xdr:colOff>1560195</xdr:colOff>
      <xdr:row>9</xdr:row>
      <xdr:rowOff>873760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584190" y="8740140"/>
          <a:ext cx="1176655" cy="741045"/>
        </a:xfrm>
        <a:prstGeom prst="rect">
          <a:avLst/>
        </a:prstGeom>
      </xdr:spPr>
    </xdr:pic>
    <xdr:clientData/>
  </xdr:twoCellAnchor>
  <xdr:twoCellAnchor editAs="oneCell">
    <xdr:from>
      <xdr:col>3</xdr:col>
      <xdr:colOff>437515</xdr:colOff>
      <xdr:row>10</xdr:row>
      <xdr:rowOff>90805</xdr:rowOff>
    </xdr:from>
    <xdr:to>
      <xdr:col>3</xdr:col>
      <xdr:colOff>1587500</xdr:colOff>
      <xdr:row>10</xdr:row>
      <xdr:rowOff>941070</xdr:rowOff>
    </xdr:to>
    <xdr:pic>
      <xdr:nvPicPr>
        <xdr:cNvPr id="11" name="图片 10" descr="1653901754(1)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638165" y="9715500"/>
          <a:ext cx="1149985" cy="850265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11</xdr:row>
      <xdr:rowOff>114935</xdr:rowOff>
    </xdr:from>
    <xdr:to>
      <xdr:col>3</xdr:col>
      <xdr:colOff>1598930</xdr:colOff>
      <xdr:row>11</xdr:row>
      <xdr:rowOff>993140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457825" y="10756900"/>
          <a:ext cx="1341755" cy="878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22860</xdr:colOff>
      <xdr:row>12</xdr:row>
      <xdr:rowOff>55880</xdr:rowOff>
    </xdr:from>
    <xdr:to>
      <xdr:col>3</xdr:col>
      <xdr:colOff>1016635</xdr:colOff>
      <xdr:row>12</xdr:row>
      <xdr:rowOff>962660</xdr:rowOff>
    </xdr:to>
    <xdr:pic>
      <xdr:nvPicPr>
        <xdr:cNvPr id="3" name="图片 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223510" y="11715115"/>
          <a:ext cx="993775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1177290</xdr:colOff>
      <xdr:row>12</xdr:row>
      <xdr:rowOff>86360</xdr:rowOff>
    </xdr:from>
    <xdr:to>
      <xdr:col>3</xdr:col>
      <xdr:colOff>1969770</xdr:colOff>
      <xdr:row>12</xdr:row>
      <xdr:rowOff>878840</xdr:rowOff>
    </xdr:to>
    <xdr:pic>
      <xdr:nvPicPr>
        <xdr:cNvPr id="4" name="图片 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77940" y="11745595"/>
          <a:ext cx="7924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300990</xdr:colOff>
      <xdr:row>8</xdr:row>
      <xdr:rowOff>80010</xdr:rowOff>
    </xdr:from>
    <xdr:to>
      <xdr:col>3</xdr:col>
      <xdr:colOff>1880870</xdr:colOff>
      <xdr:row>8</xdr:row>
      <xdr:rowOff>930910</xdr:rowOff>
    </xdr:to>
    <xdr:pic>
      <xdr:nvPicPr>
        <xdr:cNvPr id="6" name="ID_83099BB30AE841D9ACE9E8C7A832D2ED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501640" y="7670165"/>
          <a:ext cx="1579880" cy="850900"/>
        </a:xfrm>
        <a:prstGeom prst="rect">
          <a:avLst/>
        </a:prstGeom>
      </xdr:spPr>
    </xdr:pic>
    <xdr:clientData/>
  </xdr:twoCellAnchor>
  <xdr:twoCellAnchor>
    <xdr:from>
      <xdr:col>3</xdr:col>
      <xdr:colOff>313690</xdr:colOff>
      <xdr:row>13</xdr:row>
      <xdr:rowOff>24765</xdr:rowOff>
    </xdr:from>
    <xdr:to>
      <xdr:col>3</xdr:col>
      <xdr:colOff>1278890</xdr:colOff>
      <xdr:row>13</xdr:row>
      <xdr:rowOff>1009015</xdr:rowOff>
    </xdr:to>
    <xdr:pic>
      <xdr:nvPicPr>
        <xdr:cNvPr id="5" name="图片 1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14340" y="12701270"/>
          <a:ext cx="965200" cy="984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80010</xdr:colOff>
      <xdr:row>5</xdr:row>
      <xdr:rowOff>132080</xdr:rowOff>
    </xdr:from>
    <xdr:to>
      <xdr:col>2</xdr:col>
      <xdr:colOff>1073785</xdr:colOff>
      <xdr:row>5</xdr:row>
      <xdr:rowOff>1038860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1993900"/>
          <a:ext cx="993775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1186815</xdr:colOff>
      <xdr:row>5</xdr:row>
      <xdr:rowOff>229235</xdr:rowOff>
    </xdr:from>
    <xdr:to>
      <xdr:col>2</xdr:col>
      <xdr:colOff>1979295</xdr:colOff>
      <xdr:row>5</xdr:row>
      <xdr:rowOff>1021715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77490" y="2091055"/>
          <a:ext cx="7924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200025</xdr:colOff>
      <xdr:row>3</xdr:row>
      <xdr:rowOff>38100</xdr:rowOff>
    </xdr:from>
    <xdr:to>
      <xdr:col>2</xdr:col>
      <xdr:colOff>1779905</xdr:colOff>
      <xdr:row>3</xdr:row>
      <xdr:rowOff>889000</xdr:rowOff>
    </xdr:to>
    <xdr:pic>
      <xdr:nvPicPr>
        <xdr:cNvPr id="4" name="ID_83099BB30AE841D9ACE9E8C7A832D2E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90700" y="623570"/>
          <a:ext cx="1579880" cy="85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172278</xdr:rowOff>
    </xdr:from>
    <xdr:to>
      <xdr:col>12</xdr:col>
      <xdr:colOff>613499</xdr:colOff>
      <xdr:row>40</xdr:row>
      <xdr:rowOff>36147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228465"/>
          <a:ext cx="10586085" cy="426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zoomScale="70" zoomScaleNormal="70" topLeftCell="D9" workbookViewId="0">
      <selection activeCell="G13" sqref="G13"/>
    </sheetView>
  </sheetViews>
  <sheetFormatPr defaultColWidth="8.625" defaultRowHeight="23.25"/>
  <cols>
    <col min="1" max="1" width="7.5" style="3" customWidth="1"/>
    <col min="2" max="2" width="20.5" style="3" customWidth="1"/>
    <col min="3" max="3" width="40.25" customWidth="1"/>
    <col min="4" max="4" width="28.625" customWidth="1"/>
    <col min="5" max="5" width="37.625" customWidth="1"/>
    <col min="6" max="6" width="16.375" customWidth="1"/>
    <col min="7" max="7" width="19.875" style="104" customWidth="1"/>
    <col min="8" max="8" width="36.75" style="105" customWidth="1"/>
    <col min="9" max="9" width="12.125" customWidth="1"/>
  </cols>
  <sheetData>
    <row r="1" ht="36.95" customHeight="1" spans="1:8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106" t="s">
        <v>6</v>
      </c>
      <c r="H1" s="58" t="s">
        <v>7</v>
      </c>
    </row>
    <row r="2" ht="80.1" customHeight="1" spans="1:8">
      <c r="A2" s="61">
        <v>1</v>
      </c>
      <c r="B2" s="61"/>
      <c r="C2" s="103" t="s">
        <v>8</v>
      </c>
      <c r="D2" s="61"/>
      <c r="E2" s="103" t="s">
        <v>9</v>
      </c>
      <c r="F2" s="61" t="s">
        <v>10</v>
      </c>
      <c r="G2" s="106">
        <v>0.2</v>
      </c>
      <c r="H2" s="63" t="s">
        <v>11</v>
      </c>
    </row>
    <row r="3" ht="80.1" customHeight="1" spans="1:8">
      <c r="A3" s="61">
        <v>2</v>
      </c>
      <c r="B3" s="61"/>
      <c r="C3" s="103" t="s">
        <v>12</v>
      </c>
      <c r="D3" s="61"/>
      <c r="E3" s="58" t="s">
        <v>13</v>
      </c>
      <c r="F3" s="61" t="s">
        <v>10</v>
      </c>
      <c r="G3" s="106">
        <v>0.4</v>
      </c>
      <c r="H3" s="63" t="s">
        <v>11</v>
      </c>
    </row>
    <row r="4" ht="80.1" customHeight="1" spans="1:9">
      <c r="A4" s="61">
        <v>3</v>
      </c>
      <c r="B4" s="61"/>
      <c r="C4" s="103" t="s">
        <v>14</v>
      </c>
      <c r="D4" s="61"/>
      <c r="E4" s="103" t="s">
        <v>15</v>
      </c>
      <c r="F4" s="61" t="s">
        <v>10</v>
      </c>
      <c r="G4" s="106">
        <v>0.15</v>
      </c>
      <c r="H4" s="63" t="s">
        <v>16</v>
      </c>
      <c r="I4" s="112"/>
    </row>
    <row r="5" ht="80.1" customHeight="1" spans="1:8">
      <c r="A5" s="61">
        <v>4</v>
      </c>
      <c r="B5" s="61"/>
      <c r="C5" s="103" t="s">
        <v>17</v>
      </c>
      <c r="D5" s="61"/>
      <c r="E5" s="58" t="s">
        <v>18</v>
      </c>
      <c r="F5" s="61" t="s">
        <v>10</v>
      </c>
      <c r="G5" s="106">
        <v>0.75</v>
      </c>
      <c r="H5" s="63" t="s">
        <v>19</v>
      </c>
    </row>
    <row r="6" ht="80.1" customHeight="1" spans="1:8">
      <c r="A6" s="61">
        <v>5</v>
      </c>
      <c r="B6" s="61"/>
      <c r="C6" s="103" t="s">
        <v>20</v>
      </c>
      <c r="D6" s="61"/>
      <c r="E6" s="103" t="s">
        <v>21</v>
      </c>
      <c r="F6" s="61" t="s">
        <v>10</v>
      </c>
      <c r="G6" s="106">
        <v>0.055</v>
      </c>
      <c r="H6" s="63" t="s">
        <v>11</v>
      </c>
    </row>
    <row r="7" ht="80.1" customHeight="1" spans="1:8">
      <c r="A7" s="61">
        <v>6</v>
      </c>
      <c r="B7" s="61"/>
      <c r="C7" s="103" t="s">
        <v>22</v>
      </c>
      <c r="D7" s="61"/>
      <c r="E7" s="103" t="s">
        <v>23</v>
      </c>
      <c r="F7" s="61" t="s">
        <v>10</v>
      </c>
      <c r="G7" s="106">
        <v>0.055</v>
      </c>
      <c r="H7" s="63" t="s">
        <v>11</v>
      </c>
    </row>
    <row r="8" ht="80.1" customHeight="1" spans="1:8">
      <c r="A8" s="107"/>
      <c r="B8" s="61" t="s">
        <v>24</v>
      </c>
      <c r="C8" s="103" t="s">
        <v>25</v>
      </c>
      <c r="D8" s="61"/>
      <c r="E8" s="103" t="s">
        <v>26</v>
      </c>
      <c r="F8" s="108"/>
      <c r="G8" s="106">
        <v>0.08</v>
      </c>
      <c r="H8" s="61" t="s">
        <v>27</v>
      </c>
    </row>
    <row r="9" ht="80.1" customHeight="1" spans="1:8">
      <c r="A9" s="107"/>
      <c r="B9" s="61" t="s">
        <v>28</v>
      </c>
      <c r="C9" s="103" t="s">
        <v>29</v>
      </c>
      <c r="D9" s="103"/>
      <c r="E9" s="61" t="s">
        <v>26</v>
      </c>
      <c r="F9" s="61">
        <v>0.085</v>
      </c>
      <c r="G9" s="61"/>
      <c r="H9" s="61" t="s">
        <v>30</v>
      </c>
    </row>
    <row r="10" ht="80.1" customHeight="1" spans="1:8">
      <c r="A10" s="107"/>
      <c r="B10" s="61" t="s">
        <v>31</v>
      </c>
      <c r="C10" s="103" t="s">
        <v>32</v>
      </c>
      <c r="D10" s="61"/>
      <c r="E10" s="103" t="s">
        <v>33</v>
      </c>
      <c r="F10" s="108"/>
      <c r="G10" s="106">
        <v>0.3</v>
      </c>
      <c r="H10" s="58" t="s">
        <v>34</v>
      </c>
    </row>
    <row r="11" ht="80.1" customHeight="1" spans="1:8">
      <c r="A11" s="107"/>
      <c r="B11" s="61" t="s">
        <v>35</v>
      </c>
      <c r="C11" s="103" t="s">
        <v>36</v>
      </c>
      <c r="D11" s="61"/>
      <c r="E11" s="103" t="s">
        <v>37</v>
      </c>
      <c r="F11" s="108"/>
      <c r="G11" s="106">
        <v>0.375</v>
      </c>
      <c r="H11" s="109"/>
    </row>
    <row r="12" ht="80.1" customHeight="1" spans="1:8">
      <c r="A12" s="107"/>
      <c r="B12" s="57" t="s">
        <v>38</v>
      </c>
      <c r="C12" s="61" t="s">
        <v>39</v>
      </c>
      <c r="D12" s="108"/>
      <c r="E12" s="58" t="s">
        <v>40</v>
      </c>
      <c r="F12" s="108"/>
      <c r="G12" s="59">
        <v>7.3</v>
      </c>
      <c r="H12" s="63"/>
    </row>
    <row r="13" s="60" customFormat="1" ht="80.1" customHeight="1" spans="1:8">
      <c r="A13" s="57"/>
      <c r="B13" s="57" t="s">
        <v>41</v>
      </c>
      <c r="C13" s="57" t="s">
        <v>42</v>
      </c>
      <c r="D13" s="57"/>
      <c r="E13" s="58" t="s">
        <v>43</v>
      </c>
      <c r="F13" s="57"/>
      <c r="G13" s="59">
        <v>0.1</v>
      </c>
      <c r="H13" s="58"/>
    </row>
    <row r="14" ht="80.1" customHeight="1" spans="2:7">
      <c r="B14" s="110" t="s">
        <v>44</v>
      </c>
      <c r="C14" s="111" t="s">
        <v>45</v>
      </c>
      <c r="D14" s="98"/>
      <c r="G14" s="104">
        <v>0.18</v>
      </c>
    </row>
    <row r="15" ht="80.1" customHeight="1"/>
    <row r="16" ht="80.1" customHeight="1"/>
    <row r="17" ht="80.1" customHeight="1"/>
    <row r="18" ht="80.1" customHeight="1"/>
    <row r="19" ht="80.1" customHeight="1"/>
    <row r="20" ht="80.1" customHeight="1"/>
    <row r="21" ht="80.1" customHeight="1"/>
    <row r="22" ht="80.1" customHeight="1"/>
  </sheetData>
  <pageMargins left="0.928472222222222" right="0.928472222222222" top="0.747916666666667" bottom="0.535416666666667" header="0.5" footer="0.5"/>
  <pageSetup paperSize="1" orientation="landscape" verticalDpi="200"/>
  <headerFooter alignWithMargins="0">
    <oddFooter>&amp;C第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8"/>
  <sheetViews>
    <sheetView workbookViewId="0">
      <selection activeCell="N6" sqref="N6"/>
    </sheetView>
  </sheetViews>
  <sheetFormatPr defaultColWidth="9" defaultRowHeight="15.75" outlineLevelRow="7"/>
  <cols>
    <col min="2" max="2" width="11.875" customWidth="1"/>
    <col min="3" max="3" width="27.625" customWidth="1"/>
    <col min="4" max="4" width="14.625" customWidth="1"/>
    <col min="5" max="5" width="23.5" customWidth="1"/>
    <col min="6" max="6" width="16" customWidth="1"/>
    <col min="7" max="7" width="1.25" customWidth="1"/>
    <col min="8" max="8" width="18.75" customWidth="1"/>
    <col min="9" max="9" width="1.25" customWidth="1"/>
  </cols>
  <sheetData>
    <row r="1" ht="14.25" customHeight="1" spans="1:7">
      <c r="A1" s="89" t="s">
        <v>46</v>
      </c>
      <c r="B1" s="89"/>
      <c r="C1" s="89"/>
      <c r="D1" s="89"/>
      <c r="E1" s="89"/>
      <c r="F1" s="89"/>
      <c r="G1" s="90"/>
    </row>
    <row r="2" ht="14.25" customHeight="1" spans="1:7">
      <c r="A2" s="91"/>
      <c r="B2" s="91"/>
      <c r="C2" s="91"/>
      <c r="D2" s="91"/>
      <c r="E2" s="91"/>
      <c r="F2" s="91"/>
      <c r="G2" s="92"/>
    </row>
    <row r="3" ht="17.6" spans="1:8">
      <c r="A3" s="28" t="s">
        <v>47</v>
      </c>
      <c r="B3" s="24" t="s">
        <v>48</v>
      </c>
      <c r="C3" s="24"/>
      <c r="D3" s="6" t="s">
        <v>1</v>
      </c>
      <c r="E3" s="6" t="s">
        <v>49</v>
      </c>
      <c r="F3" s="26" t="s">
        <v>50</v>
      </c>
      <c r="G3" s="26" t="s">
        <v>51</v>
      </c>
      <c r="H3" s="26" t="s">
        <v>52</v>
      </c>
    </row>
    <row r="4" ht="72.75" customHeight="1" spans="1:8">
      <c r="A4" s="93" t="s">
        <v>53</v>
      </c>
      <c r="B4" s="24">
        <v>20240724</v>
      </c>
      <c r="C4" s="29"/>
      <c r="D4" s="35" t="s">
        <v>28</v>
      </c>
      <c r="E4" s="94" t="s">
        <v>54</v>
      </c>
      <c r="F4" s="95">
        <v>5000</v>
      </c>
      <c r="G4" s="14"/>
      <c r="H4" s="96" t="s">
        <v>30</v>
      </c>
    </row>
    <row r="5" ht="27.75" spans="1:8">
      <c r="A5" s="28"/>
      <c r="B5" s="24"/>
      <c r="C5" s="24"/>
      <c r="D5" s="6"/>
      <c r="E5" s="6"/>
      <c r="F5" s="97"/>
      <c r="G5" s="14"/>
      <c r="H5" s="14"/>
    </row>
    <row r="6" ht="86.25" customHeight="1" spans="1:10">
      <c r="A6" s="98" t="s">
        <v>55</v>
      </c>
      <c r="B6" s="56">
        <v>20240412</v>
      </c>
      <c r="C6" s="57"/>
      <c r="D6" s="57" t="s">
        <v>41</v>
      </c>
      <c r="E6" s="58" t="s">
        <v>42</v>
      </c>
      <c r="F6" s="99">
        <v>20000</v>
      </c>
      <c r="G6" s="100">
        <v>0.1</v>
      </c>
      <c r="H6" s="51">
        <v>-10000</v>
      </c>
      <c r="I6" s="65"/>
      <c r="J6" s="65"/>
    </row>
    <row r="7" ht="17.6" spans="1:8">
      <c r="A7" s="98"/>
      <c r="B7" s="29"/>
      <c r="C7" s="29"/>
      <c r="D7" s="29"/>
      <c r="E7" s="29"/>
      <c r="F7" s="29"/>
      <c r="G7" s="29"/>
      <c r="H7" s="29"/>
    </row>
    <row r="8" ht="19.1" spans="1:8">
      <c r="A8" s="98"/>
      <c r="B8" s="98"/>
      <c r="C8" s="98"/>
      <c r="D8" s="101"/>
      <c r="E8" s="102"/>
      <c r="F8" s="103"/>
      <c r="G8" s="61"/>
      <c r="H8" s="61"/>
    </row>
  </sheetData>
  <mergeCells count="1">
    <mergeCell ref="A1:F2"/>
  </mergeCells>
  <printOptions horizontalCentered="1"/>
  <pageMargins left="0" right="0" top="0.393700787401575" bottom="0.748031496062992" header="0.31496062992126" footer="0.31496062992126"/>
  <pageSetup paperSize="9" scale="78" fitToHeight="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5"/>
  <sheetViews>
    <sheetView zoomScale="115" zoomScaleNormal="115" topLeftCell="A5" workbookViewId="0">
      <selection activeCell="G19" sqref="G19"/>
    </sheetView>
  </sheetViews>
  <sheetFormatPr defaultColWidth="8.625" defaultRowHeight="15.75" outlineLevelCol="6"/>
  <cols>
    <col min="1" max="1" width="8.75" customWidth="1"/>
    <col min="2" max="2" width="14.375" customWidth="1"/>
    <col min="3" max="3" width="23.375" customWidth="1"/>
    <col min="4" max="4" width="11.375" customWidth="1"/>
    <col min="5" max="6" width="10.625" customWidth="1"/>
  </cols>
  <sheetData>
    <row r="2" ht="25.9" spans="1:6">
      <c r="A2" s="66"/>
      <c r="B2" s="67" t="s">
        <v>56</v>
      </c>
      <c r="C2" s="67"/>
      <c r="D2" s="67"/>
      <c r="E2" s="68"/>
      <c r="F2" s="69" t="s">
        <v>57</v>
      </c>
    </row>
    <row r="3" ht="16.5" spans="1:6">
      <c r="A3" s="70" t="s">
        <v>58</v>
      </c>
      <c r="B3" s="71" t="s">
        <v>46</v>
      </c>
      <c r="C3" s="71"/>
      <c r="D3" s="72" t="s">
        <v>59</v>
      </c>
      <c r="E3" s="73"/>
      <c r="F3" s="66"/>
    </row>
    <row r="4" spans="1:6">
      <c r="A4" s="74" t="s">
        <v>60</v>
      </c>
      <c r="B4" s="75"/>
      <c r="C4" s="75"/>
      <c r="D4" s="76" t="s">
        <v>61</v>
      </c>
      <c r="E4" s="77">
        <v>45472</v>
      </c>
      <c r="F4" s="78"/>
    </row>
    <row r="5" ht="17.6" spans="1:6">
      <c r="A5" s="24" t="s">
        <v>48</v>
      </c>
      <c r="B5" s="6" t="s">
        <v>1</v>
      </c>
      <c r="C5" s="6" t="s">
        <v>49</v>
      </c>
      <c r="D5" s="26" t="s">
        <v>50</v>
      </c>
      <c r="E5" s="26" t="s">
        <v>51</v>
      </c>
      <c r="F5" s="26" t="s">
        <v>52</v>
      </c>
    </row>
    <row r="6" ht="31.15" customHeight="1" spans="7:7">
      <c r="G6" s="79"/>
    </row>
    <row r="9" ht="16.1" spans="1:6">
      <c r="A9" s="7"/>
      <c r="B9" s="17"/>
      <c r="C9" s="18"/>
      <c r="D9" s="20"/>
      <c r="E9" s="17"/>
      <c r="F9" s="80"/>
    </row>
    <row r="10" ht="16.1" spans="1:6">
      <c r="A10" s="7"/>
      <c r="B10" s="17"/>
      <c r="C10" s="18"/>
      <c r="D10" s="20"/>
      <c r="E10" s="17"/>
      <c r="F10" s="80"/>
    </row>
    <row r="11" ht="16.1" spans="1:6">
      <c r="A11" s="7"/>
      <c r="B11" s="17"/>
      <c r="C11" s="18"/>
      <c r="D11" s="20"/>
      <c r="E11" s="17"/>
      <c r="F11" s="80"/>
    </row>
    <row r="12" ht="16.1" spans="1:6">
      <c r="A12" s="7"/>
      <c r="B12" s="17"/>
      <c r="C12" s="18"/>
      <c r="D12" s="20"/>
      <c r="E12" s="17"/>
      <c r="F12" s="80"/>
    </row>
    <row r="13" ht="20.25" customHeight="1" spans="1:6">
      <c r="A13" s="7"/>
      <c r="B13" s="11"/>
      <c r="C13" s="39"/>
      <c r="D13" s="20"/>
      <c r="E13" s="11"/>
      <c r="F13" s="80"/>
    </row>
    <row r="14" ht="17.6" spans="1:6">
      <c r="A14" s="81" t="s">
        <v>62</v>
      </c>
      <c r="B14" s="81"/>
      <c r="C14" s="81"/>
      <c r="D14" s="81"/>
      <c r="E14" s="82"/>
      <c r="F14" s="83">
        <f>SUM(F9:F13)</f>
        <v>0</v>
      </c>
    </row>
    <row r="15" spans="1:6">
      <c r="A15" s="84" t="s">
        <v>63</v>
      </c>
      <c r="B15" s="85" t="s">
        <v>46</v>
      </c>
      <c r="C15" s="85"/>
      <c r="D15" s="86" t="s">
        <v>64</v>
      </c>
      <c r="E15" s="86" t="s">
        <v>65</v>
      </c>
      <c r="F15" s="87"/>
    </row>
    <row r="16" spans="1:6">
      <c r="A16" s="84" t="s">
        <v>66</v>
      </c>
      <c r="B16" s="85"/>
      <c r="C16" s="85"/>
      <c r="D16" s="85" t="s">
        <v>67</v>
      </c>
      <c r="E16" s="88" t="s">
        <v>68</v>
      </c>
      <c r="F16" s="88"/>
    </row>
    <row r="45" spans="3:3">
      <c r="C45">
        <f>C46</f>
        <v>0</v>
      </c>
    </row>
  </sheetData>
  <mergeCells count="5">
    <mergeCell ref="B2:D2"/>
    <mergeCell ref="E4:F4"/>
    <mergeCell ref="A14:E14"/>
    <mergeCell ref="E16:F16"/>
    <mergeCell ref="B3:C4"/>
  </mergeCells>
  <printOptions horizontalCentered="1" verticalCentered="1"/>
  <pageMargins left="0" right="0" top="0.393700787401575" bottom="0" header="0" footer="0"/>
  <pageSetup paperSize="135" orientation="portrait" horizontalDpi="203" verticalDpi="20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H60"/>
  <sheetViews>
    <sheetView topLeftCell="A39" workbookViewId="0">
      <selection activeCell="L56" sqref="L55:L56"/>
    </sheetView>
  </sheetViews>
  <sheetFormatPr defaultColWidth="9" defaultRowHeight="15.75" outlineLevelCol="7"/>
  <cols>
    <col min="1" max="1" width="10.5" customWidth="1"/>
    <col min="2" max="2" width="13.625" customWidth="1"/>
    <col min="3" max="3" width="16.25" customWidth="1"/>
    <col min="4" max="4" width="24.75" customWidth="1"/>
  </cols>
  <sheetData>
    <row r="6" ht="20.25" spans="1:6">
      <c r="A6" s="5">
        <v>44463</v>
      </c>
      <c r="B6" s="6" t="s">
        <v>12</v>
      </c>
      <c r="D6" s="7">
        <v>3000</v>
      </c>
      <c r="E6" s="8">
        <v>0.3</v>
      </c>
      <c r="F6" s="9">
        <f>E6*D6</f>
        <v>900</v>
      </c>
    </row>
    <row r="7" ht="20.25" spans="2:6">
      <c r="B7" s="10" t="s">
        <v>20</v>
      </c>
      <c r="D7" s="8">
        <v>5000</v>
      </c>
      <c r="E7" s="8">
        <v>0.055</v>
      </c>
      <c r="F7" s="9">
        <f>E7*D7</f>
        <v>275</v>
      </c>
    </row>
    <row r="9" ht="20.25" spans="1:6">
      <c r="A9" s="11" t="s">
        <v>69</v>
      </c>
      <c r="B9" s="6" t="s">
        <v>29</v>
      </c>
      <c r="D9" s="7">
        <v>5000</v>
      </c>
      <c r="E9" s="8">
        <v>0.085</v>
      </c>
      <c r="F9" s="12">
        <f>E9*D9</f>
        <v>425</v>
      </c>
    </row>
    <row r="10" spans="6:6">
      <c r="F10" s="13"/>
    </row>
    <row r="11" ht="20.25" spans="1:6">
      <c r="A11" s="11" t="s">
        <v>70</v>
      </c>
      <c r="B11" s="6" t="s">
        <v>71</v>
      </c>
      <c r="D11" s="7">
        <v>200</v>
      </c>
      <c r="E11" s="8">
        <v>0.08</v>
      </c>
      <c r="F11" s="12">
        <f>E11*D11</f>
        <v>16</v>
      </c>
    </row>
    <row r="12" ht="20.25" spans="2:6">
      <c r="B12" s="14" t="s">
        <v>32</v>
      </c>
      <c r="D12" s="8">
        <v>1000</v>
      </c>
      <c r="E12" s="8">
        <v>0.3</v>
      </c>
      <c r="F12" s="12">
        <f t="shared" ref="F12:F13" si="0">E12*D12</f>
        <v>300</v>
      </c>
    </row>
    <row r="13" ht="20.25" spans="2:6">
      <c r="B13" s="6" t="s">
        <v>36</v>
      </c>
      <c r="D13" s="7">
        <v>500</v>
      </c>
      <c r="E13" s="15">
        <v>0.375</v>
      </c>
      <c r="F13" s="12">
        <f t="shared" si="0"/>
        <v>187.5</v>
      </c>
    </row>
    <row r="14" ht="20.25" spans="2:6">
      <c r="B14" s="6" t="s">
        <v>72</v>
      </c>
      <c r="C14" s="7">
        <v>80</v>
      </c>
      <c r="D14" s="16"/>
      <c r="E14" s="9"/>
      <c r="F14" s="13"/>
    </row>
    <row r="15" spans="6:6">
      <c r="F15" s="13"/>
    </row>
    <row r="16" ht="20.25" spans="1:6">
      <c r="A16" t="s">
        <v>73</v>
      </c>
      <c r="B16" s="14" t="s">
        <v>32</v>
      </c>
      <c r="D16" s="8">
        <v>200</v>
      </c>
      <c r="E16" s="8">
        <v>0.3</v>
      </c>
      <c r="F16" s="12">
        <f t="shared" ref="F16" si="1">E16*D16</f>
        <v>60</v>
      </c>
    </row>
    <row r="17" ht="20.25" spans="2:6">
      <c r="B17" s="6" t="s">
        <v>72</v>
      </c>
      <c r="C17" s="7">
        <v>80</v>
      </c>
      <c r="D17" s="8"/>
      <c r="E17" s="9"/>
      <c r="F17" s="13"/>
    </row>
    <row r="18" spans="6:6">
      <c r="F18" s="13"/>
    </row>
    <row r="19" ht="16.15" spans="1:6">
      <c r="A19" s="11" t="s">
        <v>74</v>
      </c>
      <c r="B19" s="17" t="s">
        <v>24</v>
      </c>
      <c r="C19" s="18" t="s">
        <v>25</v>
      </c>
      <c r="D19" s="18">
        <v>4830</v>
      </c>
      <c r="E19" s="17">
        <v>0.08</v>
      </c>
      <c r="F19" s="19">
        <f>E19*D19</f>
        <v>386.4</v>
      </c>
    </row>
    <row r="20" ht="16.15" spans="2:8">
      <c r="B20" s="17" t="s">
        <v>35</v>
      </c>
      <c r="C20" s="18" t="s">
        <v>36</v>
      </c>
      <c r="D20" s="18">
        <v>900</v>
      </c>
      <c r="E20" s="17">
        <v>0.375</v>
      </c>
      <c r="F20" s="19">
        <f t="shared" ref="F20:F26" si="2">E20*D20</f>
        <v>337.5</v>
      </c>
      <c r="H20">
        <v>3743.7</v>
      </c>
    </row>
    <row r="21" ht="16.15" spans="2:6">
      <c r="B21" s="17" t="s">
        <v>31</v>
      </c>
      <c r="C21" s="18" t="s">
        <v>75</v>
      </c>
      <c r="D21" s="20">
        <v>1000</v>
      </c>
      <c r="E21" s="17">
        <v>0.3</v>
      </c>
      <c r="F21" s="19">
        <f t="shared" si="2"/>
        <v>300</v>
      </c>
    </row>
    <row r="22" ht="16.15" spans="2:6">
      <c r="B22" s="17" t="s">
        <v>31</v>
      </c>
      <c r="C22" s="18" t="s">
        <v>76</v>
      </c>
      <c r="D22" s="20">
        <v>1170</v>
      </c>
      <c r="E22" s="17">
        <v>0.3</v>
      </c>
      <c r="F22" s="19">
        <f t="shared" si="2"/>
        <v>351</v>
      </c>
    </row>
    <row r="23" ht="16.15" spans="2:6">
      <c r="B23" s="17" t="s">
        <v>31</v>
      </c>
      <c r="C23" s="18" t="s">
        <v>77</v>
      </c>
      <c r="D23" s="20">
        <v>1107</v>
      </c>
      <c r="E23" s="17">
        <v>0.3</v>
      </c>
      <c r="F23" s="19">
        <f t="shared" si="2"/>
        <v>332.1</v>
      </c>
    </row>
    <row r="24" ht="16.15" spans="2:6">
      <c r="B24" s="17" t="s">
        <v>31</v>
      </c>
      <c r="C24" s="18" t="s">
        <v>78</v>
      </c>
      <c r="D24" s="20">
        <v>1148</v>
      </c>
      <c r="E24" s="17">
        <v>0.3</v>
      </c>
      <c r="F24" s="19">
        <f t="shared" si="2"/>
        <v>344.4</v>
      </c>
    </row>
    <row r="25" ht="16.15" spans="2:6">
      <c r="B25" s="17" t="s">
        <v>31</v>
      </c>
      <c r="C25" s="18" t="s">
        <v>79</v>
      </c>
      <c r="D25" s="20">
        <v>1146</v>
      </c>
      <c r="E25" s="17">
        <v>0.3</v>
      </c>
      <c r="F25" s="19">
        <f t="shared" si="2"/>
        <v>343.8</v>
      </c>
    </row>
    <row r="26" ht="16.15" spans="2:6">
      <c r="B26" s="17" t="s">
        <v>31</v>
      </c>
      <c r="C26" s="18" t="s">
        <v>80</v>
      </c>
      <c r="D26" s="20">
        <v>1200</v>
      </c>
      <c r="E26" s="17">
        <v>0.3</v>
      </c>
      <c r="F26" s="19">
        <f t="shared" si="2"/>
        <v>360</v>
      </c>
    </row>
    <row r="27" ht="16.1" spans="6:7">
      <c r="F27" s="21">
        <f>SUM(F9:F26)</f>
        <v>3743.7</v>
      </c>
      <c r="G27" s="13" t="s">
        <v>81</v>
      </c>
    </row>
    <row r="28" s="4" customFormat="1" ht="16.1" spans="6:7">
      <c r="F28" s="22"/>
      <c r="G28" s="23"/>
    </row>
    <row r="29" s="4" customFormat="1" ht="16.1" spans="6:7">
      <c r="F29" s="22"/>
      <c r="G29" s="23"/>
    </row>
    <row r="30" s="4" customFormat="1" ht="16.1" spans="6:7">
      <c r="F30" s="22"/>
      <c r="G30" s="23"/>
    </row>
    <row r="31" s="4" customFormat="1" ht="17.6" spans="1:7">
      <c r="A31" s="24" t="s">
        <v>47</v>
      </c>
      <c r="B31" s="25" t="s">
        <v>1</v>
      </c>
      <c r="C31" s="6" t="s">
        <v>49</v>
      </c>
      <c r="D31" s="26" t="s">
        <v>50</v>
      </c>
      <c r="E31" s="26" t="s">
        <v>51</v>
      </c>
      <c r="F31" s="26" t="s">
        <v>52</v>
      </c>
      <c r="G31" s="27"/>
    </row>
    <row r="32" ht="20.25" spans="1:7">
      <c r="A32" s="28" t="s">
        <v>70</v>
      </c>
      <c r="B32" s="29"/>
      <c r="C32" s="30" t="s">
        <v>71</v>
      </c>
      <c r="D32" s="31"/>
      <c r="E32" s="32"/>
      <c r="F32" s="33">
        <f>E32*D32</f>
        <v>0</v>
      </c>
      <c r="G32" s="27"/>
    </row>
    <row r="33" ht="20.25" spans="1:7">
      <c r="A33" s="29"/>
      <c r="B33" s="29"/>
      <c r="C33" s="34" t="s">
        <v>32</v>
      </c>
      <c r="D33" s="32"/>
      <c r="E33" s="32"/>
      <c r="F33" s="33">
        <f t="shared" ref="F33:F41" si="3">E33*D33</f>
        <v>0</v>
      </c>
      <c r="G33" s="27"/>
    </row>
    <row r="34" ht="20.25" spans="1:7">
      <c r="A34" s="29"/>
      <c r="B34" s="29"/>
      <c r="C34" s="30" t="s">
        <v>36</v>
      </c>
      <c r="D34" s="31"/>
      <c r="E34" s="35"/>
      <c r="F34" s="33">
        <f t="shared" si="3"/>
        <v>0</v>
      </c>
      <c r="G34" s="27"/>
    </row>
    <row r="35" s="4" customFormat="1" ht="20.25" spans="1:7">
      <c r="A35" s="29"/>
      <c r="B35" s="36"/>
      <c r="C35" s="30" t="s">
        <v>72</v>
      </c>
      <c r="D35" s="37">
        <v>80</v>
      </c>
      <c r="E35" s="33"/>
      <c r="F35" s="33">
        <f t="shared" si="3"/>
        <v>0</v>
      </c>
      <c r="G35" s="27"/>
    </row>
    <row r="36" s="4" customFormat="1" ht="20.25" spans="1:7">
      <c r="A36" s="36" t="s">
        <v>73</v>
      </c>
      <c r="B36" s="36"/>
      <c r="C36" s="34" t="s">
        <v>32</v>
      </c>
      <c r="D36" s="38"/>
      <c r="E36" s="32"/>
      <c r="F36" s="33">
        <f t="shared" si="3"/>
        <v>0</v>
      </c>
      <c r="G36" s="27"/>
    </row>
    <row r="37" s="4" customFormat="1" ht="20.25" spans="1:7">
      <c r="A37" s="36"/>
      <c r="B37" s="36"/>
      <c r="C37" s="30" t="s">
        <v>72</v>
      </c>
      <c r="D37" s="31">
        <v>80</v>
      </c>
      <c r="E37" s="33"/>
      <c r="F37" s="33">
        <f t="shared" si="3"/>
        <v>0</v>
      </c>
      <c r="G37" s="27"/>
    </row>
    <row r="38" s="4" customFormat="1" ht="20.25" spans="1:7">
      <c r="A38" s="36" t="s">
        <v>82</v>
      </c>
      <c r="B38" s="39" t="s">
        <v>28</v>
      </c>
      <c r="C38" s="40" t="s">
        <v>83</v>
      </c>
      <c r="D38" s="41">
        <v>2500</v>
      </c>
      <c r="E38" s="39">
        <v>0.085</v>
      </c>
      <c r="F38" s="33">
        <f t="shared" si="3"/>
        <v>212.5</v>
      </c>
      <c r="G38" s="36"/>
    </row>
    <row r="39" s="4" customFormat="1" ht="20.25" spans="1:7">
      <c r="A39" s="36"/>
      <c r="B39" s="36"/>
      <c r="C39" s="42"/>
      <c r="D39" s="38"/>
      <c r="E39" s="36"/>
      <c r="F39" s="33">
        <f t="shared" si="3"/>
        <v>0</v>
      </c>
      <c r="G39" s="36"/>
    </row>
    <row r="40" s="4" customFormat="1" ht="20.25" spans="1:7">
      <c r="A40" s="36" t="s">
        <v>84</v>
      </c>
      <c r="B40" s="36"/>
      <c r="C40" s="43" t="s">
        <v>72</v>
      </c>
      <c r="D40" s="41">
        <v>290</v>
      </c>
      <c r="E40" s="36"/>
      <c r="F40" s="33">
        <f t="shared" si="3"/>
        <v>0</v>
      </c>
      <c r="G40" s="36"/>
    </row>
    <row r="41" ht="20.25" spans="1:7">
      <c r="A41" s="29"/>
      <c r="B41" s="29"/>
      <c r="C41" s="29"/>
      <c r="D41" s="29"/>
      <c r="E41" s="29"/>
      <c r="F41" s="33">
        <f t="shared" si="3"/>
        <v>0</v>
      </c>
      <c r="G41" s="29"/>
    </row>
    <row r="42" spans="1:7">
      <c r="A42" s="29"/>
      <c r="B42" s="29"/>
      <c r="C42" s="29"/>
      <c r="D42" s="29"/>
      <c r="E42" s="29"/>
      <c r="F42" s="29">
        <f>SUM(F32:F41)</f>
        <v>212.5</v>
      </c>
      <c r="G42" s="29"/>
    </row>
    <row r="43" spans="1:1">
      <c r="A43" s="44">
        <v>2023</v>
      </c>
    </row>
    <row r="44" spans="1:5">
      <c r="A44" s="11" t="s">
        <v>85</v>
      </c>
      <c r="B44" s="45">
        <v>20230706</v>
      </c>
      <c r="C44" s="45" t="s">
        <v>38</v>
      </c>
      <c r="D44" s="46" t="s">
        <v>39</v>
      </c>
      <c r="E44" s="46">
        <v>108</v>
      </c>
    </row>
    <row r="46" spans="1:5">
      <c r="A46" s="45" t="s">
        <v>86</v>
      </c>
      <c r="B46" s="45">
        <v>20230706</v>
      </c>
      <c r="C46" s="45" t="s">
        <v>38</v>
      </c>
      <c r="D46" s="46" t="s">
        <v>39</v>
      </c>
      <c r="E46" s="46">
        <v>106</v>
      </c>
    </row>
    <row r="48" ht="16.1" spans="1:6">
      <c r="A48" t="s">
        <v>87</v>
      </c>
      <c r="B48" s="45">
        <v>20230706</v>
      </c>
      <c r="C48" s="45" t="s">
        <v>38</v>
      </c>
      <c r="D48" s="46" t="s">
        <v>39</v>
      </c>
      <c r="E48" s="46">
        <v>286</v>
      </c>
      <c r="F48" s="17"/>
    </row>
    <row r="50" ht="16.1" spans="1:7">
      <c r="A50" s="11" t="s">
        <v>88</v>
      </c>
      <c r="B50" s="45">
        <v>20240120</v>
      </c>
      <c r="C50" s="45" t="s">
        <v>38</v>
      </c>
      <c r="D50" s="47" t="s">
        <v>89</v>
      </c>
      <c r="E50" s="46">
        <v>500</v>
      </c>
      <c r="F50" s="17">
        <v>7.3</v>
      </c>
      <c r="G50" s="48">
        <f>F50*E50</f>
        <v>3650</v>
      </c>
    </row>
    <row r="51" ht="22.85" spans="1:7">
      <c r="A51" s="49" t="s">
        <v>90</v>
      </c>
      <c r="B51" s="45">
        <v>20240326</v>
      </c>
      <c r="C51" s="45" t="s">
        <v>38</v>
      </c>
      <c r="D51" s="47" t="s">
        <v>89</v>
      </c>
      <c r="E51" s="50">
        <v>500</v>
      </c>
      <c r="F51" s="51">
        <v>7.3</v>
      </c>
      <c r="G51" s="52">
        <f>F51*E51</f>
        <v>3650</v>
      </c>
    </row>
    <row r="52" ht="20.25" spans="2:7">
      <c r="B52" s="53">
        <v>20240326</v>
      </c>
      <c r="C52" s="45" t="s">
        <v>35</v>
      </c>
      <c r="D52" s="54" t="s">
        <v>36</v>
      </c>
      <c r="E52" s="55">
        <v>2000</v>
      </c>
      <c r="F52" s="50">
        <v>0.375</v>
      </c>
      <c r="G52" s="52">
        <f>F52*E52</f>
        <v>750</v>
      </c>
    </row>
    <row r="53" ht="17.65" spans="1:7">
      <c r="A53" s="11" t="s">
        <v>91</v>
      </c>
      <c r="B53" s="56">
        <v>20240412</v>
      </c>
      <c r="C53" s="57" t="s">
        <v>41</v>
      </c>
      <c r="D53" s="58" t="s">
        <v>42</v>
      </c>
      <c r="E53" s="57">
        <v>10000</v>
      </c>
      <c r="F53" s="59">
        <v>0.1</v>
      </c>
      <c r="G53" s="60">
        <f>F53*E53</f>
        <v>1000</v>
      </c>
    </row>
    <row r="54" spans="2:7">
      <c r="B54" s="29"/>
      <c r="C54" s="29"/>
      <c r="D54" s="29"/>
      <c r="E54" s="29"/>
      <c r="F54" s="29"/>
      <c r="G54" s="29"/>
    </row>
    <row r="55" ht="19.1" spans="1:7">
      <c r="A55" s="11" t="s">
        <v>92</v>
      </c>
      <c r="B55" s="7"/>
      <c r="C55" s="15" t="s">
        <v>38</v>
      </c>
      <c r="D55" s="45" t="s">
        <v>89</v>
      </c>
      <c r="E55" s="15">
        <v>840</v>
      </c>
      <c r="F55" s="61">
        <v>7.3</v>
      </c>
      <c r="G55" s="57">
        <f>F55*E55</f>
        <v>6132</v>
      </c>
    </row>
    <row r="56" ht="19.1" spans="1:7">
      <c r="A56" s="11" t="s">
        <v>93</v>
      </c>
      <c r="C56" s="15" t="s">
        <v>38</v>
      </c>
      <c r="D56" s="45" t="s">
        <v>89</v>
      </c>
      <c r="E56" s="15">
        <v>160</v>
      </c>
      <c r="F56" s="61">
        <v>7.3</v>
      </c>
      <c r="G56" s="57">
        <f>F56*E56</f>
        <v>1168</v>
      </c>
    </row>
    <row r="58" ht="32.25" spans="1:7">
      <c r="A58" s="11" t="s">
        <v>94</v>
      </c>
      <c r="B58" s="62">
        <v>20240614</v>
      </c>
      <c r="C58" s="57" t="s">
        <v>95</v>
      </c>
      <c r="D58" s="18" t="s">
        <v>96</v>
      </c>
      <c r="E58" s="63">
        <v>3000</v>
      </c>
      <c r="F58" s="64">
        <v>0.4</v>
      </c>
      <c r="G58" s="65">
        <f>F58*E58</f>
        <v>1200</v>
      </c>
    </row>
    <row r="59" spans="2:7">
      <c r="B59" s="29"/>
      <c r="C59" s="29"/>
      <c r="D59" s="29"/>
      <c r="E59" s="29"/>
      <c r="F59" s="29"/>
      <c r="G59" s="29"/>
    </row>
    <row r="60" spans="2:7">
      <c r="B60" s="29"/>
      <c r="C60" s="29"/>
      <c r="D60" s="29"/>
      <c r="E60" s="29"/>
      <c r="F60" s="29"/>
      <c r="G60" s="29"/>
    </row>
  </sheetData>
  <printOptions horizontalCentered="1"/>
  <pageMargins left="0.708661417322835" right="0.708661417322835" top="0.748031496062992" bottom="0.748031496062992" header="0.31496062992126" footer="0.31496062992126"/>
  <pageSetup paperSize="256" orientation="portrait" horizontalDpi="203" verticalDpi="20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Q12" sqref="Q12"/>
    </sheetView>
  </sheetViews>
  <sheetFormatPr defaultColWidth="8.625" defaultRowHeight="15.75" outlineLevelCol="7"/>
  <cols>
    <col min="6" max="6" width="3.5" customWidth="1"/>
    <col min="7" max="7" width="8.625" hidden="1" customWidth="1"/>
    <col min="8" max="8" width="15.375" hidden="1" customWidth="1"/>
  </cols>
  <sheetData>
    <row r="1" ht="91.5" customHeight="1" spans="1:8">
      <c r="A1" s="1" t="s">
        <v>97</v>
      </c>
      <c r="B1" s="1"/>
      <c r="C1" s="1"/>
      <c r="D1" s="1"/>
      <c r="E1" s="1"/>
      <c r="F1" s="1"/>
      <c r="G1" s="1"/>
      <c r="H1" s="1"/>
    </row>
    <row r="2" ht="30.75" spans="1:8">
      <c r="A2" s="2" t="s">
        <v>98</v>
      </c>
      <c r="B2" s="2"/>
      <c r="C2" s="2"/>
      <c r="D2" s="2"/>
      <c r="E2" s="2"/>
      <c r="F2" s="2"/>
      <c r="G2" s="2"/>
      <c r="H2" s="2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>
      <c r="A6" s="3"/>
      <c r="B6" s="3"/>
      <c r="C6" s="3"/>
      <c r="D6" s="3"/>
      <c r="E6" s="3"/>
      <c r="F6" s="3"/>
      <c r="G6" s="3"/>
      <c r="H6" s="3"/>
    </row>
    <row r="7" spans="1:8">
      <c r="A7" s="3"/>
      <c r="B7" s="3"/>
      <c r="C7" s="3"/>
      <c r="D7" s="3"/>
      <c r="E7" s="3"/>
      <c r="F7" s="3"/>
      <c r="G7" s="3"/>
      <c r="H7" s="3"/>
    </row>
    <row r="8" spans="1:8">
      <c r="A8" s="3"/>
      <c r="B8" s="3"/>
      <c r="C8" s="3"/>
      <c r="D8" s="3"/>
      <c r="E8" s="3"/>
      <c r="F8" s="3"/>
      <c r="G8" s="3"/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3"/>
      <c r="B22" s="3"/>
      <c r="C22" s="3"/>
      <c r="D22" s="3"/>
      <c r="E22" s="3"/>
      <c r="F22" s="3"/>
      <c r="G22" s="3"/>
      <c r="H22" s="3"/>
    </row>
    <row r="23" spans="1:8">
      <c r="A23" s="3"/>
      <c r="B23" s="3"/>
      <c r="C23" s="3"/>
      <c r="D23" s="3"/>
      <c r="E23" s="3"/>
      <c r="F23" s="3"/>
      <c r="G23" s="3"/>
      <c r="H23" s="3"/>
    </row>
  </sheetData>
  <mergeCells count="23"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H14"/>
    <mergeCell ref="A15:H15"/>
    <mergeCell ref="A16:H16"/>
    <mergeCell ref="A17:H17"/>
    <mergeCell ref="A18:H18"/>
    <mergeCell ref="A19:H19"/>
    <mergeCell ref="A20:H20"/>
    <mergeCell ref="A21:H21"/>
    <mergeCell ref="A22:H22"/>
    <mergeCell ref="A23:H2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产品列表</vt:lpstr>
      <vt:lpstr>排产</vt:lpstr>
      <vt:lpstr>送货单</vt:lpstr>
      <vt:lpstr>月结</vt:lpstr>
      <vt:lpstr>地址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微信用户</cp:lastModifiedBy>
  <dcterms:created xsi:type="dcterms:W3CDTF">1996-12-17T01:32:00Z</dcterms:created>
  <cp:lastPrinted>2024-07-25T06:55:00Z</cp:lastPrinted>
  <dcterms:modified xsi:type="dcterms:W3CDTF">2025-01-08T06:59:09Z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DB89D684C5824A15B526EFE08D09E4FB</vt:lpwstr>
  </property>
</Properties>
</file>