
<file path=[Content_Types].xml><?xml version="1.0" encoding="utf-8"?>
<Types xmlns="http://schemas.openxmlformats.org/package/2006/content-types"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040" windowHeight="3900" activeTab="4"/>
  </bookViews>
  <sheets>
    <sheet name="送" sheetId="1" r:id="rId1"/>
    <sheet name="月结 " sheetId="2" r:id="rId2"/>
    <sheet name="排产" sheetId="4" r:id="rId3"/>
    <sheet name="Sheet1" sheetId="5" r:id="rId4"/>
    <sheet name="产品列表" sheetId="6" r:id="rId5"/>
  </sheets>
  <definedNames>
    <definedName name="_xlnm.Print_Area" localSheetId="4">产品列表!#REF!</definedName>
    <definedName name="_xlnm.Print_Area" localSheetId="2">排产!$A$1:$F$13</definedName>
    <definedName name="_xlnm.Print_Area" localSheetId="0">送!$A$3:$G$15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200F007AA69E4F0498D791C8A4F0AC0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362200" y="1789430"/>
          <a:ext cx="1169035" cy="9239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" name="ID_1AD27A3697BE42859B123280BD4BE76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267585" y="701040"/>
          <a:ext cx="1525270" cy="91948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<sst xmlns="http://schemas.openxmlformats.org/spreadsheetml/2006/main" count="536" uniqueCount="234">
  <si>
    <r>
      <rPr>
        <sz val="14"/>
        <rFont val="仿宋"/>
        <charset val="134"/>
      </rPr>
      <t>南 华 塑 料 橡 胶 厂</t>
    </r>
    <r>
      <rPr>
        <sz val="12"/>
        <rFont val="仿宋"/>
        <charset val="134"/>
      </rPr>
      <t xml:space="preserve"> </t>
    </r>
    <r>
      <rPr>
        <b/>
        <sz val="12"/>
        <rFont val="仿宋"/>
        <charset val="134"/>
      </rPr>
      <t xml:space="preserve"> </t>
    </r>
    <r>
      <rPr>
        <b/>
        <sz val="20"/>
        <rFont val="仿宋"/>
        <charset val="134"/>
      </rPr>
      <t xml:space="preserve">  送   货    单</t>
    </r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</si>
  <si>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</si>
  <si>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客 户</t>
  </si>
  <si>
    <t>广州市台电舞台灯饰有限公司</t>
  </si>
  <si>
    <t>送货编号</t>
  </si>
  <si>
    <t>名 称</t>
  </si>
  <si>
    <t>送货曰期</t>
  </si>
  <si>
    <t>订单号</t>
  </si>
  <si>
    <t>物料编号</t>
  </si>
  <si>
    <t>名称</t>
  </si>
  <si>
    <t>单位</t>
  </si>
  <si>
    <t>数量</t>
  </si>
  <si>
    <t>单价</t>
  </si>
  <si>
    <t>金额</t>
  </si>
  <si>
    <t>合计金额</t>
  </si>
  <si>
    <t>收货单位</t>
  </si>
  <si>
    <t xml:space="preserve">送货单位  </t>
  </si>
  <si>
    <t>南华橡胶厂</t>
  </si>
  <si>
    <t>收 货 人</t>
  </si>
  <si>
    <t xml:space="preserve">送 货 人  </t>
  </si>
  <si>
    <t>卢楚文</t>
  </si>
  <si>
    <t>产品编号</t>
  </si>
  <si>
    <t xml:space="preserve"> 物 料 名 称</t>
  </si>
  <si>
    <t>2021.1.25</t>
  </si>
  <si>
    <t>0806FSPJ010</t>
  </si>
  <si>
    <t>240LCD显示屏</t>
  </si>
  <si>
    <t>0806FSPD031</t>
  </si>
  <si>
    <t>防水架电池触摸硅胶圈</t>
  </si>
  <si>
    <t>0806FSPJ019</t>
  </si>
  <si>
    <t>225-触摸方硅胶圈</t>
  </si>
  <si>
    <t>0806FSPD032</t>
  </si>
  <si>
    <t>前盖防水硅胶圈</t>
  </si>
  <si>
    <t>0806FSPD028</t>
  </si>
  <si>
    <t>铸铝-155触摸板硅胶圈</t>
  </si>
  <si>
    <t>0806FSPD033</t>
  </si>
  <si>
    <t>后盖硅胶圈</t>
  </si>
  <si>
    <t>2021.4.8</t>
  </si>
  <si>
    <t>po-2020-12-28-01</t>
  </si>
  <si>
    <t>2021.6.23</t>
  </si>
  <si>
    <t>po-2021-05-14-02</t>
  </si>
  <si>
    <t>0806FSPD030</t>
  </si>
  <si>
    <t>防水架电池灯后盖硅胶圈</t>
  </si>
  <si>
    <t>防水架电池灯触摸屏硅胶圈</t>
  </si>
  <si>
    <t>315*157*5前盖防水硅胶圈</t>
  </si>
  <si>
    <t>4324*203*5后盖防水硅胶圈</t>
  </si>
  <si>
    <t>2021.8.6</t>
  </si>
  <si>
    <t>po_2021-07-26-01</t>
  </si>
  <si>
    <t>0806FSPJ008</t>
  </si>
  <si>
    <t>240防水后盖硅胶圈</t>
  </si>
  <si>
    <t>2021.8.29</t>
  </si>
  <si>
    <t>0806FSPJ024</t>
  </si>
  <si>
    <t>7880-触摸板硅胶圈</t>
  </si>
  <si>
    <t>0806FSPD023</t>
  </si>
  <si>
    <t>密封件</t>
  </si>
  <si>
    <t>0806FSPJ022</t>
  </si>
  <si>
    <t>挤出条</t>
  </si>
  <si>
    <t>2021.8.31</t>
  </si>
  <si>
    <t>0806FSPD029</t>
  </si>
  <si>
    <t>防水架电池灯上盖硅胶圈</t>
  </si>
  <si>
    <t>po-2021-09-09-06</t>
  </si>
  <si>
    <t>2022.3.3</t>
  </si>
  <si>
    <t>po-2022-03-01-01</t>
  </si>
  <si>
    <t>0806FSPD019</t>
  </si>
  <si>
    <t>铸铝225-触摸板硅胶圈</t>
  </si>
  <si>
    <t>3//17.</t>
  </si>
  <si>
    <t>0806FSPD017</t>
  </si>
  <si>
    <t>195-前盖硅胶圈</t>
  </si>
  <si>
    <t>0806FSPD018</t>
  </si>
  <si>
    <t>195-后盖硅胶圈</t>
  </si>
  <si>
    <t>0806FSPD021</t>
  </si>
  <si>
    <t>225-后盖硅胶圈</t>
  </si>
  <si>
    <t>0806FSPD020</t>
  </si>
  <si>
    <t>225-前硅胶圈</t>
  </si>
  <si>
    <t>0806FSPJ007</t>
  </si>
  <si>
    <r>
      <rPr>
        <sz val="12"/>
        <color theme="1"/>
        <rFont val="Arial"/>
        <charset val="134"/>
      </rPr>
      <t>240</t>
    </r>
    <r>
      <rPr>
        <sz val="12"/>
        <color theme="1"/>
        <rFont val="宋体"/>
        <charset val="134"/>
      </rPr>
      <t>防水前盖硅胶圈</t>
    </r>
  </si>
  <si>
    <r>
      <rPr>
        <sz val="12"/>
        <color theme="1"/>
        <rFont val="Arial"/>
        <charset val="134"/>
      </rPr>
      <t>240</t>
    </r>
    <r>
      <rPr>
        <sz val="12"/>
        <color theme="1"/>
        <rFont val="宋体"/>
        <charset val="134"/>
      </rPr>
      <t>防水后盖硅胶圈</t>
    </r>
  </si>
  <si>
    <r>
      <rPr>
        <sz val="12"/>
        <rFont val="Arial"/>
        <charset val="134"/>
      </rPr>
      <t>225-</t>
    </r>
    <r>
      <rPr>
        <sz val="12"/>
        <rFont val="宋体"/>
        <charset val="134"/>
      </rPr>
      <t>触摸方硅胶圈</t>
    </r>
  </si>
  <si>
    <r>
      <rPr>
        <sz val="12"/>
        <color theme="1"/>
        <rFont val="宋体"/>
        <charset val="134"/>
      </rPr>
      <t>铸铝</t>
    </r>
    <r>
      <rPr>
        <sz val="12"/>
        <color theme="1"/>
        <rFont val="Arial"/>
        <charset val="134"/>
      </rPr>
      <t>-155</t>
    </r>
    <r>
      <rPr>
        <sz val="12"/>
        <color theme="1"/>
        <rFont val="宋体"/>
        <charset val="134"/>
      </rPr>
      <t>触摸板硅胶圈</t>
    </r>
  </si>
  <si>
    <t>0806FSPD026</t>
  </si>
  <si>
    <r>
      <rPr>
        <sz val="12"/>
        <color theme="1"/>
        <rFont val="宋体"/>
        <charset val="134"/>
      </rPr>
      <t>铸铝</t>
    </r>
    <r>
      <rPr>
        <sz val="12"/>
        <color theme="1"/>
        <rFont val="Arial"/>
        <charset val="134"/>
      </rPr>
      <t>-155</t>
    </r>
    <r>
      <rPr>
        <sz val="12"/>
        <color theme="1"/>
        <rFont val="宋体"/>
        <charset val="134"/>
      </rPr>
      <t>上盖防水硅胶圈</t>
    </r>
  </si>
  <si>
    <t>0806FSPD027</t>
  </si>
  <si>
    <t>4//2</t>
  </si>
  <si>
    <r>
      <rPr>
        <sz val="12"/>
        <color theme="1"/>
        <rFont val="Arial"/>
        <charset val="134"/>
      </rPr>
      <t>7880-</t>
    </r>
    <r>
      <rPr>
        <sz val="12"/>
        <color theme="1"/>
        <rFont val="宋体"/>
        <charset val="134"/>
      </rPr>
      <t>触摸板硅胶圈</t>
    </r>
  </si>
  <si>
    <r>
      <rPr>
        <sz val="12"/>
        <color theme="1"/>
        <rFont val="Arial"/>
        <charset val="134"/>
      </rPr>
      <t>7880-</t>
    </r>
    <r>
      <rPr>
        <sz val="12"/>
        <color theme="1"/>
        <rFont val="宋体"/>
        <charset val="134"/>
      </rPr>
      <t>侧盖硅胶圈</t>
    </r>
  </si>
  <si>
    <r>
      <rPr>
        <sz val="12"/>
        <rFont val="Arial"/>
        <charset val="134"/>
      </rPr>
      <t>7880</t>
    </r>
    <r>
      <rPr>
        <sz val="12"/>
        <rFont val="宋体"/>
        <charset val="134"/>
      </rPr>
      <t>硅胶条</t>
    </r>
  </si>
  <si>
    <t>2022.4.8</t>
  </si>
  <si>
    <r>
      <rPr>
        <sz val="12"/>
        <color theme="1"/>
        <rFont val="Arial"/>
        <charset val="134"/>
      </rPr>
      <t>240</t>
    </r>
    <r>
      <rPr>
        <sz val="12"/>
        <color theme="1"/>
        <rFont val="宋体"/>
        <charset val="134"/>
      </rPr>
      <t>防水</t>
    </r>
    <r>
      <rPr>
        <sz val="12"/>
        <color theme="1"/>
        <rFont val="Arial"/>
        <charset val="134"/>
      </rPr>
      <t>LCD</t>
    </r>
    <r>
      <rPr>
        <sz val="12"/>
        <color theme="1"/>
        <rFont val="宋体"/>
        <charset val="134"/>
      </rPr>
      <t>显示屏</t>
    </r>
  </si>
  <si>
    <t>2022.4.29</t>
  </si>
  <si>
    <t>2022.7.12</t>
  </si>
  <si>
    <t>黑色硅胶按键</t>
  </si>
  <si>
    <t>2022.8.16</t>
  </si>
  <si>
    <t>po-2022-05-12-08</t>
  </si>
  <si>
    <t>铸铝-155上盖防水硅胶圈</t>
  </si>
  <si>
    <t>240防水前盖硅胶圈</t>
  </si>
  <si>
    <t>12//16</t>
  </si>
  <si>
    <t>前盖防水硅胶圈 315*157*5</t>
  </si>
  <si>
    <t>后盖硅胶圈   434*203*5</t>
  </si>
  <si>
    <t>7880-侧盖硅胶圈</t>
  </si>
  <si>
    <t>12//17</t>
  </si>
  <si>
    <t>7880硅胶条</t>
  </si>
  <si>
    <t>12//29</t>
  </si>
  <si>
    <t>2//14</t>
  </si>
  <si>
    <t>0806FSPD036</t>
  </si>
  <si>
    <t>铸铝187昂水COB-200W-后盖防水硅胶圈</t>
  </si>
  <si>
    <t>0806FSPD037</t>
  </si>
  <si>
    <t>铸铝187昂水COB-200W-显示码防水硅胶圈</t>
  </si>
  <si>
    <t>2//15</t>
  </si>
  <si>
    <t>3//9</t>
  </si>
  <si>
    <r>
      <rPr>
        <sz val="12"/>
        <rFont val="Arial"/>
        <charset val="134"/>
      </rPr>
      <t>225-</t>
    </r>
    <r>
      <rPr>
        <sz val="12"/>
        <rFont val="幼圆"/>
        <charset val="134"/>
      </rPr>
      <t>触摸方硅胶圈</t>
    </r>
  </si>
  <si>
    <r>
      <rPr>
        <sz val="12"/>
        <color theme="1"/>
        <rFont val="Arial"/>
        <charset val="134"/>
      </rPr>
      <t>195-</t>
    </r>
    <r>
      <rPr>
        <sz val="12"/>
        <color theme="1"/>
        <rFont val="宋体"/>
        <charset val="134"/>
      </rPr>
      <t>前盖硅胶圈</t>
    </r>
    <r>
      <rPr>
        <sz val="12"/>
        <color theme="1"/>
        <rFont val="Arial"/>
        <charset val="134"/>
      </rPr>
      <t xml:space="preserve"> 165*H5.5</t>
    </r>
  </si>
  <si>
    <r>
      <rPr>
        <sz val="12"/>
        <color theme="1"/>
        <rFont val="Arial"/>
        <charset val="134"/>
      </rPr>
      <t>195-</t>
    </r>
    <r>
      <rPr>
        <sz val="12"/>
        <color theme="1"/>
        <rFont val="宋体"/>
        <charset val="134"/>
      </rPr>
      <t>后盖硅胶圈</t>
    </r>
    <r>
      <rPr>
        <sz val="12"/>
        <color theme="1"/>
        <rFont val="Arial"/>
        <charset val="134"/>
      </rPr>
      <t xml:space="preserve"> 155*H5.5</t>
    </r>
  </si>
  <si>
    <r>
      <rPr>
        <sz val="12"/>
        <color theme="1"/>
        <rFont val="Arial"/>
        <charset val="134"/>
      </rPr>
      <t>225-</t>
    </r>
    <r>
      <rPr>
        <sz val="12"/>
        <color theme="1"/>
        <rFont val="宋体"/>
        <charset val="134"/>
      </rPr>
      <t>后盖硅胶圈</t>
    </r>
    <r>
      <rPr>
        <sz val="12"/>
        <color theme="1"/>
        <rFont val="Arial"/>
        <charset val="134"/>
      </rPr>
      <t xml:space="preserve"> 200*H5</t>
    </r>
  </si>
  <si>
    <r>
      <rPr>
        <sz val="12"/>
        <color theme="1"/>
        <rFont val="Arial"/>
        <charset val="134"/>
      </rPr>
      <t>225-</t>
    </r>
    <r>
      <rPr>
        <sz val="12"/>
        <color theme="1"/>
        <rFont val="宋体"/>
        <charset val="134"/>
      </rPr>
      <t>前硅胶圈</t>
    </r>
    <r>
      <rPr>
        <sz val="12"/>
        <color theme="1"/>
        <rFont val="Arial"/>
        <charset val="134"/>
      </rPr>
      <t xml:space="preserve"> 185*H5</t>
    </r>
  </si>
  <si>
    <r>
      <rPr>
        <sz val="12"/>
        <rFont val="宋体"/>
        <charset val="134"/>
      </rPr>
      <t>防水架电池灯上盖硅胶圈</t>
    </r>
    <r>
      <rPr>
        <sz val="12"/>
        <rFont val="Arial"/>
        <charset val="134"/>
      </rPr>
      <t xml:space="preserve"> 140.8*130.8*5.5</t>
    </r>
  </si>
  <si>
    <r>
      <rPr>
        <sz val="12"/>
        <rFont val="宋体"/>
        <charset val="134"/>
      </rPr>
      <t>防水架电池灯后盖硅胶圈</t>
    </r>
    <r>
      <rPr>
        <sz val="12"/>
        <rFont val="Arial"/>
        <charset val="134"/>
      </rPr>
      <t xml:space="preserve"> 150*10*2</t>
    </r>
  </si>
  <si>
    <r>
      <rPr>
        <sz val="12"/>
        <rFont val="宋体"/>
        <charset val="134"/>
      </rPr>
      <t>防水架电池灯触摸屏硅胶圈</t>
    </r>
    <r>
      <rPr>
        <sz val="12"/>
        <rFont val="Arial"/>
        <charset val="134"/>
      </rPr>
      <t xml:space="preserve"> 91*45*3</t>
    </r>
  </si>
  <si>
    <r>
      <rPr>
        <sz val="12"/>
        <rFont val="Arial"/>
        <charset val="134"/>
      </rPr>
      <t>240LCD</t>
    </r>
    <r>
      <rPr>
        <sz val="12"/>
        <rFont val="宋体"/>
        <charset val="134"/>
      </rPr>
      <t>显示屏</t>
    </r>
  </si>
  <si>
    <r>
      <rPr>
        <sz val="12"/>
        <color theme="1"/>
        <rFont val="Arial"/>
        <charset val="134"/>
      </rPr>
      <t>7880-</t>
    </r>
    <r>
      <rPr>
        <sz val="12"/>
        <color theme="1"/>
        <rFont val="宋体"/>
        <charset val="134"/>
      </rPr>
      <t>触摸板硅胶圈</t>
    </r>
    <r>
      <rPr>
        <sz val="12"/>
        <color theme="1"/>
        <rFont val="Arial"/>
        <charset val="134"/>
      </rPr>
      <t xml:space="preserve"> 105*31*3</t>
    </r>
  </si>
  <si>
    <r>
      <rPr>
        <sz val="12"/>
        <color theme="1"/>
        <rFont val="Arial"/>
        <charset val="134"/>
      </rPr>
      <t>7880-</t>
    </r>
    <r>
      <rPr>
        <sz val="12"/>
        <color theme="1"/>
        <rFont val="宋体"/>
        <charset val="134"/>
      </rPr>
      <t>侧盖硅胶圈</t>
    </r>
    <r>
      <rPr>
        <sz val="12"/>
        <color theme="1"/>
        <rFont val="Arial"/>
        <charset val="134"/>
      </rPr>
      <t xml:space="preserve"> 80*78*3</t>
    </r>
  </si>
  <si>
    <t>3//11</t>
  </si>
  <si>
    <t>4//21</t>
  </si>
  <si>
    <t>4//26</t>
  </si>
  <si>
    <t>防水架电池灯后盖硅胶圈150*10*2</t>
  </si>
  <si>
    <t>PO-2023-04-27-05</t>
  </si>
  <si>
    <r>
      <rPr>
        <sz val="14"/>
        <color theme="1"/>
        <rFont val="Arial"/>
        <charset val="134"/>
      </rPr>
      <t>7880-</t>
    </r>
    <r>
      <rPr>
        <sz val="14"/>
        <color theme="1"/>
        <rFont val="宋体"/>
        <charset val="134"/>
      </rPr>
      <t>侧盖硅胶圈</t>
    </r>
  </si>
  <si>
    <t>个</t>
  </si>
  <si>
    <t>5//16.</t>
  </si>
  <si>
    <r>
      <rPr>
        <sz val="14"/>
        <color theme="1"/>
        <rFont val="Arial"/>
        <charset val="134"/>
      </rPr>
      <t>7880-</t>
    </r>
    <r>
      <rPr>
        <sz val="14"/>
        <color theme="1"/>
        <rFont val="宋体"/>
        <charset val="134"/>
      </rPr>
      <t>触摸板硅胶圈</t>
    </r>
    <r>
      <rPr>
        <sz val="14"/>
        <color theme="1"/>
        <rFont val="Arial"/>
        <charset val="134"/>
      </rPr>
      <t xml:space="preserve"> 105*31*3mm</t>
    </r>
  </si>
  <si>
    <t>7//6</t>
  </si>
  <si>
    <t>PO-2023-07-01-02</t>
  </si>
  <si>
    <t>7880-触摸板硅胶圈 105*31*3mm</t>
  </si>
  <si>
    <t>7//24</t>
  </si>
  <si>
    <t>PO-2023-07-17-04</t>
  </si>
  <si>
    <t>条</t>
  </si>
  <si>
    <t>12//1</t>
  </si>
  <si>
    <t>PO-2023-11-18-13</t>
  </si>
  <si>
    <t>225-触摸方硅胶圈 65*50*3mm 黑</t>
  </si>
  <si>
    <t>195-前盖硅胶圈 直径165、高5.5mm 黑</t>
  </si>
  <si>
    <r>
      <rPr>
        <sz val="11"/>
        <color theme="1"/>
        <rFont val="Tahoma"/>
        <charset val="134"/>
      </rPr>
      <t>1</t>
    </r>
    <r>
      <rPr>
        <sz val="11"/>
        <color theme="1"/>
        <rFont val="Tahoma"/>
        <charset val="134"/>
      </rPr>
      <t>//6</t>
    </r>
  </si>
  <si>
    <t>PO2023-12-12-34</t>
  </si>
  <si>
    <t>防水架电池灯上盖硅胶圈 140*140*5.2mm</t>
  </si>
  <si>
    <t>防水架电池灯后盖硅胶圈 150*10*2</t>
  </si>
  <si>
    <t>密封件 80*78*3mm</t>
  </si>
  <si>
    <r>
      <rPr>
        <sz val="11"/>
        <color theme="1"/>
        <rFont val="Tahoma"/>
        <charset val="134"/>
      </rPr>
      <t>4</t>
    </r>
    <r>
      <rPr>
        <sz val="11"/>
        <color theme="1"/>
        <rFont val="Tahoma"/>
        <charset val="134"/>
      </rPr>
      <t>//26</t>
    </r>
  </si>
  <si>
    <r>
      <rPr>
        <sz val="11"/>
        <color theme="1"/>
        <rFont val="宋体"/>
        <charset val="134"/>
      </rPr>
      <t>P</t>
    </r>
    <r>
      <rPr>
        <sz val="11"/>
        <color theme="1"/>
        <rFont val="宋体"/>
        <charset val="134"/>
      </rPr>
      <t>O2023-12-12-34</t>
    </r>
  </si>
  <si>
    <t>挤出管</t>
  </si>
  <si>
    <t>米</t>
  </si>
  <si>
    <r>
      <rPr>
        <sz val="11"/>
        <color theme="1"/>
        <rFont val="Tahoma"/>
        <charset val="134"/>
      </rPr>
      <t>5</t>
    </r>
    <r>
      <rPr>
        <sz val="11"/>
        <color theme="1"/>
        <rFont val="Tahoma"/>
        <charset val="134"/>
      </rPr>
      <t>//7</t>
    </r>
  </si>
  <si>
    <t>PO-2024-04-08-01</t>
  </si>
  <si>
    <t>0806FSPJ028</t>
  </si>
  <si>
    <t>5054像素灯-侧盖防水硅胶 59.5X48.5X1MM</t>
  </si>
  <si>
    <t>0806FSPJ029</t>
  </si>
  <si>
    <t>5054像素灯-公母座防水硅胶 137X42.5X2MM</t>
  </si>
  <si>
    <t>0806FSPJ030</t>
  </si>
  <si>
    <t>5054像素灯-防水按键压板 79.5X33.5X1MM</t>
  </si>
  <si>
    <r>
      <rPr>
        <sz val="11"/>
        <color theme="1"/>
        <rFont val="Tahoma"/>
        <charset val="134"/>
      </rPr>
      <t>5</t>
    </r>
    <r>
      <rPr>
        <sz val="11"/>
        <color theme="1"/>
        <rFont val="Tahoma"/>
        <charset val="134"/>
      </rPr>
      <t>//14</t>
    </r>
  </si>
  <si>
    <t>PO-2024-05-07-02</t>
  </si>
  <si>
    <t>2.5硅胶发泡圆条黑996*2.5</t>
  </si>
  <si>
    <r>
      <rPr>
        <sz val="11"/>
        <color theme="1"/>
        <rFont val="Tahoma"/>
        <charset val="134"/>
      </rPr>
      <t>6</t>
    </r>
    <r>
      <rPr>
        <sz val="11"/>
        <color theme="1"/>
        <rFont val="Tahoma"/>
        <charset val="134"/>
      </rPr>
      <t>//1</t>
    </r>
  </si>
  <si>
    <t>PO-2024-04-26-01</t>
  </si>
  <si>
    <t>防水架电池触摸硅胶圈 91*45*3</t>
  </si>
  <si>
    <r>
      <rPr>
        <sz val="11"/>
        <color theme="1"/>
        <rFont val="Tahoma"/>
        <charset val="134"/>
      </rPr>
      <t>8</t>
    </r>
    <r>
      <rPr>
        <sz val="11"/>
        <color theme="1"/>
        <rFont val="Tahoma"/>
        <charset val="134"/>
      </rPr>
      <t>//8</t>
    </r>
  </si>
  <si>
    <t>PO-2023-07-15-12</t>
  </si>
  <si>
    <t>铸铝187昂水COB-200W-后盖防水硅胶圈168*173*5</t>
  </si>
  <si>
    <t>铸铝187昂水COB-200W-显示码防水硅胶圈62*49*3</t>
  </si>
  <si>
    <t>密封件80*78*3mm</t>
  </si>
  <si>
    <r>
      <rPr>
        <sz val="11"/>
        <color theme="1"/>
        <rFont val="Tahoma"/>
        <charset val="134"/>
      </rPr>
      <t>8</t>
    </r>
    <r>
      <rPr>
        <sz val="11"/>
        <color theme="1"/>
        <rFont val="Tahoma"/>
        <charset val="134"/>
      </rPr>
      <t>//9</t>
    </r>
  </si>
  <si>
    <r>
      <rPr>
        <sz val="11"/>
        <color theme="1"/>
        <rFont val="Tahoma"/>
        <charset val="134"/>
      </rPr>
      <t>9</t>
    </r>
    <r>
      <rPr>
        <sz val="11"/>
        <color theme="1"/>
        <rFont val="Tahoma"/>
        <charset val="134"/>
      </rPr>
      <t>//13</t>
    </r>
  </si>
  <si>
    <r>
      <rPr>
        <sz val="12"/>
        <color theme="1"/>
        <rFont val="宋体"/>
        <charset val="134"/>
        <scheme val="minor"/>
      </rPr>
      <t>PO-2023-</t>
    </r>
    <r>
      <rPr>
        <sz val="12"/>
        <color theme="1"/>
        <rFont val="宋体"/>
        <charset val="134"/>
        <scheme val="minor"/>
      </rPr>
      <t>09-05-15</t>
    </r>
  </si>
  <si>
    <t>225-前硅胶圈 直径185、高5mm</t>
  </si>
  <si>
    <t>PO-2024-09-26-01</t>
  </si>
  <si>
    <t>0806FSPJ031</t>
  </si>
  <si>
    <t>显示码硅胶条108*34.2.5</t>
  </si>
  <si>
    <t>0806FSPJ032</t>
  </si>
  <si>
    <t>侧盖防水硅胶91.5*90*4</t>
  </si>
  <si>
    <r>
      <rPr>
        <sz val="11"/>
        <color theme="1"/>
        <rFont val="Tahoma"/>
        <charset val="134"/>
      </rPr>
      <t>2</t>
    </r>
    <r>
      <rPr>
        <sz val="11"/>
        <color theme="1"/>
        <rFont val="Tahoma"/>
        <charset val="134"/>
      </rPr>
      <t>025.1//2.</t>
    </r>
  </si>
  <si>
    <t>PO-2024-12-04-02</t>
  </si>
  <si>
    <t>65*50*3mm</t>
  </si>
  <si>
    <t>直径165、高5.5mm</t>
  </si>
  <si>
    <t>直径155、高5.5mm</t>
  </si>
  <si>
    <t>直径200、高5mm</t>
  </si>
  <si>
    <t>直径185、高5mm</t>
  </si>
  <si>
    <r>
      <rPr>
        <sz val="11"/>
        <color theme="1"/>
        <rFont val="Arial"/>
        <charset val="134"/>
      </rPr>
      <t>240</t>
    </r>
    <r>
      <rPr>
        <sz val="11"/>
        <color theme="1"/>
        <rFont val="宋体"/>
        <charset val="134"/>
      </rPr>
      <t>防水前盖硅胶圈</t>
    </r>
  </si>
  <si>
    <r>
      <rPr>
        <sz val="11"/>
        <color theme="1"/>
        <rFont val="Arial"/>
        <charset val="134"/>
      </rPr>
      <t>240</t>
    </r>
    <r>
      <rPr>
        <sz val="11"/>
        <color theme="1"/>
        <rFont val="宋体"/>
        <charset val="134"/>
      </rPr>
      <t>防水后盖硅胶圈</t>
    </r>
  </si>
  <si>
    <r>
      <rPr>
        <sz val="11"/>
        <color theme="1"/>
        <rFont val="Arial"/>
        <charset val="134"/>
      </rPr>
      <t>240</t>
    </r>
    <r>
      <rPr>
        <sz val="11"/>
        <color theme="1"/>
        <rFont val="宋体"/>
        <charset val="134"/>
      </rPr>
      <t>防水</t>
    </r>
    <r>
      <rPr>
        <sz val="11"/>
        <color theme="1"/>
        <rFont val="Arial"/>
        <charset val="134"/>
      </rPr>
      <t>LCD</t>
    </r>
    <r>
      <rPr>
        <sz val="11"/>
        <color theme="1"/>
        <rFont val="宋体"/>
        <charset val="134"/>
      </rPr>
      <t>显示屏</t>
    </r>
  </si>
  <si>
    <t>台电舞台灯饰有限公司</t>
  </si>
  <si>
    <t>日期</t>
  </si>
  <si>
    <t>单号</t>
  </si>
  <si>
    <t>编码</t>
  </si>
  <si>
    <t>名称规格</t>
  </si>
  <si>
    <t>9//30</t>
  </si>
  <si>
    <r>
      <rPr>
        <sz val="14"/>
        <rFont val="宋体"/>
        <charset val="134"/>
        <scheme val="minor"/>
      </rPr>
      <t>0806FSPJ032</t>
    </r>
  </si>
  <si>
    <t>12//31</t>
  </si>
  <si>
    <r>
      <rPr>
        <sz val="11"/>
        <color theme="1"/>
        <rFont val="宋体"/>
        <charset val="134"/>
      </rPr>
      <t>图片</t>
    </r>
  </si>
  <si>
    <t>产品名称</t>
  </si>
  <si>
    <t>硬度</t>
  </si>
  <si>
    <t>颜色</t>
  </si>
  <si>
    <t>重量</t>
  </si>
  <si>
    <r>
      <rPr>
        <sz val="11"/>
        <color theme="1"/>
        <rFont val="Arial"/>
        <charset val="134"/>
      </rPr>
      <t>240</t>
    </r>
    <r>
      <rPr>
        <sz val="11"/>
        <color theme="1"/>
        <rFont val="宋体"/>
        <charset val="134"/>
      </rPr>
      <t>防水前盖硅胶圈</t>
    </r>
  </si>
  <si>
    <t>黑</t>
  </si>
  <si>
    <t>透色</t>
  </si>
  <si>
    <t>TDGJ-105*39*4</t>
  </si>
  <si>
    <t>83*38*4 mm</t>
  </si>
  <si>
    <t>硅胶圈</t>
  </si>
  <si>
    <t xml:space="preserve">TDGJ-91*78*3
</t>
  </si>
  <si>
    <t>91*78*3 mm</t>
  </si>
  <si>
    <t>黑色按键</t>
  </si>
  <si>
    <t>105*31*3mm</t>
  </si>
  <si>
    <r>
      <rPr>
        <sz val="11"/>
        <color theme="1"/>
        <rFont val="Arial"/>
        <charset val="134"/>
      </rPr>
      <t>7880-</t>
    </r>
    <r>
      <rPr>
        <sz val="11"/>
        <color theme="1"/>
        <rFont val="宋体"/>
        <charset val="134"/>
      </rPr>
      <t>触摸板硅胶圈</t>
    </r>
  </si>
  <si>
    <t>80*78*3mm</t>
  </si>
  <si>
    <t>0.3元/米</t>
  </si>
  <si>
    <t>73*36*3m</t>
  </si>
  <si>
    <t>131*5*4.5CM</t>
  </si>
  <si>
    <t>126*5*4.5CM</t>
  </si>
  <si>
    <t>140*140*5.2mm</t>
  </si>
  <si>
    <t>150*10*2</t>
  </si>
  <si>
    <t>红</t>
  </si>
  <si>
    <t>91*45*3</t>
  </si>
  <si>
    <t>315*157*5</t>
  </si>
  <si>
    <t>434*203*5</t>
  </si>
  <si>
    <t>168*173*5</t>
  </si>
  <si>
    <t>62*49*3</t>
  </si>
  <si>
    <r>
      <rPr>
        <sz val="11"/>
        <color theme="1"/>
        <rFont val="Arial"/>
        <charset val="134"/>
      </rPr>
      <t>5054</t>
    </r>
    <r>
      <rPr>
        <sz val="11"/>
        <color theme="1"/>
        <rFont val="宋体"/>
        <charset val="134"/>
      </rPr>
      <t>像素灯</t>
    </r>
    <r>
      <rPr>
        <sz val="11"/>
        <color theme="1"/>
        <rFont val="Arial"/>
        <charset val="134"/>
      </rPr>
      <t>-</t>
    </r>
    <r>
      <rPr>
        <sz val="11"/>
        <color theme="1"/>
        <rFont val="宋体"/>
        <charset val="134"/>
      </rPr>
      <t>侧盖防水硅胶</t>
    </r>
  </si>
  <si>
    <t>59.5X48.5X1MM</t>
  </si>
  <si>
    <r>
      <rPr>
        <sz val="11"/>
        <color theme="1"/>
        <rFont val="Arial"/>
        <charset val="134"/>
      </rPr>
      <t>5054</t>
    </r>
    <r>
      <rPr>
        <sz val="11"/>
        <color theme="1"/>
        <rFont val="宋体"/>
        <charset val="134"/>
      </rPr>
      <t>像素灯</t>
    </r>
    <r>
      <rPr>
        <sz val="11"/>
        <color theme="1"/>
        <rFont val="Arial"/>
        <charset val="134"/>
      </rPr>
      <t>-</t>
    </r>
    <r>
      <rPr>
        <sz val="11"/>
        <color theme="1"/>
        <rFont val="宋体"/>
        <charset val="134"/>
      </rPr>
      <t>公母座防水硅胶</t>
    </r>
  </si>
  <si>
    <t>137X42.5X2MM</t>
  </si>
  <si>
    <r>
      <rPr>
        <sz val="11"/>
        <color theme="1"/>
        <rFont val="Arial"/>
        <charset val="134"/>
      </rPr>
      <t>5054</t>
    </r>
    <r>
      <rPr>
        <sz val="11"/>
        <color theme="1"/>
        <rFont val="宋体"/>
        <charset val="134"/>
      </rPr>
      <t>像素灯</t>
    </r>
    <r>
      <rPr>
        <sz val="11"/>
        <color theme="1"/>
        <rFont val="Arial"/>
        <charset val="134"/>
      </rPr>
      <t>-</t>
    </r>
    <r>
      <rPr>
        <sz val="11"/>
        <color theme="1"/>
        <rFont val="宋体"/>
        <charset val="134"/>
      </rPr>
      <t>防水按键压板</t>
    </r>
  </si>
  <si>
    <t>79.5X33.5X1MM</t>
  </si>
  <si>
    <t>2.5硅胶发泡圆条黑</t>
  </si>
  <si>
    <t>φ2.5</t>
  </si>
  <si>
    <t>显示码硅胶条</t>
  </si>
  <si>
    <t>108*34.2.5</t>
  </si>
  <si>
    <t>侧盖防水硅胶</t>
  </si>
  <si>
    <t>91.5*90*4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</si>
</sst>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69">
    <font>
      <sz val="11"/>
      <color theme="1"/>
      <name val="Tahoma"/>
      <charset val="134"/>
    </font>
    <font>
      <sz val="11"/>
      <color theme="1"/>
      <name val="Arial"/>
      <charset val="134"/>
    </font>
    <font>
      <sz val="11"/>
      <color theme="1"/>
      <name val="Tahoma"/>
      <charset val="134"/>
    </font>
    <font>
      <sz val="11"/>
      <color theme="1"/>
      <name val="宋体"/>
      <charset val="134"/>
    </font>
    <font>
      <sz val="11"/>
      <name val="微软雅黑"/>
      <charset val="134"/>
    </font>
    <font>
      <sz val="12"/>
      <name val="微软雅黑"/>
      <charset val="134"/>
    </font>
    <font>
      <sz val="12"/>
      <color theme="1"/>
      <name val="Tahoma"/>
      <charset val="134"/>
    </font>
    <font>
      <sz val="12"/>
      <name val="幼圆"/>
      <charset val="134"/>
    </font>
    <font>
      <sz val="12"/>
      <color theme="1"/>
      <name val="宋体"/>
      <charset val="134"/>
    </font>
    <font>
      <sz val="14"/>
      <name val="仿宋"/>
      <charset val="134"/>
    </font>
    <font>
      <b/>
      <sz val="14"/>
      <name val="仿宋"/>
      <charset val="134"/>
    </font>
    <font>
      <sz val="14"/>
      <name val="微软雅黑"/>
      <charset val="134"/>
    </font>
    <font>
      <sz val="14"/>
      <name val="宋体"/>
      <charset val="134"/>
      <scheme val="minor"/>
    </font>
    <font>
      <sz val="14"/>
      <color theme="1"/>
      <name val="宋体"/>
      <charset val="134"/>
      <scheme val="minor"/>
    </font>
    <font>
      <sz val="16"/>
      <color theme="1"/>
      <name val="宋体"/>
      <charset val="134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name val="仿宋"/>
      <charset val="134"/>
    </font>
    <font>
      <sz val="10"/>
      <name val="仿宋"/>
      <charset val="134"/>
    </font>
    <font>
      <sz val="16"/>
      <name val="微软雅黑"/>
      <charset val="134"/>
    </font>
    <font>
      <sz val="16"/>
      <name val="幼圆"/>
      <charset val="134"/>
    </font>
    <font>
      <sz val="18"/>
      <color theme="1"/>
      <name val="宋体"/>
      <charset val="134"/>
    </font>
    <font>
      <sz val="18"/>
      <name val="微软雅黑"/>
      <charset val="134"/>
    </font>
    <font>
      <sz val="12"/>
      <color theme="1"/>
      <name val="Arial"/>
      <charset val="134"/>
    </font>
    <font>
      <sz val="12"/>
      <name val="Arial"/>
      <charset val="134"/>
    </font>
    <font>
      <sz val="16"/>
      <color theme="1"/>
      <name val="Arial"/>
      <charset val="134"/>
    </font>
    <font>
      <sz val="12"/>
      <name val="仿宋"/>
      <charset val="134"/>
    </font>
    <font>
      <sz val="12"/>
      <name val="黑体"/>
      <charset val="134"/>
    </font>
    <font>
      <sz val="12"/>
      <color theme="1"/>
      <name val="黑体"/>
      <charset val="134"/>
    </font>
    <font>
      <sz val="12"/>
      <name val="宋体"/>
      <charset val="134"/>
      <scheme val="minor"/>
    </font>
    <font>
      <sz val="18"/>
      <color theme="1"/>
      <name val="Arial"/>
      <charset val="134"/>
    </font>
    <font>
      <sz val="18"/>
      <name val="Arial"/>
      <charset val="134"/>
    </font>
    <font>
      <sz val="12"/>
      <name val="宋体"/>
      <charset val="134"/>
    </font>
    <font>
      <sz val="11"/>
      <name val="Arial"/>
      <charset val="134"/>
    </font>
    <font>
      <sz val="14"/>
      <color theme="1"/>
      <name val="Arial"/>
      <charset val="134"/>
    </font>
    <font>
      <sz val="14"/>
      <color theme="1"/>
      <name val="宋体"/>
      <charset val="134"/>
    </font>
    <font>
      <sz val="11"/>
      <color theme="1"/>
      <name val="宋体"/>
      <charset val="134"/>
      <scheme val="minor"/>
    </font>
    <font>
      <sz val="14"/>
      <name val="幼圆"/>
      <charset val="134"/>
    </font>
    <font>
      <sz val="22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幼圆"/>
      <charset val="134"/>
    </font>
    <font>
      <sz val="11"/>
      <name val="微软雅黑"/>
      <charset val="134"/>
    </font>
    <font>
      <sz val="11"/>
      <color theme="1"/>
      <name val="仿宋"/>
      <charset val="134"/>
    </font>
    <font>
      <b/>
      <sz val="16"/>
      <name val="仿宋"/>
      <charset val="134"/>
    </font>
    <font>
      <i/>
      <u/>
      <sz val="12"/>
      <name val="仿宋"/>
      <charset val="134"/>
    </font>
    <font>
      <sz val="14"/>
      <name val="仿宋"/>
      <charset val="134"/>
    </font>
    <font>
      <i/>
      <sz val="12"/>
      <name val="仿宋"/>
      <charset val="134"/>
    </font>
    <font>
      <b/>
      <sz val="12"/>
      <name val="仿宋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</font>
    <font>
      <b/>
      <sz val="20"/>
      <name val="仿宋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43" fontId="36" fillId="0" borderId="0" applyFont="0" applyFill="0" applyBorder="0" applyAlignment="0" applyProtection="0">
      <alignment vertical="center"/>
    </xf>
    <xf numFmtId="44" fontId="36" fillId="0" borderId="0" applyFont="0" applyFill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2" fontId="36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6" fillId="4" borderId="8" applyNumberFormat="0" applyFon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9" applyNumberFormat="0" applyFill="0" applyAlignment="0" applyProtection="0">
      <alignment vertical="center"/>
    </xf>
    <xf numFmtId="0" fontId="54" fillId="0" borderId="9" applyNumberFormat="0" applyFill="0" applyAlignment="0" applyProtection="0">
      <alignment vertical="center"/>
    </xf>
    <xf numFmtId="0" fontId="55" fillId="0" borderId="10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5" borderId="11" applyNumberFormat="0" applyAlignment="0" applyProtection="0">
      <alignment vertical="center"/>
    </xf>
    <xf numFmtId="0" fontId="57" fillId="6" borderId="12" applyNumberFormat="0" applyAlignment="0" applyProtection="0">
      <alignment vertical="center"/>
    </xf>
    <xf numFmtId="0" fontId="58" fillId="6" borderId="11" applyNumberFormat="0" applyAlignment="0" applyProtection="0">
      <alignment vertical="center"/>
    </xf>
    <xf numFmtId="0" fontId="59" fillId="7" borderId="13" applyNumberFormat="0" applyAlignment="0" applyProtection="0">
      <alignment vertical="center"/>
    </xf>
    <xf numFmtId="0" fontId="60" fillId="0" borderId="14" applyNumberFormat="0" applyFill="0" applyAlignment="0" applyProtection="0">
      <alignment vertical="center"/>
    </xf>
    <xf numFmtId="0" fontId="61" fillId="0" borderId="15" applyNumberFormat="0" applyFill="0" applyAlignment="0" applyProtection="0">
      <alignment vertical="center"/>
    </xf>
    <xf numFmtId="0" fontId="62" fillId="8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4" fillId="10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6" fillId="12" borderId="0" applyNumberFormat="0" applyBorder="0" applyAlignment="0" applyProtection="0">
      <alignment vertical="center"/>
    </xf>
    <xf numFmtId="0" fontId="66" fillId="13" borderId="0" applyNumberFormat="0" applyBorder="0" applyAlignment="0" applyProtection="0">
      <alignment vertical="center"/>
    </xf>
    <xf numFmtId="0" fontId="65" fillId="14" borderId="0" applyNumberFormat="0" applyBorder="0" applyAlignment="0" applyProtection="0">
      <alignment vertical="center"/>
    </xf>
    <xf numFmtId="0" fontId="65" fillId="15" borderId="0" applyNumberFormat="0" applyBorder="0" applyAlignment="0" applyProtection="0">
      <alignment vertical="center"/>
    </xf>
    <xf numFmtId="0" fontId="66" fillId="16" borderId="0" applyNumberFormat="0" applyBorder="0" applyAlignment="0" applyProtection="0">
      <alignment vertical="center"/>
    </xf>
    <xf numFmtId="0" fontId="66" fillId="17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66" fillId="20" borderId="0" applyNumberFormat="0" applyBorder="0" applyAlignment="0" applyProtection="0">
      <alignment vertical="center"/>
    </xf>
    <xf numFmtId="0" fontId="66" fillId="21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6" fillId="24" borderId="0" applyNumberFormat="0" applyBorder="0" applyAlignment="0" applyProtection="0">
      <alignment vertical="center"/>
    </xf>
    <xf numFmtId="0" fontId="66" fillId="25" borderId="0" applyNumberFormat="0" applyBorder="0" applyAlignment="0" applyProtection="0">
      <alignment vertical="center"/>
    </xf>
    <xf numFmtId="0" fontId="65" fillId="26" borderId="0" applyNumberFormat="0" applyBorder="0" applyAlignment="0" applyProtection="0">
      <alignment vertical="center"/>
    </xf>
    <xf numFmtId="0" fontId="65" fillId="27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5" fillId="30" borderId="0" applyNumberFormat="0" applyBorder="0" applyAlignment="0" applyProtection="0">
      <alignment vertical="center"/>
    </xf>
    <xf numFmtId="0" fontId="65" fillId="31" borderId="0" applyNumberFormat="0" applyBorder="0" applyAlignment="0" applyProtection="0">
      <alignment vertical="center"/>
    </xf>
    <xf numFmtId="0" fontId="66" fillId="32" borderId="0" applyNumberFormat="0" applyBorder="0" applyAlignment="0" applyProtection="0">
      <alignment vertical="center"/>
    </xf>
    <xf numFmtId="0" fontId="66" fillId="33" borderId="0" applyNumberFormat="0" applyBorder="0" applyAlignment="0" applyProtection="0">
      <alignment vertical="center"/>
    </xf>
    <xf numFmtId="0" fontId="65" fillId="34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" fillId="0" borderId="0"/>
  </cellStyleXfs>
  <cellXfs count="16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56"/>
    <xf numFmtId="0" fontId="2" fillId="0" borderId="0" xfId="56" applyAlignment="1">
      <alignment horizontal="center"/>
    </xf>
    <xf numFmtId="0" fontId="3" fillId="0" borderId="1" xfId="56" applyFont="1" applyBorder="1" applyAlignment="1">
      <alignment horizontal="center" vertical="center"/>
    </xf>
    <xf numFmtId="0" fontId="1" fillId="0" borderId="1" xfId="56" applyFont="1" applyBorder="1" applyAlignment="1">
      <alignment horizontal="center" vertical="center"/>
    </xf>
    <xf numFmtId="0" fontId="4" fillId="0" borderId="1" xfId="50" applyFont="1" applyBorder="1" applyAlignment="1">
      <alignment horizontal="center" vertical="center"/>
    </xf>
    <xf numFmtId="0" fontId="1" fillId="0" borderId="1" xfId="56" applyFont="1" applyBorder="1" applyAlignment="1">
      <alignment horizontal="center" vertical="center" wrapText="1"/>
    </xf>
    <xf numFmtId="0" fontId="5" fillId="0" borderId="1" xfId="53" applyFont="1" applyBorder="1" applyAlignment="1">
      <alignment horizontal="center" vertical="center"/>
    </xf>
    <xf numFmtId="0" fontId="6" fillId="0" borderId="1" xfId="56" applyFont="1" applyBorder="1" applyAlignment="1">
      <alignment vertical="center"/>
    </xf>
    <xf numFmtId="0" fontId="7" fillId="0" borderId="1" xfId="53" applyFont="1" applyFill="1" applyBorder="1" applyAlignment="1">
      <alignment horizontal="center" vertical="center" wrapText="1"/>
    </xf>
    <xf numFmtId="0" fontId="7" fillId="0" borderId="1" xfId="55" applyFont="1" applyBorder="1" applyAlignment="1">
      <alignment horizontal="center" vertical="center" wrapText="1"/>
    </xf>
    <xf numFmtId="0" fontId="8" fillId="0" borderId="1" xfId="56" applyFont="1" applyBorder="1" applyAlignment="1">
      <alignment horizontal="center" vertical="center"/>
    </xf>
    <xf numFmtId="0" fontId="9" fillId="0" borderId="1" xfId="56" applyFont="1" applyFill="1" applyBorder="1" applyAlignment="1">
      <alignment horizontal="center" vertical="center"/>
    </xf>
    <xf numFmtId="0" fontId="2" fillId="0" borderId="1" xfId="56" applyBorder="1"/>
    <xf numFmtId="0" fontId="6" fillId="0" borderId="1" xfId="56" applyFont="1" applyBorder="1" applyAlignment="1">
      <alignment horizontal="center" vertical="center"/>
    </xf>
    <xf numFmtId="0" fontId="10" fillId="0" borderId="1" xfId="56" applyFont="1" applyFill="1" applyBorder="1" applyAlignment="1">
      <alignment horizontal="center" vertical="center"/>
    </xf>
    <xf numFmtId="0" fontId="1" fillId="0" borderId="1" xfId="56" applyFont="1" applyFill="1" applyBorder="1" applyAlignment="1">
      <alignment horizontal="center" vertical="center"/>
    </xf>
    <xf numFmtId="0" fontId="11" fillId="0" borderId="1" xfId="56" applyFont="1" applyBorder="1" applyAlignment="1">
      <alignment horizontal="center" vertical="center" wrapText="1"/>
    </xf>
    <xf numFmtId="0" fontId="11" fillId="0" borderId="1" xfId="51" applyFont="1" applyBorder="1" applyAlignment="1">
      <alignment horizontal="center" vertical="center" wrapText="1"/>
    </xf>
    <xf numFmtId="0" fontId="1" fillId="0" borderId="2" xfId="56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2" fillId="0" borderId="1" xfId="56" applyFont="1" applyFill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2" fillId="0" borderId="1" xfId="56" applyBorder="1" applyAlignment="1">
      <alignment horizontal="center" vertical="center"/>
    </xf>
    <xf numFmtId="0" fontId="13" fillId="0" borderId="1" xfId="56" applyFont="1" applyBorder="1" applyAlignment="1">
      <alignment vertical="center"/>
    </xf>
    <xf numFmtId="0" fontId="12" fillId="0" borderId="1" xfId="56" applyFont="1" applyBorder="1" applyAlignment="1">
      <alignment vertical="center" wrapText="1"/>
    </xf>
    <xf numFmtId="0" fontId="1" fillId="0" borderId="0" xfId="56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" fillId="0" borderId="3" xfId="0" applyFont="1" applyBorder="1" applyAlignment="1"/>
    <xf numFmtId="0" fontId="0" fillId="0" borderId="3" xfId="0" applyBorder="1"/>
    <xf numFmtId="0" fontId="3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0" fillId="0" borderId="1" xfId="0" applyBorder="1"/>
    <xf numFmtId="0" fontId="13" fillId="0" borderId="1" xfId="56" applyFont="1" applyBorder="1" applyAlignment="1">
      <alignment horizontal="center" vertical="center"/>
    </xf>
    <xf numFmtId="0" fontId="12" fillId="0" borderId="1" xfId="56" applyFont="1" applyFill="1" applyBorder="1" applyAlignment="1">
      <alignment horizontal="center" vertical="center"/>
    </xf>
    <xf numFmtId="0" fontId="16" fillId="0" borderId="1" xfId="56" applyFont="1" applyBorder="1" applyAlignment="1">
      <alignment horizontal="center"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17" fillId="0" borderId="1" xfId="0" applyFont="1" applyFill="1" applyBorder="1"/>
    <xf numFmtId="0" fontId="13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5" fillId="0" borderId="1" xfId="52" applyFont="1" applyBorder="1" applyAlignment="1">
      <alignment horizontal="center" vertical="center"/>
    </xf>
    <xf numFmtId="0" fontId="17" fillId="0" borderId="1" xfId="0" applyFont="1" applyBorder="1"/>
    <xf numFmtId="0" fontId="12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9" fillId="0" borderId="1" xfId="52" applyFont="1" applyBorder="1" applyAlignment="1">
      <alignment horizontal="center" vertical="center"/>
    </xf>
    <xf numFmtId="0" fontId="20" fillId="0" borderId="1" xfId="54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2" fillId="0" borderId="1" xfId="52" applyFont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1" xfId="52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vertical="center"/>
    </xf>
    <xf numFmtId="0" fontId="26" fillId="0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7" fillId="0" borderId="1" xfId="54" applyFont="1" applyBorder="1" applyAlignment="1">
      <alignment horizontal="center" vertical="center" wrapText="1"/>
    </xf>
    <xf numFmtId="0" fontId="17" fillId="2" borderId="1" xfId="0" applyFont="1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5" fillId="0" borderId="3" xfId="52" applyFont="1" applyBorder="1" applyAlignment="1">
      <alignment horizontal="center" vertical="center" wrapText="1"/>
    </xf>
    <xf numFmtId="0" fontId="27" fillId="0" borderId="1" xfId="52" applyFont="1" applyBorder="1" applyAlignment="1">
      <alignment horizontal="center" vertical="center"/>
    </xf>
    <xf numFmtId="0" fontId="27" fillId="0" borderId="1" xfId="54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5" fillId="0" borderId="2" xfId="52" applyFont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/>
    </xf>
    <xf numFmtId="0" fontId="5" fillId="0" borderId="4" xfId="52" applyFont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29" fillId="3" borderId="1" xfId="52" applyFont="1" applyFill="1" applyBorder="1" applyAlignment="1">
      <alignment horizontal="center" vertical="center"/>
    </xf>
    <xf numFmtId="0" fontId="29" fillId="0" borderId="1" xfId="52" applyFont="1" applyBorder="1" applyAlignment="1">
      <alignment horizontal="center" vertical="center"/>
    </xf>
    <xf numFmtId="0" fontId="29" fillId="0" borderId="1" xfId="54" applyFont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/>
    </xf>
    <xf numFmtId="0" fontId="4" fillId="0" borderId="1" xfId="51" applyFont="1" applyBorder="1" applyAlignment="1">
      <alignment horizontal="center" vertical="center" wrapText="1"/>
    </xf>
    <xf numFmtId="0" fontId="0" fillId="2" borderId="0" xfId="0" applyFill="1" applyBorder="1"/>
    <xf numFmtId="0" fontId="24" fillId="0" borderId="1" xfId="52" applyFont="1" applyBorder="1" applyAlignment="1">
      <alignment horizontal="left" vertical="center"/>
    </xf>
    <xf numFmtId="0" fontId="24" fillId="0" borderId="1" xfId="54" applyFont="1" applyBorder="1" applyAlignment="1">
      <alignment horizontal="left" vertical="center"/>
    </xf>
    <xf numFmtId="0" fontId="30" fillId="0" borderId="1" xfId="0" applyFont="1" applyBorder="1" applyAlignment="1">
      <alignment horizontal="center" vertical="center"/>
    </xf>
    <xf numFmtId="0" fontId="31" fillId="0" borderId="1" xfId="52" applyFont="1" applyBorder="1" applyAlignment="1">
      <alignment horizontal="center" vertical="center"/>
    </xf>
    <xf numFmtId="0" fontId="23" fillId="0" borderId="1" xfId="0" applyFont="1" applyBorder="1" applyAlignment="1">
      <alignment horizontal="left" vertical="center"/>
    </xf>
    <xf numFmtId="0" fontId="31" fillId="0" borderId="1" xfId="54" applyFont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left" vertical="center"/>
    </xf>
    <xf numFmtId="0" fontId="31" fillId="0" borderId="1" xfId="0" applyFont="1" applyFill="1" applyBorder="1" applyAlignment="1">
      <alignment horizontal="center" vertical="center"/>
    </xf>
    <xf numFmtId="0" fontId="31" fillId="3" borderId="1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left" vertical="center"/>
    </xf>
    <xf numFmtId="0" fontId="33" fillId="0" borderId="1" xfId="52" applyFont="1" applyBorder="1" applyAlignment="1">
      <alignment horizontal="left" vertical="center"/>
    </xf>
    <xf numFmtId="0" fontId="34" fillId="0" borderId="1" xfId="0" applyFont="1" applyBorder="1" applyAlignment="1">
      <alignment horizontal="left" vertical="center"/>
    </xf>
    <xf numFmtId="0" fontId="35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4" fillId="0" borderId="1" xfId="53" applyFont="1" applyBorder="1" applyAlignment="1">
      <alignment horizontal="left" vertical="center"/>
    </xf>
    <xf numFmtId="0" fontId="34" fillId="0" borderId="1" xfId="56" applyFont="1" applyBorder="1" applyAlignment="1">
      <alignment horizontal="left" vertical="center"/>
    </xf>
    <xf numFmtId="0" fontId="34" fillId="0" borderId="1" xfId="56" applyFont="1" applyBorder="1" applyAlignment="1">
      <alignment horizontal="center" vertical="center"/>
    </xf>
    <xf numFmtId="0" fontId="29" fillId="0" borderId="1" xfId="0" applyFont="1" applyFill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29" fillId="0" borderId="1" xfId="53" applyFont="1" applyBorder="1" applyAlignment="1">
      <alignment horizontal="center" vertical="center"/>
    </xf>
    <xf numFmtId="0" fontId="29" fillId="0" borderId="1" xfId="52" applyFont="1" applyBorder="1" applyAlignment="1">
      <alignment horizontal="left" vertical="center"/>
    </xf>
    <xf numFmtId="0" fontId="29" fillId="0" borderId="1" xfId="53" applyFont="1" applyBorder="1" applyAlignment="1">
      <alignment horizontal="left" vertical="center"/>
    </xf>
    <xf numFmtId="0" fontId="15" fillId="0" borderId="1" xfId="56" applyFont="1" applyBorder="1" applyAlignment="1">
      <alignment horizontal="left" vertical="center"/>
    </xf>
    <xf numFmtId="0" fontId="15" fillId="0" borderId="1" xfId="56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29" fillId="0" borderId="1" xfId="53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9" fillId="0" borderId="1" xfId="55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29" fillId="0" borderId="1" xfId="56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15" fillId="0" borderId="1" xfId="56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ont="1"/>
    <xf numFmtId="0" fontId="29" fillId="0" borderId="1" xfId="56" applyFont="1" applyFill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15" fillId="0" borderId="1" xfId="56" applyFont="1" applyFill="1" applyBorder="1" applyAlignment="1">
      <alignment horizontal="center" vertical="center"/>
    </xf>
    <xf numFmtId="0" fontId="15" fillId="0" borderId="3" xfId="0" applyFont="1" applyBorder="1" applyAlignment="1">
      <alignment vertical="center"/>
    </xf>
    <xf numFmtId="0" fontId="15" fillId="0" borderId="3" xfId="56" applyFont="1" applyBorder="1" applyAlignment="1">
      <alignment horizontal="left" vertical="center"/>
    </xf>
    <xf numFmtId="0" fontId="29" fillId="0" borderId="3" xfId="56" applyFont="1" applyFill="1" applyBorder="1" applyAlignment="1">
      <alignment horizontal="center" vertical="center"/>
    </xf>
    <xf numFmtId="0" fontId="29" fillId="0" borderId="1" xfId="51" applyFont="1" applyBorder="1" applyAlignment="1">
      <alignment horizontal="left" vertical="center" wrapText="1"/>
    </xf>
    <xf numFmtId="0" fontId="12" fillId="0" borderId="1" xfId="51" applyFont="1" applyBorder="1" applyAlignment="1">
      <alignment horizontal="center" vertical="center" wrapText="1"/>
    </xf>
    <xf numFmtId="0" fontId="13" fillId="0" borderId="1" xfId="56" applyFont="1" applyFill="1" applyBorder="1" applyAlignment="1">
      <alignment horizontal="center" vertical="center"/>
    </xf>
    <xf numFmtId="0" fontId="13" fillId="0" borderId="1" xfId="51" applyFont="1" applyBorder="1" applyAlignment="1">
      <alignment horizontal="center" vertical="center" wrapText="1"/>
    </xf>
    <xf numFmtId="0" fontId="37" fillId="0" borderId="1" xfId="53" applyFont="1" applyFill="1" applyBorder="1" applyAlignment="1">
      <alignment horizontal="center" vertical="center"/>
    </xf>
    <xf numFmtId="0" fontId="38" fillId="0" borderId="1" xfId="55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9" fillId="0" borderId="1" xfId="0" applyFont="1" applyBorder="1" applyAlignment="1">
      <alignment horizontal="left" vertical="center"/>
    </xf>
    <xf numFmtId="0" fontId="40" fillId="0" borderId="1" xfId="53" applyFont="1" applyFill="1" applyBorder="1" applyAlignment="1">
      <alignment horizontal="center" vertical="center" wrapText="1"/>
    </xf>
    <xf numFmtId="0" fontId="41" fillId="0" borderId="1" xfId="53" applyFont="1" applyBorder="1" applyAlignment="1">
      <alignment horizontal="center" vertical="center"/>
    </xf>
    <xf numFmtId="0" fontId="40" fillId="0" borderId="1" xfId="55" applyFont="1" applyBorder="1" applyAlignment="1">
      <alignment horizontal="center" vertical="center" wrapText="1"/>
    </xf>
    <xf numFmtId="0" fontId="42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43" fillId="0" borderId="0" xfId="0" applyFont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45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 wrapText="1"/>
    </xf>
    <xf numFmtId="31" fontId="9" fillId="0" borderId="0" xfId="0" applyNumberFormat="1" applyFont="1" applyBorder="1" applyAlignment="1">
      <alignment horizontal="center" vertical="center"/>
    </xf>
    <xf numFmtId="0" fontId="15" fillId="0" borderId="6" xfId="56" applyFont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47" fillId="0" borderId="0" xfId="0" applyFont="1" applyBorder="1" applyAlignment="1">
      <alignment horizontal="center" vertical="center"/>
    </xf>
    <xf numFmtId="0" fontId="47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</cellXfs>
  <cellStyles count="57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4" xfId="49"/>
    <cellStyle name="常规 2" xfId="50"/>
    <cellStyle name="常规 3" xfId="51"/>
    <cellStyle name="常规 4" xfId="52"/>
    <cellStyle name="常规 4 2" xfId="53"/>
    <cellStyle name="常规 4 5" xfId="54"/>
    <cellStyle name="常规 4 5 2" xfId="55"/>
    <cellStyle name="常规 5" xfId="5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2" Type="http://schemas.openxmlformats.org/officeDocument/2006/relationships/image" Target="media/image21.png"/><Relationship Id="rId1" Type="http://schemas.openxmlformats.org/officeDocument/2006/relationships/image" Target="media/image22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www.wps.cn/officeDocument/2020/cellImage" Target="cellimag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png"/><Relationship Id="rId22" Type="http://schemas.openxmlformats.org/officeDocument/2006/relationships/image" Target="../media/image22.png"/><Relationship Id="rId21" Type="http://schemas.openxmlformats.org/officeDocument/2006/relationships/image" Target="../media/image21.png"/><Relationship Id="rId20" Type="http://schemas.openxmlformats.org/officeDocument/2006/relationships/image" Target="../media/image20.jpeg"/><Relationship Id="rId2" Type="http://schemas.openxmlformats.org/officeDocument/2006/relationships/image" Target="../media/image2.jpeg"/><Relationship Id="rId19" Type="http://schemas.openxmlformats.org/officeDocument/2006/relationships/image" Target="../media/image19.jpe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jpe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264795</xdr:colOff>
      <xdr:row>168</xdr:row>
      <xdr:rowOff>28575</xdr:rowOff>
    </xdr:from>
    <xdr:to>
      <xdr:col>2</xdr:col>
      <xdr:colOff>1607820</xdr:colOff>
      <xdr:row>168</xdr:row>
      <xdr:rowOff>889635</xdr:rowOff>
    </xdr:to>
    <xdr:pic>
      <xdr:nvPicPr>
        <xdr:cNvPr id="2" name="图片 10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08045" y="39537005"/>
          <a:ext cx="134302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215265</xdr:colOff>
      <xdr:row>169</xdr:row>
      <xdr:rowOff>47625</xdr:rowOff>
    </xdr:from>
    <xdr:to>
      <xdr:col>2</xdr:col>
      <xdr:colOff>1568968</xdr:colOff>
      <xdr:row>169</xdr:row>
      <xdr:rowOff>873125</xdr:rowOff>
    </xdr:to>
    <xdr:pic>
      <xdr:nvPicPr>
        <xdr:cNvPr id="3" name="图片 2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58515" y="39727505"/>
          <a:ext cx="135318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293934</xdr:colOff>
      <xdr:row>1</xdr:row>
      <xdr:rowOff>76201</xdr:rowOff>
    </xdr:from>
    <xdr:to>
      <xdr:col>1</xdr:col>
      <xdr:colOff>1190414</xdr:colOff>
      <xdr:row>1</xdr:row>
      <xdr:rowOff>651088</xdr:rowOff>
    </xdr:to>
    <xdr:pic>
      <xdr:nvPicPr>
        <xdr:cNvPr id="2" name="图片 10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88795" y="507365"/>
          <a:ext cx="896620" cy="57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253998</xdr:colOff>
      <xdr:row>2</xdr:row>
      <xdr:rowOff>76200</xdr:rowOff>
    </xdr:from>
    <xdr:to>
      <xdr:col>1</xdr:col>
      <xdr:colOff>1607701</xdr:colOff>
      <xdr:row>2</xdr:row>
      <xdr:rowOff>927099</xdr:rowOff>
    </xdr:to>
    <xdr:pic>
      <xdr:nvPicPr>
        <xdr:cNvPr id="3" name="图片 2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48790" y="1459865"/>
          <a:ext cx="1353820" cy="850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333376</xdr:colOff>
      <xdr:row>17</xdr:row>
      <xdr:rowOff>208189</xdr:rowOff>
    </xdr:from>
    <xdr:ext cx="1162049" cy="544286"/>
    <xdr:pic>
      <xdr:nvPicPr>
        <xdr:cNvPr id="4" name="图片 1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28800" y="14208760"/>
          <a:ext cx="1162050" cy="544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316321</xdr:colOff>
      <xdr:row>4</xdr:row>
      <xdr:rowOff>166439</xdr:rowOff>
    </xdr:from>
    <xdr:ext cx="1140108" cy="426133"/>
    <xdr:pic>
      <xdr:nvPicPr>
        <xdr:cNvPr id="5" name="图片 4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8146">
          <a:off x="1811655" y="3098165"/>
          <a:ext cx="1139825" cy="426085"/>
        </a:xfrm>
        <a:prstGeom prst="rect">
          <a:avLst/>
        </a:prstGeom>
      </xdr:spPr>
    </xdr:pic>
    <xdr:clientData/>
  </xdr:oneCellAnchor>
  <xdr:oneCellAnchor>
    <xdr:from>
      <xdr:col>1</xdr:col>
      <xdr:colOff>460333</xdr:colOff>
      <xdr:row>5</xdr:row>
      <xdr:rowOff>62973</xdr:rowOff>
    </xdr:from>
    <xdr:ext cx="895658" cy="688084"/>
    <xdr:pic>
      <xdr:nvPicPr>
        <xdr:cNvPr id="6" name="图片 5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379539">
          <a:off x="2059305" y="3514725"/>
          <a:ext cx="687705" cy="895985"/>
        </a:xfrm>
        <a:prstGeom prst="rect">
          <a:avLst/>
        </a:prstGeom>
      </xdr:spPr>
    </xdr:pic>
    <xdr:clientData/>
  </xdr:oneCellAnchor>
  <xdr:oneCellAnchor>
    <xdr:from>
      <xdr:col>1</xdr:col>
      <xdr:colOff>159808</xdr:colOff>
      <xdr:row>13</xdr:row>
      <xdr:rowOff>80432</xdr:rowOff>
    </xdr:from>
    <xdr:ext cx="1673274" cy="819190"/>
    <xdr:pic>
      <xdr:nvPicPr>
        <xdr:cNvPr id="7" name="图片 6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4810" y="10271125"/>
          <a:ext cx="1673225" cy="819150"/>
        </a:xfrm>
        <a:prstGeom prst="rect">
          <a:avLst/>
        </a:prstGeom>
      </xdr:spPr>
    </xdr:pic>
    <xdr:clientData/>
  </xdr:oneCellAnchor>
  <xdr:oneCellAnchor>
    <xdr:from>
      <xdr:col>1</xdr:col>
      <xdr:colOff>80528</xdr:colOff>
      <xdr:row>12</xdr:row>
      <xdr:rowOff>100443</xdr:rowOff>
    </xdr:from>
    <xdr:ext cx="1537213" cy="644237"/>
    <xdr:pic>
      <xdr:nvPicPr>
        <xdr:cNvPr id="8" name="图片 2"/>
        <xdr:cNvPicPr>
          <a:picLocks noChangeAspect="1"/>
        </xdr:cNvPicPr>
      </xdr:nvPicPr>
      <xdr:blipFill>
        <a:blip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75435" y="9338945"/>
          <a:ext cx="1537335" cy="6438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442481</xdr:colOff>
      <xdr:row>15</xdr:row>
      <xdr:rowOff>239857</xdr:rowOff>
    </xdr:from>
    <xdr:ext cx="992484" cy="416477"/>
    <xdr:pic>
      <xdr:nvPicPr>
        <xdr:cNvPr id="9" name="图片 1"/>
        <xdr:cNvPicPr>
          <a:picLocks noChangeAspect="1"/>
        </xdr:cNvPicPr>
      </xdr:nvPicPr>
      <xdr:blipFill>
        <a:blip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37385" y="12335510"/>
          <a:ext cx="992505" cy="416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342899</xdr:colOff>
      <xdr:row>16</xdr:row>
      <xdr:rowOff>204107</xdr:rowOff>
    </xdr:from>
    <xdr:ext cx="1084705" cy="560559"/>
    <xdr:pic>
      <xdr:nvPicPr>
        <xdr:cNvPr id="10" name="图片 2"/>
        <xdr:cNvPicPr>
          <a:picLocks noChangeAspect="1"/>
        </xdr:cNvPicPr>
      </xdr:nvPicPr>
      <xdr:blipFill>
        <a:blip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37690" y="13252450"/>
          <a:ext cx="1085215" cy="5607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381000</xdr:colOff>
      <xdr:row>18</xdr:row>
      <xdr:rowOff>138545</xdr:rowOff>
    </xdr:from>
    <xdr:ext cx="1281545" cy="902580"/>
    <xdr:pic>
      <xdr:nvPicPr>
        <xdr:cNvPr id="11" name="图片 2"/>
        <xdr:cNvPicPr>
          <a:picLocks noChangeAspect="1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76425" y="15092045"/>
          <a:ext cx="1281430" cy="9023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225136</xdr:colOff>
      <xdr:row>19</xdr:row>
      <xdr:rowOff>86591</xdr:rowOff>
    </xdr:from>
    <xdr:ext cx="1359934" cy="900546"/>
    <xdr:pic>
      <xdr:nvPicPr>
        <xdr:cNvPr id="12" name="图片 1"/>
        <xdr:cNvPicPr>
          <a:picLocks noChangeAspect="1"/>
        </xdr:cNvPicPr>
      </xdr:nvPicPr>
      <xdr:blipFill>
        <a:blip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0215" y="16268700"/>
          <a:ext cx="1360170" cy="9004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447558</xdr:colOff>
      <xdr:row>14</xdr:row>
      <xdr:rowOff>86590</xdr:rowOff>
    </xdr:from>
    <xdr:ext cx="1007170" cy="821706"/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942465" y="11229975"/>
          <a:ext cx="1007110" cy="821690"/>
        </a:xfrm>
        <a:prstGeom prst="rect">
          <a:avLst/>
        </a:prstGeom>
      </xdr:spPr>
    </xdr:pic>
    <xdr:clientData/>
  </xdr:oneCellAnchor>
  <xdr:oneCellAnchor>
    <xdr:from>
      <xdr:col>1</xdr:col>
      <xdr:colOff>289214</xdr:colOff>
      <xdr:row>22</xdr:row>
      <xdr:rowOff>69025</xdr:rowOff>
    </xdr:from>
    <xdr:ext cx="1356214" cy="1073975"/>
    <xdr:pic>
      <xdr:nvPicPr>
        <xdr:cNvPr id="14" name="图片 1"/>
        <xdr:cNvPicPr>
          <a:picLocks noChangeAspect="1"/>
        </xdr:cNvPicPr>
      </xdr:nvPicPr>
      <xdr:blipFill>
        <a:blip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84350" y="19565620"/>
          <a:ext cx="135636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155865</xdr:colOff>
      <xdr:row>21</xdr:row>
      <xdr:rowOff>138546</xdr:rowOff>
    </xdr:from>
    <xdr:ext cx="1541990" cy="1039091"/>
    <xdr:pic>
      <xdr:nvPicPr>
        <xdr:cNvPr id="15" name="图片 2"/>
        <xdr:cNvPicPr>
          <a:picLocks noChangeAspect="1"/>
        </xdr:cNvPicPr>
      </xdr:nvPicPr>
      <xdr:blipFill>
        <a:blip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51000" y="18397220"/>
          <a:ext cx="1541780" cy="1038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216426</xdr:colOff>
      <xdr:row>20</xdr:row>
      <xdr:rowOff>86592</xdr:rowOff>
    </xdr:from>
    <xdr:ext cx="1359528" cy="807448"/>
    <xdr:pic>
      <xdr:nvPicPr>
        <xdr:cNvPr id="16" name="图片 15"/>
        <xdr:cNvPicPr>
          <a:picLocks noChangeAspect="1"/>
        </xdr:cNvPicPr>
      </xdr:nvPicPr>
      <xdr:blipFill>
        <a:blip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1325" y="17306925"/>
          <a:ext cx="1359535" cy="807085"/>
        </a:xfrm>
        <a:prstGeom prst="rect">
          <a:avLst/>
        </a:prstGeom>
      </xdr:spPr>
    </xdr:pic>
    <xdr:clientData/>
  </xdr:oneCellAnchor>
  <xdr:oneCellAnchor>
    <xdr:from>
      <xdr:col>1</xdr:col>
      <xdr:colOff>492418</xdr:colOff>
      <xdr:row>23</xdr:row>
      <xdr:rowOff>171610</xdr:rowOff>
    </xdr:from>
    <xdr:ext cx="956854" cy="844666"/>
    <xdr:pic>
      <xdr:nvPicPr>
        <xdr:cNvPr id="17" name="图片 1"/>
        <xdr:cNvPicPr>
          <a:picLocks noChangeAspect="1"/>
        </xdr:cNvPicPr>
      </xdr:nvPicPr>
      <xdr:blipFill>
        <a:blip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87550" y="20906740"/>
          <a:ext cx="956945" cy="844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398930</xdr:colOff>
      <xdr:row>24</xdr:row>
      <xdr:rowOff>140873</xdr:rowOff>
    </xdr:from>
    <xdr:ext cx="1101634" cy="1132946"/>
    <xdr:pic>
      <xdr:nvPicPr>
        <xdr:cNvPr id="18" name="图片 2" descr="C:\Users\Administrator\AppData\Roaming\Tencent\Users\1808540680\QQ\WinTemp\RichOle\_6D8AY{KS1`1P9GY9J%TUPN.png"/>
        <xdr:cNvPicPr>
          <a:picLocks noChangeAspect="1" noChangeArrowheads="1"/>
        </xdr:cNvPicPr>
      </xdr:nvPicPr>
      <xdr:blipFill>
        <a:blip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94205" y="22254845"/>
          <a:ext cx="1101725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1</xdr:col>
      <xdr:colOff>171450</xdr:colOff>
      <xdr:row>25</xdr:row>
      <xdr:rowOff>38100</xdr:rowOff>
    </xdr:from>
    <xdr:to>
      <xdr:col>1</xdr:col>
      <xdr:colOff>1096010</xdr:colOff>
      <xdr:row>25</xdr:row>
      <xdr:rowOff>815975</xdr:rowOff>
    </xdr:to>
    <xdr:pic>
      <xdr:nvPicPr>
        <xdr:cNvPr id="19" name="图片 1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1666875" y="23657560"/>
          <a:ext cx="924560" cy="777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66675</xdr:colOff>
      <xdr:row>27</xdr:row>
      <xdr:rowOff>132080</xdr:rowOff>
    </xdr:from>
    <xdr:to>
      <xdr:col>1</xdr:col>
      <xdr:colOff>1324610</xdr:colOff>
      <xdr:row>27</xdr:row>
      <xdr:rowOff>852170</xdr:rowOff>
    </xdr:to>
    <xdr:pic>
      <xdr:nvPicPr>
        <xdr:cNvPr id="20" name="图片 3" descr="79.5X33.5X1MM-显示码硅胶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1562100" y="25618440"/>
          <a:ext cx="1257935" cy="7200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104775</xdr:colOff>
      <xdr:row>26</xdr:row>
      <xdr:rowOff>113665</xdr:rowOff>
    </xdr:from>
    <xdr:to>
      <xdr:col>1</xdr:col>
      <xdr:colOff>1270000</xdr:colOff>
      <xdr:row>26</xdr:row>
      <xdr:rowOff>824230</xdr:rowOff>
    </xdr:to>
    <xdr:pic>
      <xdr:nvPicPr>
        <xdr:cNvPr id="21" name="图片 4" descr="137X42.5X2MM-防水硅胶垫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1600200" y="24666575"/>
          <a:ext cx="1165225" cy="7105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173990</xdr:colOff>
      <xdr:row>29</xdr:row>
      <xdr:rowOff>257175</xdr:rowOff>
    </xdr:from>
    <xdr:to>
      <xdr:col>1</xdr:col>
      <xdr:colOff>1699260</xdr:colOff>
      <xdr:row>29</xdr:row>
      <xdr:rowOff>1176655</xdr:rowOff>
    </xdr:to>
    <xdr:pic>
      <xdr:nvPicPr>
        <xdr:cNvPr id="22" name="图片 21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1669415" y="27336750"/>
          <a:ext cx="1525270" cy="919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454025</xdr:colOff>
      <xdr:row>30</xdr:row>
      <xdr:rowOff>415925</xdr:rowOff>
    </xdr:from>
    <xdr:to>
      <xdr:col>1</xdr:col>
      <xdr:colOff>1623060</xdr:colOff>
      <xdr:row>30</xdr:row>
      <xdr:rowOff>1339850</xdr:rowOff>
    </xdr:to>
    <xdr:pic>
      <xdr:nvPicPr>
        <xdr:cNvPr id="23" name="图片 22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1949450" y="28993465"/>
          <a:ext cx="1169035" cy="9239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27"/>
  <sheetViews>
    <sheetView workbookViewId="0">
      <selection activeCell="A7" sqref="A7:F8"/>
    </sheetView>
  </sheetViews>
  <sheetFormatPr defaultColWidth="8.75" defaultRowHeight="13.5"/>
  <cols>
    <col min="1" max="1" width="17" style="1" customWidth="1"/>
    <col min="2" max="2" width="16" style="1" customWidth="1"/>
    <col min="3" max="3" width="16.25" style="1" customWidth="1"/>
    <col min="4" max="4" width="17" style="1" customWidth="1"/>
    <col min="5" max="5" width="11.5" style="1" customWidth="1"/>
    <col min="6" max="6" width="7.375" style="1" customWidth="1"/>
    <col min="7" max="7" width="11.5" style="1" customWidth="1"/>
    <col min="8" max="16384" width="8.75" style="1"/>
  </cols>
  <sheetData>
    <row r="1" ht="14.25" customHeight="1" spans="10:11">
      <c r="J1" s="166"/>
      <c r="K1" s="166"/>
    </row>
    <row r="2" spans="2:7">
      <c r="B2"/>
      <c r="C2"/>
      <c r="D2"/>
      <c r="E2"/>
      <c r="F2"/>
      <c r="G2"/>
    </row>
    <row r="3" ht="25.15" spans="1:6">
      <c r="A3" s="147"/>
      <c r="B3" s="148" t="s">
        <v>0</v>
      </c>
      <c r="C3" s="148"/>
      <c r="D3" s="148"/>
      <c r="E3" s="148"/>
      <c r="F3" s="149" t="s">
        <v>1</v>
      </c>
    </row>
    <row r="4" ht="18" customHeight="1" spans="1:7">
      <c r="A4" s="150" t="s">
        <v>2</v>
      </c>
      <c r="B4" s="151" t="s">
        <v>3</v>
      </c>
      <c r="C4" s="151"/>
      <c r="D4" s="152" t="s">
        <v>4</v>
      </c>
      <c r="E4" s="152"/>
      <c r="F4" s="147" t="str">
        <f ca="1">F5&amp;INT(RAND()*1000)</f>
        <v>45659768</v>
      </c>
      <c r="G4" s="147"/>
    </row>
    <row r="5" ht="28.5" customHeight="1" spans="1:7">
      <c r="A5" s="153" t="s">
        <v>5</v>
      </c>
      <c r="B5" s="154"/>
      <c r="C5" s="154"/>
      <c r="D5" s="155" t="s">
        <v>6</v>
      </c>
      <c r="E5" s="155"/>
      <c r="F5" s="156">
        <v>45659</v>
      </c>
      <c r="G5" s="156"/>
    </row>
    <row r="6" ht="15.75" spans="1:7">
      <c r="A6" s="90" t="s">
        <v>7</v>
      </c>
      <c r="B6" s="157" t="s">
        <v>8</v>
      </c>
      <c r="C6" s="158" t="s">
        <v>9</v>
      </c>
      <c r="D6" s="70" t="s">
        <v>10</v>
      </c>
      <c r="E6" s="159" t="s">
        <v>11</v>
      </c>
      <c r="F6" s="159" t="s">
        <v>12</v>
      </c>
      <c r="G6" s="159" t="s">
        <v>13</v>
      </c>
    </row>
    <row r="7" ht="30" customHeight="1" spans="7:7">
      <c r="G7" s="70"/>
    </row>
    <row r="8" ht="30" customHeight="1" spans="7:7">
      <c r="G8" s="70"/>
    </row>
    <row r="9" ht="30" customHeight="1" spans="1:7">
      <c r="A9" s="21"/>
      <c r="B9" s="21"/>
      <c r="C9" s="21"/>
      <c r="D9" s="21"/>
      <c r="E9" s="21"/>
      <c r="F9" s="117"/>
      <c r="G9" s="70"/>
    </row>
    <row r="10" ht="30" customHeight="1" spans="1:7">
      <c r="A10" s="21"/>
      <c r="B10" s="21"/>
      <c r="C10" s="21"/>
      <c r="D10" s="21"/>
      <c r="E10" s="21"/>
      <c r="F10" s="117"/>
      <c r="G10" s="70"/>
    </row>
    <row r="11" ht="30" customHeight="1" spans="1:7">
      <c r="A11" s="21"/>
      <c r="B11" s="21"/>
      <c r="C11" s="21"/>
      <c r="D11" s="21"/>
      <c r="E11" s="21"/>
      <c r="F11" s="84"/>
      <c r="G11" s="21"/>
    </row>
    <row r="12" ht="30" customHeight="1" spans="1:7">
      <c r="A12" s="21"/>
      <c r="B12" s="21"/>
      <c r="C12" s="21"/>
      <c r="D12" s="21"/>
      <c r="E12" s="21"/>
      <c r="F12" s="21"/>
      <c r="G12" s="21"/>
    </row>
    <row r="13" ht="20.25" customHeight="1" spans="1:7">
      <c r="A13" s="160" t="s">
        <v>14</v>
      </c>
      <c r="B13" s="160"/>
      <c r="C13" s="160"/>
      <c r="D13" s="160"/>
      <c r="E13" s="53"/>
      <c r="F13" s="161"/>
      <c r="G13" s="70"/>
    </row>
    <row r="14" ht="20.25" customHeight="1" spans="1:6">
      <c r="A14" s="162" t="s">
        <v>15</v>
      </c>
      <c r="B14" s="163" t="s">
        <v>3</v>
      </c>
      <c r="C14" s="163"/>
      <c r="E14" s="163" t="s">
        <v>16</v>
      </c>
      <c r="F14" s="163" t="s">
        <v>17</v>
      </c>
    </row>
    <row r="15" ht="20.25" customHeight="1" spans="1:6">
      <c r="A15" s="162" t="s">
        <v>18</v>
      </c>
      <c r="B15" s="163"/>
      <c r="C15" s="163"/>
      <c r="E15" s="163" t="s">
        <v>19</v>
      </c>
      <c r="F15" s="163" t="s">
        <v>20</v>
      </c>
    </row>
    <row r="16" ht="20.25" customHeight="1"/>
    <row r="17" ht="20.25" customHeight="1"/>
    <row r="18" ht="20.25" customHeight="1"/>
    <row r="19" ht="20.25" customHeight="1" spans="1:4">
      <c r="A19" s="164"/>
      <c r="B19" s="164"/>
      <c r="C19" s="164"/>
      <c r="D19" s="164"/>
    </row>
    <row r="20" ht="20.25" customHeight="1" spans="1:4">
      <c r="A20" s="164"/>
      <c r="B20" s="164"/>
      <c r="C20" s="164"/>
      <c r="D20" s="164"/>
    </row>
    <row r="21" ht="20.25" customHeight="1" spans="1:4">
      <c r="A21" s="164"/>
      <c r="B21" s="164"/>
      <c r="C21" s="165"/>
      <c r="D21" s="164"/>
    </row>
    <row r="22" ht="20.25" customHeight="1" spans="1:4">
      <c r="A22" s="164"/>
      <c r="B22" s="164"/>
      <c r="C22" s="164"/>
      <c r="D22" s="164"/>
    </row>
    <row r="23" ht="20.25" customHeight="1" spans="1:4">
      <c r="A23" s="164"/>
      <c r="B23" s="164"/>
      <c r="C23" s="164"/>
      <c r="D23" s="164"/>
    </row>
    <row r="24" ht="20.25" customHeight="1"/>
    <row r="25" ht="20.25" customHeight="1"/>
    <row r="26" ht="20.25" customHeight="1"/>
    <row r="27" ht="20.25" customHeight="1"/>
  </sheetData>
  <mergeCells count="7">
    <mergeCell ref="B3:E3"/>
    <mergeCell ref="D4:E4"/>
    <mergeCell ref="F4:G4"/>
    <mergeCell ref="D5:E5"/>
    <mergeCell ref="F5:G5"/>
    <mergeCell ref="A13:D13"/>
    <mergeCell ref="B4:C5"/>
  </mergeCells>
  <printOptions horizontalCentered="1" verticalCentered="1"/>
  <pageMargins left="0" right="0" top="0.393700787401575" bottom="0.393700787401575" header="0.31496062992126" footer="0.31496062992126"/>
  <pageSetup paperSize="133" scale="98" fitToHeight="0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L171"/>
  <sheetViews>
    <sheetView zoomScale="85" zoomScaleNormal="85" topLeftCell="A151" workbookViewId="0">
      <selection activeCell="D181" sqref="D181"/>
    </sheetView>
  </sheetViews>
  <sheetFormatPr defaultColWidth="9" defaultRowHeight="13.5"/>
  <cols>
    <col min="1" max="1" width="16.125" style="28" customWidth="1"/>
    <col min="2" max="2" width="25.125" customWidth="1"/>
    <col min="3" max="3" width="22.375" customWidth="1"/>
    <col min="4" max="4" width="29.375" customWidth="1"/>
    <col min="5" max="5" width="19" customWidth="1"/>
    <col min="6" max="7" width="15.125" customWidth="1"/>
    <col min="8" max="8" width="6.625" customWidth="1"/>
    <col min="9" max="9" width="20.25" customWidth="1"/>
  </cols>
  <sheetData>
    <row r="3" ht="17.6" spans="1:7">
      <c r="A3" s="40"/>
      <c r="B3" s="35"/>
      <c r="C3" s="41" t="s">
        <v>21</v>
      </c>
      <c r="D3" s="41" t="s">
        <v>22</v>
      </c>
      <c r="E3" s="42" t="s">
        <v>11</v>
      </c>
      <c r="F3" s="42" t="s">
        <v>12</v>
      </c>
      <c r="G3" s="42" t="s">
        <v>13</v>
      </c>
    </row>
    <row r="4" ht="20.25" spans="1:12">
      <c r="A4" s="40" t="s">
        <v>23</v>
      </c>
      <c r="B4" s="35"/>
      <c r="C4" s="41" t="s">
        <v>24</v>
      </c>
      <c r="D4" s="43" t="s">
        <v>25</v>
      </c>
      <c r="E4" s="21">
        <v>377</v>
      </c>
      <c r="F4" s="44">
        <v>1.15</v>
      </c>
      <c r="G4" s="45">
        <f>F4*E4</f>
        <v>433.55</v>
      </c>
      <c r="I4" s="46" t="s">
        <v>26</v>
      </c>
      <c r="J4" s="67" t="s">
        <v>27</v>
      </c>
      <c r="K4" s="62">
        <v>300</v>
      </c>
      <c r="L4" s="62">
        <v>0.3</v>
      </c>
    </row>
    <row r="5" ht="20.25" spans="1:12">
      <c r="A5" s="40"/>
      <c r="B5" s="35"/>
      <c r="C5" s="41" t="s">
        <v>28</v>
      </c>
      <c r="D5" s="43" t="s">
        <v>29</v>
      </c>
      <c r="E5" s="21">
        <v>337</v>
      </c>
      <c r="F5" s="44">
        <v>0.2</v>
      </c>
      <c r="G5" s="45">
        <f t="shared" ref="G5:G60" si="0">F5*E5</f>
        <v>67.4</v>
      </c>
      <c r="I5" s="46" t="s">
        <v>30</v>
      </c>
      <c r="J5" s="67" t="s">
        <v>31</v>
      </c>
      <c r="K5" s="62">
        <v>300</v>
      </c>
      <c r="L5" s="62">
        <v>5.85</v>
      </c>
    </row>
    <row r="6" ht="20.25" spans="1:12">
      <c r="A6" s="40"/>
      <c r="B6" s="35"/>
      <c r="C6" s="46" t="s">
        <v>32</v>
      </c>
      <c r="D6" s="47" t="s">
        <v>33</v>
      </c>
      <c r="E6" s="21">
        <v>455</v>
      </c>
      <c r="F6" s="48">
        <v>0.18</v>
      </c>
      <c r="G6" s="45">
        <f t="shared" si="0"/>
        <v>81.9</v>
      </c>
      <c r="I6" s="46" t="s">
        <v>34</v>
      </c>
      <c r="J6" s="67" t="s">
        <v>35</v>
      </c>
      <c r="K6" s="62">
        <v>300</v>
      </c>
      <c r="L6" s="62">
        <v>7.54</v>
      </c>
    </row>
    <row r="7" ht="20.25" spans="1:7">
      <c r="A7" s="40" t="s">
        <v>36</v>
      </c>
      <c r="B7" s="21" t="s">
        <v>37</v>
      </c>
      <c r="C7" s="41" t="s">
        <v>24</v>
      </c>
      <c r="D7" s="43" t="s">
        <v>25</v>
      </c>
      <c r="E7" s="21">
        <v>279</v>
      </c>
      <c r="F7" s="44">
        <v>1.15</v>
      </c>
      <c r="G7" s="45">
        <f t="shared" si="0"/>
        <v>320.85</v>
      </c>
    </row>
    <row r="8" ht="20.25" spans="1:7">
      <c r="A8" s="40"/>
      <c r="B8" s="21"/>
      <c r="C8" s="41" t="s">
        <v>28</v>
      </c>
      <c r="D8" s="43" t="s">
        <v>29</v>
      </c>
      <c r="E8" s="21">
        <v>1200</v>
      </c>
      <c r="F8" s="44">
        <v>0.2</v>
      </c>
      <c r="G8" s="45">
        <f t="shared" si="0"/>
        <v>240</v>
      </c>
    </row>
    <row r="9" ht="20.25" spans="1:7">
      <c r="A9" s="40"/>
      <c r="B9" s="21"/>
      <c r="C9" s="46" t="s">
        <v>32</v>
      </c>
      <c r="D9" s="47" t="s">
        <v>33</v>
      </c>
      <c r="E9" s="21">
        <v>550</v>
      </c>
      <c r="F9" s="48">
        <v>0.18</v>
      </c>
      <c r="G9" s="45">
        <f t="shared" si="0"/>
        <v>99</v>
      </c>
    </row>
    <row r="10" ht="20.25" spans="1:7">
      <c r="A10" s="28" t="s">
        <v>38</v>
      </c>
      <c r="B10" s="49" t="s">
        <v>39</v>
      </c>
      <c r="C10" s="41" t="s">
        <v>40</v>
      </c>
      <c r="D10" s="43" t="s">
        <v>41</v>
      </c>
      <c r="E10" s="21">
        <v>250</v>
      </c>
      <c r="F10" s="50">
        <v>0.32</v>
      </c>
      <c r="G10" s="45">
        <f t="shared" si="0"/>
        <v>80</v>
      </c>
    </row>
    <row r="11" ht="20.25" spans="2:7">
      <c r="B11" s="51"/>
      <c r="C11" s="41" t="s">
        <v>26</v>
      </c>
      <c r="D11" s="43" t="s">
        <v>42</v>
      </c>
      <c r="E11" s="21">
        <v>300</v>
      </c>
      <c r="F11">
        <v>0.3</v>
      </c>
      <c r="G11" s="45">
        <f t="shared" si="0"/>
        <v>90</v>
      </c>
    </row>
    <row r="12" ht="20.25" spans="2:7">
      <c r="B12" s="51"/>
      <c r="C12" s="41" t="s">
        <v>30</v>
      </c>
      <c r="D12" s="47" t="s">
        <v>43</v>
      </c>
      <c r="E12" s="21">
        <v>214</v>
      </c>
      <c r="F12">
        <v>5.85</v>
      </c>
      <c r="G12" s="45">
        <f t="shared" si="0"/>
        <v>1251.9</v>
      </c>
    </row>
    <row r="13" ht="20.25" spans="2:7">
      <c r="B13" s="21"/>
      <c r="C13" s="41" t="s">
        <v>34</v>
      </c>
      <c r="D13" s="47" t="s">
        <v>44</v>
      </c>
      <c r="E13" s="21">
        <v>250</v>
      </c>
      <c r="F13">
        <v>7.45</v>
      </c>
      <c r="G13" s="45">
        <f t="shared" si="0"/>
        <v>1862.5</v>
      </c>
    </row>
    <row r="14" ht="20.25" spans="2:7">
      <c r="B14" s="52"/>
      <c r="C14" s="21"/>
      <c r="D14" s="53"/>
      <c r="E14" s="53"/>
      <c r="G14" s="45">
        <f t="shared" si="0"/>
        <v>0</v>
      </c>
    </row>
    <row r="15" ht="20.25" spans="1:7">
      <c r="A15" s="28" t="s">
        <v>45</v>
      </c>
      <c r="B15" s="54" t="s">
        <v>46</v>
      </c>
      <c r="C15" s="41" t="s">
        <v>47</v>
      </c>
      <c r="D15" s="43" t="s">
        <v>48</v>
      </c>
      <c r="E15" s="21">
        <v>400</v>
      </c>
      <c r="F15" s="44">
        <v>1.5</v>
      </c>
      <c r="G15" s="45">
        <f t="shared" si="0"/>
        <v>600</v>
      </c>
    </row>
    <row r="16" ht="20.25" spans="7:7">
      <c r="G16" s="45">
        <f t="shared" si="0"/>
        <v>0</v>
      </c>
    </row>
    <row r="17" ht="20.25" spans="1:7">
      <c r="A17" s="28" t="s">
        <v>49</v>
      </c>
      <c r="C17" s="21" t="s">
        <v>50</v>
      </c>
      <c r="D17" s="41" t="s">
        <v>51</v>
      </c>
      <c r="E17" s="21">
        <v>500</v>
      </c>
      <c r="F17" s="44">
        <v>0.255</v>
      </c>
      <c r="G17" s="45">
        <f t="shared" si="0"/>
        <v>127.5</v>
      </c>
    </row>
    <row r="18" ht="20.25" spans="3:7">
      <c r="C18" s="21" t="s">
        <v>52</v>
      </c>
      <c r="D18" s="41" t="s">
        <v>53</v>
      </c>
      <c r="E18" s="21">
        <v>1000</v>
      </c>
      <c r="F18" s="44">
        <v>0.75</v>
      </c>
      <c r="G18" s="45">
        <f t="shared" si="0"/>
        <v>750</v>
      </c>
    </row>
    <row r="19" ht="20.25" spans="3:7">
      <c r="C19" s="21" t="s">
        <v>54</v>
      </c>
      <c r="D19" s="41" t="s">
        <v>55</v>
      </c>
      <c r="E19" s="21">
        <v>1000</v>
      </c>
      <c r="F19" s="48">
        <v>0.3</v>
      </c>
      <c r="G19" s="45">
        <f t="shared" si="0"/>
        <v>300</v>
      </c>
    </row>
    <row r="20" ht="20.25" spans="7:7">
      <c r="G20" s="45">
        <f t="shared" si="0"/>
        <v>0</v>
      </c>
    </row>
    <row r="21" ht="20.25" spans="1:7">
      <c r="A21" s="28" t="s">
        <v>56</v>
      </c>
      <c r="C21" s="21" t="s">
        <v>47</v>
      </c>
      <c r="D21" s="41" t="s">
        <v>48</v>
      </c>
      <c r="E21" s="21">
        <v>1000</v>
      </c>
      <c r="F21" s="44">
        <v>1.5</v>
      </c>
      <c r="G21" s="45">
        <f t="shared" si="0"/>
        <v>1500</v>
      </c>
    </row>
    <row r="22" ht="20.25" spans="7:7">
      <c r="G22" s="45">
        <f t="shared" si="0"/>
        <v>0</v>
      </c>
    </row>
    <row r="23" ht="20.25" spans="1:7">
      <c r="A23" s="55">
        <v>44462</v>
      </c>
      <c r="B23" s="21" t="s">
        <v>39</v>
      </c>
      <c r="C23" s="41" t="s">
        <v>57</v>
      </c>
      <c r="D23" s="41" t="s">
        <v>58</v>
      </c>
      <c r="E23" s="21">
        <v>250</v>
      </c>
      <c r="F23" s="44">
        <v>1.42</v>
      </c>
      <c r="G23" s="45">
        <f t="shared" si="0"/>
        <v>355</v>
      </c>
    </row>
    <row r="24" ht="20.25" spans="2:7">
      <c r="B24" s="21" t="s">
        <v>59</v>
      </c>
      <c r="C24" s="41" t="s">
        <v>24</v>
      </c>
      <c r="D24" s="43" t="s">
        <v>25</v>
      </c>
      <c r="E24" s="44">
        <v>600</v>
      </c>
      <c r="F24" s="44">
        <v>1.15</v>
      </c>
      <c r="G24" s="45">
        <f t="shared" si="0"/>
        <v>690</v>
      </c>
    </row>
    <row r="25" ht="20.25" spans="2:7">
      <c r="B25" s="21" t="s">
        <v>59</v>
      </c>
      <c r="C25" s="21" t="s">
        <v>54</v>
      </c>
      <c r="D25" s="41" t="s">
        <v>55</v>
      </c>
      <c r="E25" s="21">
        <v>600</v>
      </c>
      <c r="F25" s="48">
        <v>0.3</v>
      </c>
      <c r="G25" s="45">
        <f t="shared" si="0"/>
        <v>180</v>
      </c>
    </row>
    <row r="26" ht="20.25" spans="7:7">
      <c r="G26" s="45">
        <f t="shared" si="0"/>
        <v>0</v>
      </c>
    </row>
    <row r="27" ht="20.25" spans="1:7">
      <c r="A27" s="56" t="s">
        <v>60</v>
      </c>
      <c r="B27" s="28" t="s">
        <v>61</v>
      </c>
      <c r="C27" s="21" t="s">
        <v>62</v>
      </c>
      <c r="D27" s="41" t="s">
        <v>63</v>
      </c>
      <c r="E27" s="44">
        <v>1000</v>
      </c>
      <c r="F27" s="44">
        <v>0.26</v>
      </c>
      <c r="G27" s="45">
        <f t="shared" si="0"/>
        <v>260</v>
      </c>
    </row>
    <row r="28" ht="20.25" spans="7:7">
      <c r="G28" s="45">
        <f t="shared" si="0"/>
        <v>0</v>
      </c>
    </row>
    <row r="29" ht="24.35" spans="1:7">
      <c r="A29" s="56" t="s">
        <v>64</v>
      </c>
      <c r="C29" s="57" t="s">
        <v>65</v>
      </c>
      <c r="D29" s="58" t="s">
        <v>66</v>
      </c>
      <c r="E29" s="59">
        <v>1500</v>
      </c>
      <c r="F29" s="60">
        <v>1.08</v>
      </c>
      <c r="G29" s="45">
        <f t="shared" si="0"/>
        <v>1620</v>
      </c>
    </row>
    <row r="30" ht="24.35" spans="1:7">
      <c r="A30" s="56"/>
      <c r="C30" s="57" t="s">
        <v>67</v>
      </c>
      <c r="D30" s="58" t="s">
        <v>68</v>
      </c>
      <c r="E30" s="59">
        <v>1500</v>
      </c>
      <c r="F30" s="60">
        <v>1.04</v>
      </c>
      <c r="G30" s="45">
        <f t="shared" si="0"/>
        <v>1560</v>
      </c>
    </row>
    <row r="31" ht="24.35" spans="1:7">
      <c r="A31" s="56"/>
      <c r="C31" s="57" t="s">
        <v>69</v>
      </c>
      <c r="D31" s="58" t="s">
        <v>70</v>
      </c>
      <c r="E31" s="59">
        <v>1500</v>
      </c>
      <c r="F31" s="60">
        <v>1.16</v>
      </c>
      <c r="G31" s="45">
        <f t="shared" si="0"/>
        <v>1740</v>
      </c>
    </row>
    <row r="32" ht="24.35" spans="1:7">
      <c r="A32" s="56"/>
      <c r="C32" s="57" t="s">
        <v>71</v>
      </c>
      <c r="D32" s="58" t="s">
        <v>72</v>
      </c>
      <c r="E32" s="59">
        <v>1492</v>
      </c>
      <c r="F32" s="60">
        <v>1.1</v>
      </c>
      <c r="G32" s="45">
        <f t="shared" si="0"/>
        <v>1641.2</v>
      </c>
    </row>
    <row r="33" ht="20.25" spans="7:7">
      <c r="G33" s="45">
        <f t="shared" si="0"/>
        <v>0</v>
      </c>
    </row>
    <row r="34" ht="20.25" spans="1:7">
      <c r="A34" s="61">
        <v>44649</v>
      </c>
      <c r="C34" s="62" t="s">
        <v>73</v>
      </c>
      <c r="D34" s="62" t="s">
        <v>74</v>
      </c>
      <c r="E34" s="62">
        <v>1500</v>
      </c>
      <c r="F34" s="62">
        <v>2</v>
      </c>
      <c r="G34" s="45">
        <f t="shared" si="0"/>
        <v>3000</v>
      </c>
    </row>
    <row r="35" ht="20.25" spans="3:7">
      <c r="C35" s="62" t="s">
        <v>47</v>
      </c>
      <c r="D35" s="62" t="s">
        <v>75</v>
      </c>
      <c r="E35" s="62">
        <v>1500</v>
      </c>
      <c r="F35" s="62">
        <v>1.5</v>
      </c>
      <c r="G35" s="45">
        <f t="shared" si="0"/>
        <v>2250</v>
      </c>
    </row>
    <row r="36" ht="20.25" spans="3:7">
      <c r="C36" s="63" t="s">
        <v>28</v>
      </c>
      <c r="D36" s="63" t="s">
        <v>76</v>
      </c>
      <c r="E36" s="62">
        <v>2000</v>
      </c>
      <c r="F36" s="62">
        <v>0.2</v>
      </c>
      <c r="G36" s="45">
        <f t="shared" si="0"/>
        <v>400</v>
      </c>
    </row>
    <row r="37" ht="20.25" spans="3:7">
      <c r="C37" s="64" t="s">
        <v>32</v>
      </c>
      <c r="D37" s="62" t="s">
        <v>77</v>
      </c>
      <c r="E37" s="62">
        <v>1500</v>
      </c>
      <c r="F37" s="62">
        <v>0.18</v>
      </c>
      <c r="G37" s="45">
        <f t="shared" si="0"/>
        <v>270</v>
      </c>
    </row>
    <row r="38" ht="20.25" spans="3:7">
      <c r="C38" s="64" t="s">
        <v>78</v>
      </c>
      <c r="D38" s="62" t="s">
        <v>79</v>
      </c>
      <c r="E38" s="62">
        <v>1500</v>
      </c>
      <c r="F38" s="62">
        <v>0.78</v>
      </c>
      <c r="G38" s="45">
        <f t="shared" si="0"/>
        <v>1170</v>
      </c>
    </row>
    <row r="39" ht="20.25" spans="3:7">
      <c r="C39" s="64" t="s">
        <v>80</v>
      </c>
      <c r="D39" s="62" t="s">
        <v>79</v>
      </c>
      <c r="E39" s="62">
        <v>1500</v>
      </c>
      <c r="F39" s="62">
        <v>0.7</v>
      </c>
      <c r="G39" s="45">
        <f t="shared" si="0"/>
        <v>1050</v>
      </c>
    </row>
    <row r="40" ht="20.25" spans="7:7">
      <c r="G40" s="45">
        <f t="shared" si="0"/>
        <v>0</v>
      </c>
    </row>
    <row r="41" ht="20.25" spans="7:7">
      <c r="G41" s="45">
        <f t="shared" si="0"/>
        <v>0</v>
      </c>
    </row>
    <row r="42" ht="20.25" spans="1:7">
      <c r="A42" s="28" t="s">
        <v>81</v>
      </c>
      <c r="C42" s="46" t="s">
        <v>50</v>
      </c>
      <c r="D42" s="62" t="s">
        <v>82</v>
      </c>
      <c r="E42" s="62">
        <v>900</v>
      </c>
      <c r="F42" s="65">
        <v>0.255</v>
      </c>
      <c r="G42" s="45">
        <f t="shared" si="0"/>
        <v>229.5</v>
      </c>
    </row>
    <row r="43" ht="20.25" spans="3:7">
      <c r="C43" s="46" t="s">
        <v>52</v>
      </c>
      <c r="D43" s="62" t="s">
        <v>83</v>
      </c>
      <c r="E43" s="62">
        <v>1800</v>
      </c>
      <c r="F43" s="65">
        <v>0.75</v>
      </c>
      <c r="G43" s="45">
        <f t="shared" si="0"/>
        <v>1350</v>
      </c>
    </row>
    <row r="44" ht="20.25" spans="3:7">
      <c r="C44" s="46" t="s">
        <v>54</v>
      </c>
      <c r="D44" s="63" t="s">
        <v>84</v>
      </c>
      <c r="E44" s="62">
        <v>1800</v>
      </c>
      <c r="F44" s="66">
        <v>0.3</v>
      </c>
      <c r="G44" s="45">
        <f t="shared" si="0"/>
        <v>540</v>
      </c>
    </row>
    <row r="45" ht="20.25" spans="7:7">
      <c r="G45" s="45">
        <f t="shared" si="0"/>
        <v>0</v>
      </c>
    </row>
    <row r="46" ht="20.25" spans="1:7">
      <c r="A46" s="28" t="s">
        <v>85</v>
      </c>
      <c r="C46" s="46" t="s">
        <v>24</v>
      </c>
      <c r="D46" s="62" t="s">
        <v>86</v>
      </c>
      <c r="E46" s="62">
        <v>1200</v>
      </c>
      <c r="F46" s="65">
        <v>1.15</v>
      </c>
      <c r="G46" s="45">
        <f t="shared" si="0"/>
        <v>1380</v>
      </c>
    </row>
    <row r="47" ht="20.25" spans="7:7">
      <c r="G47" s="45">
        <f t="shared" si="0"/>
        <v>0</v>
      </c>
    </row>
    <row r="48" ht="20.25" spans="1:7">
      <c r="A48" s="28" t="s">
        <v>87</v>
      </c>
      <c r="C48" s="46" t="s">
        <v>24</v>
      </c>
      <c r="D48" s="62" t="s">
        <v>86</v>
      </c>
      <c r="E48" s="62">
        <v>1000</v>
      </c>
      <c r="F48" s="62">
        <v>1.15</v>
      </c>
      <c r="G48" s="45">
        <f t="shared" si="0"/>
        <v>1150</v>
      </c>
    </row>
    <row r="49" ht="20.25" spans="3:7">
      <c r="C49" s="62" t="s">
        <v>73</v>
      </c>
      <c r="D49" s="62" t="s">
        <v>74</v>
      </c>
      <c r="E49" s="62">
        <v>1000</v>
      </c>
      <c r="F49" s="62">
        <v>2</v>
      </c>
      <c r="G49" s="45">
        <f t="shared" si="0"/>
        <v>2000</v>
      </c>
    </row>
    <row r="50" ht="20.25" spans="3:7">
      <c r="C50" s="62" t="s">
        <v>47</v>
      </c>
      <c r="D50" s="62" t="s">
        <v>75</v>
      </c>
      <c r="E50" s="62">
        <v>1000</v>
      </c>
      <c r="F50" s="62">
        <v>1.5</v>
      </c>
      <c r="G50" s="45">
        <f t="shared" si="0"/>
        <v>1500</v>
      </c>
    </row>
    <row r="51" ht="20.25" spans="3:7">
      <c r="C51" s="46" t="s">
        <v>26</v>
      </c>
      <c r="D51" s="67" t="s">
        <v>27</v>
      </c>
      <c r="E51" s="62">
        <v>300</v>
      </c>
      <c r="F51" s="62">
        <v>0.3</v>
      </c>
      <c r="G51" s="45">
        <f t="shared" si="0"/>
        <v>90</v>
      </c>
    </row>
    <row r="52" ht="20.25" spans="3:7">
      <c r="C52" s="46" t="s">
        <v>30</v>
      </c>
      <c r="D52" s="67" t="s">
        <v>31</v>
      </c>
      <c r="E52" s="62">
        <v>300</v>
      </c>
      <c r="F52" s="62">
        <v>5.85</v>
      </c>
      <c r="G52" s="45">
        <f t="shared" si="0"/>
        <v>1755</v>
      </c>
    </row>
    <row r="53" ht="20.25" spans="3:7">
      <c r="C53" s="46" t="s">
        <v>34</v>
      </c>
      <c r="D53" s="67" t="s">
        <v>35</v>
      </c>
      <c r="E53" s="62">
        <v>300</v>
      </c>
      <c r="F53" s="62">
        <v>7.54</v>
      </c>
      <c r="G53" s="45">
        <f t="shared" si="0"/>
        <v>2262</v>
      </c>
    </row>
    <row r="54" ht="20.25" spans="3:7">
      <c r="C54" s="68"/>
      <c r="D54" s="69"/>
      <c r="E54" s="70"/>
      <c r="F54" s="70"/>
      <c r="G54" s="45">
        <f t="shared" si="0"/>
        <v>0</v>
      </c>
    </row>
    <row r="55" ht="20.25" spans="3:7">
      <c r="C55" s="46" t="s">
        <v>62</v>
      </c>
      <c r="D55" s="71" t="s">
        <v>29</v>
      </c>
      <c r="E55" s="70">
        <v>500</v>
      </c>
      <c r="F55" s="46">
        <v>0.2</v>
      </c>
      <c r="G55" s="45">
        <f t="shared" si="0"/>
        <v>100</v>
      </c>
    </row>
    <row r="56" ht="20.25" spans="3:7">
      <c r="C56" s="46" t="s">
        <v>65</v>
      </c>
      <c r="D56" s="71" t="s">
        <v>66</v>
      </c>
      <c r="E56" s="70">
        <v>500</v>
      </c>
      <c r="F56" s="46">
        <v>1.08</v>
      </c>
      <c r="G56" s="45">
        <f t="shared" si="0"/>
        <v>540</v>
      </c>
    </row>
    <row r="57" ht="20.25" spans="3:7">
      <c r="C57" s="46" t="s">
        <v>67</v>
      </c>
      <c r="D57" s="71" t="s">
        <v>68</v>
      </c>
      <c r="E57" s="70">
        <v>500</v>
      </c>
      <c r="F57" s="46">
        <v>1.04</v>
      </c>
      <c r="G57" s="45">
        <f t="shared" si="0"/>
        <v>520</v>
      </c>
    </row>
    <row r="58" ht="20.25" spans="7:7">
      <c r="G58" s="45">
        <f t="shared" si="0"/>
        <v>0</v>
      </c>
    </row>
    <row r="59" ht="20.25" spans="7:7">
      <c r="G59" s="45">
        <f t="shared" si="0"/>
        <v>0</v>
      </c>
    </row>
    <row r="60" ht="20.25" spans="1:7">
      <c r="A60" s="28" t="s">
        <v>88</v>
      </c>
      <c r="D60" s="67" t="s">
        <v>89</v>
      </c>
      <c r="E60" s="62">
        <v>63000</v>
      </c>
      <c r="F60" s="62">
        <v>0.05</v>
      </c>
      <c r="G60" s="72">
        <f t="shared" si="0"/>
        <v>3150</v>
      </c>
    </row>
    <row r="61" s="39" customFormat="1" spans="1:1">
      <c r="A61" s="73"/>
    </row>
    <row r="62" ht="15.75" spans="1:7">
      <c r="A62" s="28" t="s">
        <v>90</v>
      </c>
      <c r="B62" s="74" t="s">
        <v>91</v>
      </c>
      <c r="C62" s="75" t="s">
        <v>62</v>
      </c>
      <c r="D62" s="76" t="s">
        <v>29</v>
      </c>
      <c r="E62" s="77">
        <v>2000</v>
      </c>
      <c r="F62" s="75">
        <v>0.2</v>
      </c>
      <c r="G62" s="78">
        <f>F62*E62</f>
        <v>400</v>
      </c>
    </row>
    <row r="63" ht="15.75" spans="2:7">
      <c r="B63" s="79"/>
      <c r="C63" s="75" t="s">
        <v>65</v>
      </c>
      <c r="D63" s="76" t="s">
        <v>66</v>
      </c>
      <c r="E63" s="77">
        <v>1000</v>
      </c>
      <c r="F63" s="75">
        <v>1.08</v>
      </c>
      <c r="G63" s="78">
        <f t="shared" ref="G63:G64" si="1">F63*E63</f>
        <v>1080</v>
      </c>
    </row>
    <row r="64" ht="15.75" spans="2:7">
      <c r="B64" s="79"/>
      <c r="C64" s="75" t="s">
        <v>67</v>
      </c>
      <c r="D64" s="76" t="s">
        <v>68</v>
      </c>
      <c r="E64" s="77">
        <v>1000</v>
      </c>
      <c r="F64" s="75">
        <v>1.04</v>
      </c>
      <c r="G64" s="78">
        <f t="shared" si="1"/>
        <v>1040</v>
      </c>
    </row>
    <row r="65" ht="15.75" spans="2:7">
      <c r="B65" s="79"/>
      <c r="C65" s="80"/>
      <c r="D65" s="77"/>
      <c r="E65" s="77"/>
      <c r="F65" s="77"/>
      <c r="G65" s="78"/>
    </row>
    <row r="66" ht="15.75" spans="2:7">
      <c r="B66" s="79"/>
      <c r="C66" s="75" t="s">
        <v>69</v>
      </c>
      <c r="D66" s="76" t="s">
        <v>70</v>
      </c>
      <c r="E66" s="77">
        <v>1000</v>
      </c>
      <c r="F66" s="75">
        <v>1.16</v>
      </c>
      <c r="G66" s="78">
        <f t="shared" ref="G66:G73" si="2">F66*E66</f>
        <v>1160</v>
      </c>
    </row>
    <row r="67" ht="15.75" spans="2:7">
      <c r="B67" s="79"/>
      <c r="C67" s="75" t="s">
        <v>71</v>
      </c>
      <c r="D67" s="76" t="s">
        <v>72</v>
      </c>
      <c r="E67" s="77">
        <v>1000</v>
      </c>
      <c r="F67" s="75">
        <v>1.1</v>
      </c>
      <c r="G67" s="78">
        <f t="shared" si="2"/>
        <v>1100</v>
      </c>
    </row>
    <row r="68" ht="15.75" spans="2:7">
      <c r="B68" s="79"/>
      <c r="C68" s="75" t="s">
        <v>32</v>
      </c>
      <c r="D68" s="77" t="s">
        <v>33</v>
      </c>
      <c r="E68" s="77">
        <v>1000</v>
      </c>
      <c r="F68" s="77">
        <v>0.18</v>
      </c>
      <c r="G68" s="78">
        <f t="shared" si="2"/>
        <v>180</v>
      </c>
    </row>
    <row r="69" ht="15.75" spans="2:7">
      <c r="B69" s="79"/>
      <c r="C69" s="75" t="s">
        <v>78</v>
      </c>
      <c r="D69" s="77" t="s">
        <v>92</v>
      </c>
      <c r="E69" s="77">
        <v>1000</v>
      </c>
      <c r="F69" s="77">
        <v>0.78</v>
      </c>
      <c r="G69" s="78">
        <f t="shared" si="2"/>
        <v>780</v>
      </c>
    </row>
    <row r="70" ht="15.75" spans="2:7">
      <c r="B70" s="79"/>
      <c r="C70" s="75" t="s">
        <v>80</v>
      </c>
      <c r="D70" s="77" t="s">
        <v>92</v>
      </c>
      <c r="E70" s="77">
        <v>1000</v>
      </c>
      <c r="F70" s="77">
        <v>0.7</v>
      </c>
      <c r="G70" s="78">
        <f t="shared" si="2"/>
        <v>700</v>
      </c>
    </row>
    <row r="71" ht="15.75" spans="2:7">
      <c r="B71" s="79"/>
      <c r="C71" s="80" t="s">
        <v>57</v>
      </c>
      <c r="D71" s="80" t="s">
        <v>58</v>
      </c>
      <c r="E71" s="77">
        <v>250</v>
      </c>
      <c r="F71" s="77">
        <v>1.42</v>
      </c>
      <c r="G71" s="81">
        <f t="shared" si="2"/>
        <v>355</v>
      </c>
    </row>
    <row r="72" ht="15.75" spans="2:7">
      <c r="B72" s="79"/>
      <c r="C72" s="75" t="s">
        <v>40</v>
      </c>
      <c r="D72" s="76" t="s">
        <v>41</v>
      </c>
      <c r="E72" s="77">
        <v>250</v>
      </c>
      <c r="F72" s="75">
        <v>0.325</v>
      </c>
      <c r="G72" s="78">
        <f t="shared" si="2"/>
        <v>81.25</v>
      </c>
    </row>
    <row r="73" ht="15.75" spans="2:7">
      <c r="B73" s="79"/>
      <c r="C73" s="80" t="s">
        <v>26</v>
      </c>
      <c r="D73" s="82" t="s">
        <v>42</v>
      </c>
      <c r="E73" s="77">
        <v>250</v>
      </c>
      <c r="F73" s="75">
        <v>0.23</v>
      </c>
      <c r="G73" s="78">
        <f t="shared" si="2"/>
        <v>57.5</v>
      </c>
    </row>
    <row r="74" ht="15.75" spans="2:7">
      <c r="B74" s="79"/>
      <c r="C74" s="77" t="s">
        <v>73</v>
      </c>
      <c r="D74" s="77" t="s">
        <v>93</v>
      </c>
      <c r="E74" s="77">
        <v>1000</v>
      </c>
      <c r="F74" s="77">
        <v>2</v>
      </c>
      <c r="G74" s="78">
        <f t="shared" ref="G74:G76" si="3">F74*E74</f>
        <v>2000</v>
      </c>
    </row>
    <row r="75" ht="15.75" spans="2:7">
      <c r="B75" s="79"/>
      <c r="C75" s="77" t="s">
        <v>47</v>
      </c>
      <c r="D75" s="77" t="s">
        <v>48</v>
      </c>
      <c r="E75" s="77">
        <v>1000</v>
      </c>
      <c r="F75" s="77">
        <v>1.5</v>
      </c>
      <c r="G75" s="78">
        <f t="shared" si="3"/>
        <v>1500</v>
      </c>
    </row>
    <row r="76" ht="15.75" spans="2:7">
      <c r="B76" s="83"/>
      <c r="C76" s="80" t="s">
        <v>24</v>
      </c>
      <c r="D76" s="82" t="s">
        <v>25</v>
      </c>
      <c r="E76" s="77">
        <v>1000</v>
      </c>
      <c r="F76" s="77">
        <v>1.15</v>
      </c>
      <c r="G76" s="78">
        <f t="shared" si="3"/>
        <v>1150</v>
      </c>
    </row>
    <row r="77" spans="7:7">
      <c r="G77" s="39"/>
    </row>
    <row r="78" ht="15.75" spans="1:7">
      <c r="A78" s="28" t="s">
        <v>94</v>
      </c>
      <c r="C78" s="84" t="s">
        <v>57</v>
      </c>
      <c r="D78" s="84" t="s">
        <v>58</v>
      </c>
      <c r="E78" s="85">
        <v>300</v>
      </c>
      <c r="F78" s="85">
        <v>1.42</v>
      </c>
      <c r="G78" s="86">
        <f>F78*E78</f>
        <v>426</v>
      </c>
    </row>
    <row r="79" ht="15.75" spans="3:7">
      <c r="C79" s="84" t="s">
        <v>26</v>
      </c>
      <c r="D79" s="84" t="s">
        <v>42</v>
      </c>
      <c r="E79" s="85">
        <v>500</v>
      </c>
      <c r="F79" s="87">
        <v>0.23</v>
      </c>
      <c r="G79" s="86">
        <f t="shared" ref="G79:G85" si="4">F79*E79</f>
        <v>115</v>
      </c>
    </row>
    <row r="80" ht="15.75" spans="3:7">
      <c r="C80" s="85" t="s">
        <v>73</v>
      </c>
      <c r="D80" s="85" t="s">
        <v>93</v>
      </c>
      <c r="E80" s="85">
        <v>1000</v>
      </c>
      <c r="F80" s="85">
        <v>2</v>
      </c>
      <c r="G80" s="86">
        <f t="shared" si="4"/>
        <v>2000</v>
      </c>
    </row>
    <row r="81" ht="15.75" spans="3:7">
      <c r="C81" s="84" t="s">
        <v>24</v>
      </c>
      <c r="D81" s="84" t="s">
        <v>25</v>
      </c>
      <c r="E81" s="85">
        <v>1000</v>
      </c>
      <c r="F81" s="85">
        <v>1.15</v>
      </c>
      <c r="G81" s="86">
        <f t="shared" si="4"/>
        <v>1150</v>
      </c>
    </row>
    <row r="82" ht="15.75" spans="3:7">
      <c r="C82" s="87" t="s">
        <v>30</v>
      </c>
      <c r="D82" s="85" t="s">
        <v>95</v>
      </c>
      <c r="E82" s="85">
        <v>200</v>
      </c>
      <c r="F82" s="85">
        <v>5.85</v>
      </c>
      <c r="G82" s="86">
        <f t="shared" si="4"/>
        <v>1170</v>
      </c>
    </row>
    <row r="83" ht="15.75" spans="3:7">
      <c r="C83" s="87" t="s">
        <v>34</v>
      </c>
      <c r="D83" s="85" t="s">
        <v>96</v>
      </c>
      <c r="E83" s="85">
        <v>200</v>
      </c>
      <c r="F83" s="85">
        <v>7.54</v>
      </c>
      <c r="G83" s="86">
        <f t="shared" si="4"/>
        <v>1508</v>
      </c>
    </row>
    <row r="84" ht="15.75" spans="3:7">
      <c r="C84" s="87" t="s">
        <v>50</v>
      </c>
      <c r="D84" s="85" t="s">
        <v>51</v>
      </c>
      <c r="E84" s="85">
        <v>200</v>
      </c>
      <c r="F84" s="85">
        <v>0.255</v>
      </c>
      <c r="G84" s="86">
        <f t="shared" si="4"/>
        <v>51</v>
      </c>
    </row>
    <row r="85" ht="15.75" spans="3:7">
      <c r="C85" s="87" t="s">
        <v>52</v>
      </c>
      <c r="D85" s="85" t="s">
        <v>97</v>
      </c>
      <c r="E85" s="85">
        <v>362</v>
      </c>
      <c r="F85" s="85">
        <v>0.75</v>
      </c>
      <c r="G85" s="86">
        <f t="shared" si="4"/>
        <v>271.5</v>
      </c>
    </row>
    <row r="86" spans="7:7">
      <c r="G86" s="39"/>
    </row>
    <row r="87" ht="15.75" spans="1:7">
      <c r="A87" s="28" t="s">
        <v>98</v>
      </c>
      <c r="C87" s="88" t="s">
        <v>40</v>
      </c>
      <c r="D87" s="89" t="s">
        <v>41</v>
      </c>
      <c r="E87" s="70">
        <v>300</v>
      </c>
      <c r="F87" s="88">
        <v>0.325</v>
      </c>
      <c r="G87" s="86">
        <f>F87*E87</f>
        <v>97.5</v>
      </c>
    </row>
    <row r="88" ht="15.75" spans="3:7">
      <c r="C88" s="70" t="s">
        <v>47</v>
      </c>
      <c r="D88" s="70" t="s">
        <v>48</v>
      </c>
      <c r="E88" s="70">
        <v>1000</v>
      </c>
      <c r="F88" s="70">
        <v>1.5</v>
      </c>
      <c r="G88" s="86">
        <f t="shared" ref="G88:G89" si="5">F88*E88</f>
        <v>1500</v>
      </c>
    </row>
    <row r="89" ht="15.75" spans="3:7">
      <c r="C89" s="88" t="s">
        <v>54</v>
      </c>
      <c r="D89" s="90" t="s">
        <v>99</v>
      </c>
      <c r="E89" s="70">
        <v>1000</v>
      </c>
      <c r="F89" s="70">
        <v>0.3</v>
      </c>
      <c r="G89" s="86">
        <f t="shared" si="5"/>
        <v>300</v>
      </c>
    </row>
    <row r="90" spans="7:7">
      <c r="G90" s="39"/>
    </row>
    <row r="91" ht="15.75" spans="1:7">
      <c r="A91" s="28" t="s">
        <v>100</v>
      </c>
      <c r="C91" s="87" t="s">
        <v>52</v>
      </c>
      <c r="D91" s="85" t="s">
        <v>97</v>
      </c>
      <c r="E91" s="85">
        <v>440</v>
      </c>
      <c r="F91" s="85">
        <v>0.75</v>
      </c>
      <c r="G91" s="86">
        <f>F91*E91</f>
        <v>330</v>
      </c>
    </row>
    <row r="92" ht="15.75" spans="3:7">
      <c r="C92" s="87" t="s">
        <v>50</v>
      </c>
      <c r="D92" s="85" t="s">
        <v>51</v>
      </c>
      <c r="E92" s="85">
        <v>200</v>
      </c>
      <c r="F92" s="85">
        <v>0.255</v>
      </c>
      <c r="G92" s="86">
        <f>F92*E92</f>
        <v>51</v>
      </c>
    </row>
    <row r="93" spans="7:7">
      <c r="G93" s="39"/>
    </row>
    <row r="94" ht="30" spans="1:7">
      <c r="A94" s="28" t="s">
        <v>101</v>
      </c>
      <c r="B94" s="41" t="s">
        <v>102</v>
      </c>
      <c r="D94" s="91" t="s">
        <v>103</v>
      </c>
      <c r="E94" s="85">
        <v>1000</v>
      </c>
      <c r="F94" s="85">
        <v>1.5</v>
      </c>
      <c r="G94" s="39">
        <f>F94*E94</f>
        <v>1500</v>
      </c>
    </row>
    <row r="95" ht="30" spans="2:7">
      <c r="B95" s="41" t="s">
        <v>104</v>
      </c>
      <c r="D95" s="91" t="s">
        <v>105</v>
      </c>
      <c r="E95" s="85">
        <v>1000</v>
      </c>
      <c r="F95" s="85">
        <v>0.2</v>
      </c>
      <c r="G95" s="39">
        <f t="shared" ref="G95:G97" si="6">F95*E95</f>
        <v>200</v>
      </c>
    </row>
    <row r="96" spans="7:7">
      <c r="G96" s="39">
        <f t="shared" si="6"/>
        <v>0</v>
      </c>
    </row>
    <row r="97" ht="15.75" spans="1:7">
      <c r="A97" s="28" t="s">
        <v>106</v>
      </c>
      <c r="D97" s="71" t="s">
        <v>68</v>
      </c>
      <c r="E97" s="70">
        <v>1000</v>
      </c>
      <c r="F97" s="88">
        <v>1.04</v>
      </c>
      <c r="G97" s="39">
        <f t="shared" si="6"/>
        <v>1040</v>
      </c>
    </row>
    <row r="98" spans="7:7">
      <c r="G98" s="92">
        <f>SUM(G60:G97)</f>
        <v>26443.75</v>
      </c>
    </row>
    <row r="99" ht="22.1" spans="1:6">
      <c r="A99" s="28" t="s">
        <v>107</v>
      </c>
      <c r="B99" s="93" t="s">
        <v>62</v>
      </c>
      <c r="C99" s="94" t="s">
        <v>108</v>
      </c>
      <c r="D99" s="95">
        <v>1200</v>
      </c>
      <c r="E99" s="96">
        <v>0.2</v>
      </c>
      <c r="F99" s="95">
        <f>E99*D99</f>
        <v>240</v>
      </c>
    </row>
    <row r="100" ht="22.1" spans="2:6">
      <c r="B100" s="93" t="s">
        <v>65</v>
      </c>
      <c r="C100" s="97" t="s">
        <v>109</v>
      </c>
      <c r="D100" s="98">
        <v>200</v>
      </c>
      <c r="E100" s="96">
        <v>1.08</v>
      </c>
      <c r="F100" s="95">
        <f t="shared" ref="F100:F120" si="7">E100*D100</f>
        <v>216</v>
      </c>
    </row>
    <row r="101" ht="22.1" spans="2:6">
      <c r="B101" s="93" t="s">
        <v>67</v>
      </c>
      <c r="C101" s="97" t="s">
        <v>110</v>
      </c>
      <c r="D101" s="98">
        <v>200</v>
      </c>
      <c r="E101" s="96">
        <v>1.04</v>
      </c>
      <c r="F101" s="95">
        <f t="shared" si="7"/>
        <v>208</v>
      </c>
    </row>
    <row r="102" ht="22.1" spans="2:6">
      <c r="B102" s="93" t="s">
        <v>69</v>
      </c>
      <c r="C102" s="97" t="s">
        <v>111</v>
      </c>
      <c r="D102" s="98">
        <v>1000</v>
      </c>
      <c r="E102" s="96">
        <v>1.16</v>
      </c>
      <c r="F102" s="95">
        <f t="shared" si="7"/>
        <v>1160</v>
      </c>
    </row>
    <row r="103" ht="22.1" spans="2:6">
      <c r="B103" s="93" t="s">
        <v>71</v>
      </c>
      <c r="C103" s="97" t="s">
        <v>112</v>
      </c>
      <c r="D103" s="98">
        <v>1000</v>
      </c>
      <c r="E103" s="96">
        <v>1.1</v>
      </c>
      <c r="F103" s="95">
        <f t="shared" si="7"/>
        <v>1100</v>
      </c>
    </row>
    <row r="104" ht="22.1" spans="2:6">
      <c r="B104" s="93" t="s">
        <v>32</v>
      </c>
      <c r="C104" s="97" t="s">
        <v>77</v>
      </c>
      <c r="D104" s="95">
        <v>500</v>
      </c>
      <c r="E104" s="95">
        <v>0.18</v>
      </c>
      <c r="F104" s="95">
        <f t="shared" si="7"/>
        <v>90</v>
      </c>
    </row>
    <row r="105" ht="22.1" spans="2:6">
      <c r="B105" s="93" t="s">
        <v>78</v>
      </c>
      <c r="C105" s="97" t="s">
        <v>79</v>
      </c>
      <c r="D105" s="95">
        <v>500</v>
      </c>
      <c r="E105" s="95">
        <v>0.78</v>
      </c>
      <c r="F105" s="95">
        <f t="shared" si="7"/>
        <v>390</v>
      </c>
    </row>
    <row r="106" ht="22.1" spans="2:6">
      <c r="B106" s="93" t="s">
        <v>80</v>
      </c>
      <c r="C106" s="97" t="s">
        <v>79</v>
      </c>
      <c r="D106" s="95">
        <v>500</v>
      </c>
      <c r="E106" s="95">
        <v>0.7</v>
      </c>
      <c r="F106" s="95">
        <f t="shared" si="7"/>
        <v>350</v>
      </c>
    </row>
    <row r="107" ht="22.1" spans="2:6">
      <c r="B107" s="99" t="s">
        <v>57</v>
      </c>
      <c r="C107" s="99" t="s">
        <v>113</v>
      </c>
      <c r="D107" s="100">
        <v>900</v>
      </c>
      <c r="E107" s="95">
        <v>1.42</v>
      </c>
      <c r="F107" s="95">
        <f t="shared" si="7"/>
        <v>1278</v>
      </c>
    </row>
    <row r="108" ht="22.1" spans="2:6">
      <c r="B108" s="93" t="s">
        <v>40</v>
      </c>
      <c r="C108" s="94" t="s">
        <v>114</v>
      </c>
      <c r="D108" s="101">
        <v>900</v>
      </c>
      <c r="E108" s="96">
        <v>0.325</v>
      </c>
      <c r="F108" s="95">
        <f t="shared" si="7"/>
        <v>292.5</v>
      </c>
    </row>
    <row r="109" ht="22.1" spans="2:6">
      <c r="B109" s="99" t="s">
        <v>26</v>
      </c>
      <c r="C109" s="99" t="s">
        <v>115</v>
      </c>
      <c r="D109" s="102">
        <v>900</v>
      </c>
      <c r="E109" s="96">
        <v>0.23</v>
      </c>
      <c r="F109" s="95">
        <f t="shared" si="7"/>
        <v>207</v>
      </c>
    </row>
    <row r="110" ht="22.1" spans="2:6">
      <c r="B110" s="97" t="s">
        <v>73</v>
      </c>
      <c r="C110" s="97" t="s">
        <v>74</v>
      </c>
      <c r="D110" s="95">
        <v>1000</v>
      </c>
      <c r="E110" s="95">
        <v>2</v>
      </c>
      <c r="F110" s="95">
        <f t="shared" si="7"/>
        <v>2000</v>
      </c>
    </row>
    <row r="111" ht="22.1" spans="2:6">
      <c r="B111" s="97" t="s">
        <v>47</v>
      </c>
      <c r="C111" s="97" t="s">
        <v>75</v>
      </c>
      <c r="D111" s="95">
        <v>1000</v>
      </c>
      <c r="E111" s="95">
        <v>1.5</v>
      </c>
      <c r="F111" s="95">
        <f t="shared" si="7"/>
        <v>1500</v>
      </c>
    </row>
    <row r="112" ht="22.1" spans="2:6">
      <c r="B112" s="99" t="s">
        <v>24</v>
      </c>
      <c r="C112" s="99" t="s">
        <v>116</v>
      </c>
      <c r="D112" s="95">
        <v>1000</v>
      </c>
      <c r="E112" s="95">
        <v>1.15</v>
      </c>
      <c r="F112" s="95">
        <f t="shared" si="7"/>
        <v>1150</v>
      </c>
    </row>
    <row r="113" ht="22.1" spans="2:6">
      <c r="B113" s="93" t="s">
        <v>50</v>
      </c>
      <c r="C113" s="97" t="s">
        <v>117</v>
      </c>
      <c r="D113" s="95">
        <v>300</v>
      </c>
      <c r="E113" s="95">
        <v>0.255</v>
      </c>
      <c r="F113" s="95">
        <f t="shared" si="7"/>
        <v>76.5</v>
      </c>
    </row>
    <row r="114" ht="22.1" spans="2:6">
      <c r="B114" s="93" t="s">
        <v>52</v>
      </c>
      <c r="C114" s="97" t="s">
        <v>118</v>
      </c>
      <c r="D114" s="95">
        <v>600</v>
      </c>
      <c r="E114" s="95">
        <v>0.75</v>
      </c>
      <c r="F114" s="95">
        <f t="shared" si="7"/>
        <v>450</v>
      </c>
    </row>
    <row r="115" ht="22.1" spans="6:6">
      <c r="F115" s="95">
        <f t="shared" si="7"/>
        <v>0</v>
      </c>
    </row>
    <row r="116" ht="22.1" spans="1:7">
      <c r="A116" s="28" t="s">
        <v>119</v>
      </c>
      <c r="B116" s="46" t="s">
        <v>54</v>
      </c>
      <c r="C116" s="63" t="s">
        <v>84</v>
      </c>
      <c r="D116" s="96">
        <v>600</v>
      </c>
      <c r="E116" s="95">
        <v>0.3</v>
      </c>
      <c r="F116" s="95">
        <f t="shared" si="7"/>
        <v>180</v>
      </c>
      <c r="G116" s="95"/>
    </row>
    <row r="117" ht="22.1" spans="6:6">
      <c r="F117" s="95">
        <f t="shared" si="7"/>
        <v>0</v>
      </c>
    </row>
    <row r="118" ht="22.1" spans="1:7">
      <c r="A118" s="28" t="s">
        <v>120</v>
      </c>
      <c r="B118" s="99" t="s">
        <v>57</v>
      </c>
      <c r="C118" s="99" t="s">
        <v>113</v>
      </c>
      <c r="D118" s="100">
        <v>500</v>
      </c>
      <c r="E118" s="95">
        <v>1.42</v>
      </c>
      <c r="F118" s="95">
        <f t="shared" si="7"/>
        <v>710</v>
      </c>
      <c r="G118" s="95"/>
    </row>
    <row r="119" ht="22.1" spans="6:6">
      <c r="F119" s="95">
        <f t="shared" si="7"/>
        <v>0</v>
      </c>
    </row>
    <row r="120" ht="22.1" spans="1:7">
      <c r="A120" s="28" t="s">
        <v>121</v>
      </c>
      <c r="B120" s="99" t="s">
        <v>40</v>
      </c>
      <c r="C120" s="103" t="s">
        <v>122</v>
      </c>
      <c r="D120" s="100">
        <v>500</v>
      </c>
      <c r="E120" s="95">
        <v>0.325</v>
      </c>
      <c r="F120" s="95">
        <f t="shared" si="7"/>
        <v>162.5</v>
      </c>
      <c r="G120" s="95"/>
    </row>
    <row r="122" ht="17.65" spans="1:8">
      <c r="A122" s="28">
        <v>2023</v>
      </c>
      <c r="B122" s="35" t="s">
        <v>123</v>
      </c>
      <c r="C122" s="104" t="s">
        <v>52</v>
      </c>
      <c r="D122" s="105" t="s">
        <v>124</v>
      </c>
      <c r="E122" s="106" t="s">
        <v>125</v>
      </c>
      <c r="F122" s="107">
        <v>1000</v>
      </c>
      <c r="G122" s="107">
        <v>0.75</v>
      </c>
      <c r="H122" s="107">
        <f>G122*F122</f>
        <v>750</v>
      </c>
    </row>
    <row r="123" ht="17.65" spans="1:8">
      <c r="A123" s="28" t="s">
        <v>126</v>
      </c>
      <c r="B123" s="35" t="s">
        <v>123</v>
      </c>
      <c r="C123" s="108" t="s">
        <v>50</v>
      </c>
      <c r="D123" s="109" t="s">
        <v>127</v>
      </c>
      <c r="E123" s="106" t="s">
        <v>125</v>
      </c>
      <c r="F123" s="110">
        <v>1000</v>
      </c>
      <c r="G123" s="110">
        <v>0.255</v>
      </c>
      <c r="H123" s="107">
        <f>G123*F123</f>
        <v>255</v>
      </c>
    </row>
    <row r="125" ht="15.75" spans="1:8">
      <c r="A125" s="28" t="s">
        <v>128</v>
      </c>
      <c r="B125" s="34" t="s">
        <v>129</v>
      </c>
      <c r="C125" s="111" t="s">
        <v>26</v>
      </c>
      <c r="D125" s="111" t="s">
        <v>42</v>
      </c>
      <c r="E125" s="112" t="s">
        <v>125</v>
      </c>
      <c r="F125" s="70">
        <v>500</v>
      </c>
      <c r="G125" s="113">
        <v>0.23</v>
      </c>
      <c r="H125" s="70">
        <f>G125*F125</f>
        <v>115</v>
      </c>
    </row>
    <row r="126" ht="15.75" spans="2:8">
      <c r="B126" s="33" t="s">
        <v>123</v>
      </c>
      <c r="C126" s="114" t="s">
        <v>52</v>
      </c>
      <c r="D126" s="34" t="s">
        <v>97</v>
      </c>
      <c r="E126" s="70" t="s">
        <v>125</v>
      </c>
      <c r="F126" s="70">
        <v>1000</v>
      </c>
      <c r="G126" s="70">
        <v>0.75</v>
      </c>
      <c r="H126" s="70">
        <f t="shared" ref="H126:H127" si="8">G126*F126</f>
        <v>750</v>
      </c>
    </row>
    <row r="127" ht="15.75" spans="2:8">
      <c r="B127" s="33" t="s">
        <v>123</v>
      </c>
      <c r="C127" s="115" t="s">
        <v>50</v>
      </c>
      <c r="D127" s="116" t="s">
        <v>130</v>
      </c>
      <c r="E127" s="70" t="s">
        <v>125</v>
      </c>
      <c r="F127" s="117">
        <v>1000</v>
      </c>
      <c r="G127" s="117">
        <v>0.255</v>
      </c>
      <c r="H127" s="70">
        <f t="shared" si="8"/>
        <v>255</v>
      </c>
    </row>
    <row r="129" ht="17.6" spans="1:8">
      <c r="A129" s="28" t="s">
        <v>131</v>
      </c>
      <c r="B129" s="34" t="s">
        <v>132</v>
      </c>
      <c r="C129" s="114" t="s">
        <v>54</v>
      </c>
      <c r="D129" s="111" t="s">
        <v>99</v>
      </c>
      <c r="E129" s="118" t="s">
        <v>133</v>
      </c>
      <c r="F129" s="44">
        <v>1000</v>
      </c>
      <c r="G129" s="44">
        <v>0.3</v>
      </c>
      <c r="H129" s="44">
        <f>G129*F129</f>
        <v>300</v>
      </c>
    </row>
    <row r="131" ht="15.75" spans="1:8">
      <c r="A131" s="28" t="s">
        <v>134</v>
      </c>
      <c r="B131" s="119" t="s">
        <v>135</v>
      </c>
      <c r="C131" s="115" t="s">
        <v>62</v>
      </c>
      <c r="D131" s="120" t="s">
        <v>136</v>
      </c>
      <c r="E131" s="121" t="s">
        <v>125</v>
      </c>
      <c r="F131" s="122">
        <v>1000</v>
      </c>
      <c r="G131" s="113">
        <v>0.2</v>
      </c>
      <c r="H131" s="70">
        <f>G131*F131</f>
        <v>200</v>
      </c>
    </row>
    <row r="132" ht="15.75" spans="2:8">
      <c r="B132" s="119" t="s">
        <v>135</v>
      </c>
      <c r="C132" s="115" t="s">
        <v>65</v>
      </c>
      <c r="D132" s="120" t="s">
        <v>137</v>
      </c>
      <c r="E132" s="121" t="s">
        <v>125</v>
      </c>
      <c r="F132" s="122">
        <v>1000</v>
      </c>
      <c r="G132" s="113">
        <v>1.08</v>
      </c>
      <c r="H132" s="70">
        <f>G132*F132</f>
        <v>1080</v>
      </c>
    </row>
    <row r="134" ht="17.6" spans="1:6">
      <c r="A134" s="123" t="s">
        <v>138</v>
      </c>
      <c r="B134" s="124" t="s">
        <v>139</v>
      </c>
      <c r="C134" s="125" t="s">
        <v>57</v>
      </c>
      <c r="D134" s="116" t="s">
        <v>140</v>
      </c>
      <c r="E134" s="121" t="s">
        <v>125</v>
      </c>
      <c r="F134" s="37">
        <v>500</v>
      </c>
    </row>
    <row r="135" ht="17.6" spans="2:6">
      <c r="B135" s="124" t="s">
        <v>139</v>
      </c>
      <c r="C135" s="125" t="s">
        <v>40</v>
      </c>
      <c r="D135" s="116" t="s">
        <v>141</v>
      </c>
      <c r="E135" s="121" t="s">
        <v>125</v>
      </c>
      <c r="F135" s="37">
        <v>600</v>
      </c>
    </row>
    <row r="136" ht="17.6" spans="2:6">
      <c r="B136" s="124" t="s">
        <v>139</v>
      </c>
      <c r="C136" s="115" t="s">
        <v>52</v>
      </c>
      <c r="D136" s="116" t="s">
        <v>142</v>
      </c>
      <c r="E136" s="121" t="s">
        <v>125</v>
      </c>
      <c r="F136" s="36">
        <v>600</v>
      </c>
    </row>
    <row r="138" ht="20.25" spans="1:6">
      <c r="A138" s="123" t="s">
        <v>143</v>
      </c>
      <c r="B138" s="126" t="s">
        <v>144</v>
      </c>
      <c r="C138" s="115" t="s">
        <v>54</v>
      </c>
      <c r="D138" s="127" t="s">
        <v>145</v>
      </c>
      <c r="E138" s="128" t="s">
        <v>146</v>
      </c>
      <c r="F138" s="38">
        <v>1000</v>
      </c>
    </row>
    <row r="139" spans="2:9">
      <c r="B139" s="129"/>
      <c r="C139" s="129"/>
      <c r="D139" s="129"/>
      <c r="E139" s="129"/>
      <c r="F139" s="129"/>
      <c r="G139" s="129"/>
      <c r="H139" s="129"/>
      <c r="I139" s="129"/>
    </row>
    <row r="140" ht="15.75" spans="1:9">
      <c r="A140" s="123" t="s">
        <v>147</v>
      </c>
      <c r="B140" s="33" t="s">
        <v>148</v>
      </c>
      <c r="C140" s="34" t="s">
        <v>149</v>
      </c>
      <c r="D140" s="34" t="s">
        <v>150</v>
      </c>
      <c r="E140" s="70" t="s">
        <v>125</v>
      </c>
      <c r="F140" s="70">
        <v>800</v>
      </c>
      <c r="G140" s="70">
        <v>0.3</v>
      </c>
      <c r="H140" s="70">
        <f>G140*F140</f>
        <v>240</v>
      </c>
      <c r="I140" s="129"/>
    </row>
    <row r="141" ht="15.75" spans="2:9">
      <c r="B141" s="33" t="s">
        <v>148</v>
      </c>
      <c r="C141" s="34" t="s">
        <v>151</v>
      </c>
      <c r="D141" s="34" t="s">
        <v>152</v>
      </c>
      <c r="E141" s="70" t="s">
        <v>125</v>
      </c>
      <c r="F141" s="70">
        <v>800</v>
      </c>
      <c r="G141" s="70">
        <v>0.39</v>
      </c>
      <c r="H141" s="70">
        <f t="shared" ref="H141:H142" si="9">G141*F141</f>
        <v>312</v>
      </c>
      <c r="I141" s="129"/>
    </row>
    <row r="142" ht="15.75" spans="2:9">
      <c r="B142" s="33" t="s">
        <v>148</v>
      </c>
      <c r="C142" s="34" t="s">
        <v>153</v>
      </c>
      <c r="D142" s="34" t="s">
        <v>154</v>
      </c>
      <c r="E142" s="70" t="s">
        <v>125</v>
      </c>
      <c r="F142" s="70">
        <v>500</v>
      </c>
      <c r="G142" s="70">
        <v>0.35</v>
      </c>
      <c r="H142" s="70">
        <f t="shared" si="9"/>
        <v>175</v>
      </c>
      <c r="I142" s="129"/>
    </row>
    <row r="143" spans="2:9">
      <c r="B143" s="129"/>
      <c r="C143" s="129"/>
      <c r="D143" s="129"/>
      <c r="E143" s="129"/>
      <c r="F143" s="129"/>
      <c r="G143" s="129"/>
      <c r="H143" s="129"/>
      <c r="I143" s="129"/>
    </row>
    <row r="144" ht="17.6" spans="1:6">
      <c r="A144" s="123" t="s">
        <v>155</v>
      </c>
      <c r="B144" s="33" t="s">
        <v>156</v>
      </c>
      <c r="C144" s="130" t="s">
        <v>80</v>
      </c>
      <c r="D144" s="34" t="s">
        <v>157</v>
      </c>
      <c r="E144" s="131" t="s">
        <v>125</v>
      </c>
      <c r="F144" s="44">
        <v>800</v>
      </c>
    </row>
    <row r="146" ht="15.75" spans="1:8">
      <c r="A146" s="123" t="s">
        <v>158</v>
      </c>
      <c r="B146" s="33" t="s">
        <v>159</v>
      </c>
      <c r="C146" s="115" t="s">
        <v>52</v>
      </c>
      <c r="D146" s="116" t="s">
        <v>142</v>
      </c>
      <c r="E146" s="121" t="s">
        <v>125</v>
      </c>
      <c r="F146" s="117">
        <v>500</v>
      </c>
      <c r="G146" s="117">
        <v>0.75</v>
      </c>
      <c r="H146" s="70">
        <f>G146*F146</f>
        <v>375</v>
      </c>
    </row>
    <row r="147" ht="15.75" spans="2:8">
      <c r="B147" s="33" t="s">
        <v>159</v>
      </c>
      <c r="C147" s="125" t="s">
        <v>57</v>
      </c>
      <c r="D147" s="116" t="s">
        <v>140</v>
      </c>
      <c r="E147" s="121" t="s">
        <v>125</v>
      </c>
      <c r="F147" s="130">
        <v>500</v>
      </c>
      <c r="G147" s="132">
        <v>1.42</v>
      </c>
      <c r="H147" s="70">
        <f t="shared" ref="H147:H149" si="10">G147*F147</f>
        <v>710</v>
      </c>
    </row>
    <row r="148" ht="15.75" spans="2:8">
      <c r="B148" s="133" t="s">
        <v>159</v>
      </c>
      <c r="C148" s="125" t="s">
        <v>40</v>
      </c>
      <c r="D148" s="134" t="s">
        <v>141</v>
      </c>
      <c r="E148" s="121" t="s">
        <v>125</v>
      </c>
      <c r="F148" s="135">
        <v>500</v>
      </c>
      <c r="G148" s="132">
        <v>0.325</v>
      </c>
      <c r="H148" s="70">
        <f t="shared" si="10"/>
        <v>162.5</v>
      </c>
    </row>
    <row r="149" ht="15.75" spans="2:8">
      <c r="B149" s="33" t="s">
        <v>159</v>
      </c>
      <c r="C149" s="125" t="s">
        <v>26</v>
      </c>
      <c r="D149" s="116" t="s">
        <v>160</v>
      </c>
      <c r="E149" s="121" t="s">
        <v>125</v>
      </c>
      <c r="F149" s="130">
        <v>500</v>
      </c>
      <c r="G149" s="132">
        <v>0.23</v>
      </c>
      <c r="H149" s="70">
        <f t="shared" si="10"/>
        <v>115</v>
      </c>
    </row>
    <row r="151" ht="31.5" spans="1:8">
      <c r="A151" s="123" t="s">
        <v>161</v>
      </c>
      <c r="B151" s="34" t="s">
        <v>162</v>
      </c>
      <c r="C151" s="130" t="s">
        <v>102</v>
      </c>
      <c r="D151" s="136" t="s">
        <v>163</v>
      </c>
      <c r="E151" s="121" t="s">
        <v>125</v>
      </c>
      <c r="F151" s="137">
        <v>1000</v>
      </c>
      <c r="G151" s="138">
        <v>1.5</v>
      </c>
      <c r="H151" s="44">
        <f>G151*F151</f>
        <v>1500</v>
      </c>
    </row>
    <row r="152" ht="31.5" spans="2:8">
      <c r="B152" s="34" t="s">
        <v>162</v>
      </c>
      <c r="C152" s="130" t="s">
        <v>104</v>
      </c>
      <c r="D152" s="136" t="s">
        <v>164</v>
      </c>
      <c r="E152" s="121" t="s">
        <v>125</v>
      </c>
      <c r="F152" s="139">
        <v>1000</v>
      </c>
      <c r="G152" s="138">
        <v>0.2</v>
      </c>
      <c r="H152" s="44">
        <f t="shared" ref="H152:H154" si="11">G152*F152</f>
        <v>200</v>
      </c>
    </row>
    <row r="153" ht="17.6" spans="2:8">
      <c r="B153" s="34" t="s">
        <v>162</v>
      </c>
      <c r="C153" s="113" t="s">
        <v>52</v>
      </c>
      <c r="D153" s="116" t="s">
        <v>165</v>
      </c>
      <c r="E153" s="121" t="s">
        <v>125</v>
      </c>
      <c r="F153" s="44">
        <v>1000</v>
      </c>
      <c r="G153" s="36">
        <v>0.75</v>
      </c>
      <c r="H153" s="44">
        <f t="shared" si="11"/>
        <v>750</v>
      </c>
    </row>
    <row r="154" ht="17.6" spans="2:8">
      <c r="B154" s="34" t="s">
        <v>162</v>
      </c>
      <c r="C154" s="113" t="s">
        <v>50</v>
      </c>
      <c r="D154" s="116" t="s">
        <v>130</v>
      </c>
      <c r="E154" s="121" t="s">
        <v>125</v>
      </c>
      <c r="F154" s="44">
        <v>1000</v>
      </c>
      <c r="G154" s="36">
        <v>0.255</v>
      </c>
      <c r="H154" s="44">
        <f t="shared" si="11"/>
        <v>255</v>
      </c>
    </row>
    <row r="156" ht="20.25" spans="1:6">
      <c r="A156" s="123" t="s">
        <v>166</v>
      </c>
      <c r="B156" s="34" t="s">
        <v>162</v>
      </c>
      <c r="C156" s="113" t="s">
        <v>54</v>
      </c>
      <c r="D156" s="116" t="s">
        <v>145</v>
      </c>
      <c r="E156" s="128"/>
      <c r="F156" s="38">
        <v>1000</v>
      </c>
    </row>
    <row r="158" ht="27.75" spans="1:6">
      <c r="A158" s="123" t="s">
        <v>167</v>
      </c>
      <c r="B158" s="34" t="s">
        <v>168</v>
      </c>
      <c r="C158" s="8" t="s">
        <v>71</v>
      </c>
      <c r="D158" s="140" t="s">
        <v>169</v>
      </c>
      <c r="F158" s="141">
        <v>1000</v>
      </c>
    </row>
    <row r="160" ht="17.6" spans="1:6">
      <c r="A160" s="61">
        <v>45613</v>
      </c>
      <c r="B160" s="34" t="s">
        <v>170</v>
      </c>
      <c r="C160" s="22" t="s">
        <v>80</v>
      </c>
      <c r="D160" s="23" t="s">
        <v>157</v>
      </c>
      <c r="E160" s="121" t="s">
        <v>146</v>
      </c>
      <c r="F160" s="36">
        <v>1000</v>
      </c>
    </row>
    <row r="161" ht="17.6" spans="2:6">
      <c r="B161" s="34" t="s">
        <v>170</v>
      </c>
      <c r="C161" s="22" t="s">
        <v>171</v>
      </c>
      <c r="D161" s="25" t="s">
        <v>172</v>
      </c>
      <c r="E161" s="121" t="s">
        <v>125</v>
      </c>
      <c r="F161" s="37">
        <v>1000</v>
      </c>
    </row>
    <row r="162" ht="20.25" spans="2:6">
      <c r="B162" s="34" t="s">
        <v>170</v>
      </c>
      <c r="C162" s="22" t="s">
        <v>173</v>
      </c>
      <c r="D162" s="26" t="s">
        <v>174</v>
      </c>
      <c r="E162" s="121" t="s">
        <v>125</v>
      </c>
      <c r="F162" s="38">
        <v>1000</v>
      </c>
    </row>
    <row r="164" ht="15" spans="1:6">
      <c r="A164" s="142" t="s">
        <v>175</v>
      </c>
      <c r="B164" s="143" t="s">
        <v>176</v>
      </c>
      <c r="C164" s="144" t="s">
        <v>177</v>
      </c>
      <c r="D164" s="145" t="s">
        <v>62</v>
      </c>
      <c r="E164" s="146" t="s">
        <v>29</v>
      </c>
      <c r="F164" s="40">
        <v>1000</v>
      </c>
    </row>
    <row r="165" ht="15" spans="2:6">
      <c r="B165" s="143" t="s">
        <v>176</v>
      </c>
      <c r="C165" s="144" t="s">
        <v>178</v>
      </c>
      <c r="D165" s="145" t="s">
        <v>65</v>
      </c>
      <c r="E165" s="146" t="s">
        <v>66</v>
      </c>
      <c r="F165" s="40">
        <v>1000</v>
      </c>
    </row>
    <row r="166" ht="15" spans="2:6">
      <c r="B166" s="143" t="s">
        <v>176</v>
      </c>
      <c r="C166" s="144" t="s">
        <v>179</v>
      </c>
      <c r="D166" s="145" t="s">
        <v>67</v>
      </c>
      <c r="E166" s="146" t="s">
        <v>68</v>
      </c>
      <c r="F166" s="40">
        <v>1000</v>
      </c>
    </row>
    <row r="167" ht="15" spans="2:6">
      <c r="B167" s="143" t="s">
        <v>176</v>
      </c>
      <c r="C167" s="144" t="s">
        <v>180</v>
      </c>
      <c r="D167" s="145" t="s">
        <v>69</v>
      </c>
      <c r="E167" s="146" t="s">
        <v>70</v>
      </c>
      <c r="F167" s="40">
        <v>1000</v>
      </c>
    </row>
    <row r="168" ht="15" spans="2:6">
      <c r="B168" s="143" t="s">
        <v>176</v>
      </c>
      <c r="C168" s="144" t="s">
        <v>181</v>
      </c>
      <c r="D168" s="145" t="s">
        <v>71</v>
      </c>
      <c r="E168" s="146" t="s">
        <v>72</v>
      </c>
      <c r="F168" s="40">
        <v>1000</v>
      </c>
    </row>
    <row r="169" spans="2:6">
      <c r="B169" s="143" t="s">
        <v>176</v>
      </c>
      <c r="C169" s="5"/>
      <c r="D169" s="5" t="s">
        <v>73</v>
      </c>
      <c r="E169" s="5" t="s">
        <v>182</v>
      </c>
      <c r="F169" s="40">
        <v>1000</v>
      </c>
    </row>
    <row r="170" ht="15.75" spans="2:7">
      <c r="B170" s="34" t="s">
        <v>176</v>
      </c>
      <c r="C170" s="5"/>
      <c r="D170" s="5" t="s">
        <v>47</v>
      </c>
      <c r="E170" s="5" t="s">
        <v>183</v>
      </c>
      <c r="F170" s="40">
        <v>1000</v>
      </c>
      <c r="G170" s="132"/>
    </row>
    <row r="171" ht="15.75" spans="2:7">
      <c r="B171" s="34" t="s">
        <v>176</v>
      </c>
      <c r="C171" s="5"/>
      <c r="D171" s="5" t="s">
        <v>24</v>
      </c>
      <c r="E171" s="5" t="s">
        <v>184</v>
      </c>
      <c r="F171" s="40">
        <v>1000</v>
      </c>
      <c r="G171" s="132"/>
    </row>
  </sheetData>
  <mergeCells count="3">
    <mergeCell ref="B7:B9"/>
    <mergeCell ref="B10:B12"/>
    <mergeCell ref="B62:B76"/>
  </mergeCells>
  <pageMargins left="0.7" right="0.7" top="0.75" bottom="0.75" header="0.3" footer="0.3"/>
  <pageSetup paperSize="120" orientation="portrait" horizontalDpi="180" verticalDpi="18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G15" sqref="G15"/>
    </sheetView>
  </sheetViews>
  <sheetFormatPr defaultColWidth="9" defaultRowHeight="13.5" outlineLevelCol="5"/>
  <cols>
    <col min="1" max="1" width="6.75" customWidth="1"/>
    <col min="2" max="2" width="16.875" customWidth="1"/>
    <col min="3" max="3" width="25.875" customWidth="1"/>
    <col min="4" max="4" width="17.25" customWidth="1"/>
    <col min="5" max="5" width="16.75" customWidth="1"/>
    <col min="6" max="6" width="7.625" style="28" customWidth="1"/>
    <col min="7" max="7" width="29.5" customWidth="1"/>
  </cols>
  <sheetData>
    <row r="1" ht="20.25" spans="1:6">
      <c r="A1" s="29" t="s">
        <v>185</v>
      </c>
      <c r="B1" s="29"/>
      <c r="C1" s="29"/>
      <c r="D1" s="29"/>
      <c r="E1" s="29"/>
      <c r="F1" s="29"/>
    </row>
    <row r="2" spans="1:6">
      <c r="A2" s="30" t="s">
        <v>186</v>
      </c>
      <c r="B2" s="30" t="s">
        <v>187</v>
      </c>
      <c r="C2" s="31"/>
      <c r="D2" s="30" t="s">
        <v>188</v>
      </c>
      <c r="E2" s="30" t="s">
        <v>189</v>
      </c>
      <c r="F2" s="32" t="s">
        <v>11</v>
      </c>
    </row>
    <row r="3" ht="17.6" hidden="1" spans="1:6">
      <c r="A3" s="33" t="s">
        <v>190</v>
      </c>
      <c r="B3" s="34" t="s">
        <v>170</v>
      </c>
      <c r="C3" s="35"/>
      <c r="D3" s="22" t="s">
        <v>80</v>
      </c>
      <c r="E3" s="23" t="s">
        <v>157</v>
      </c>
      <c r="F3" s="36">
        <v>1000</v>
      </c>
    </row>
    <row r="4" ht="81" hidden="1" customHeight="1" spans="1:6">
      <c r="A4" s="33" t="s">
        <v>190</v>
      </c>
      <c r="B4" s="34" t="s">
        <v>170</v>
      </c>
      <c r="C4" s="35" t="str">
        <f>_xlfn.DISPIMG("ID_1AD27A3697BE42859B123280BD4BE765",1)</f>
        <v>=DISPIMG("ID_1AD27A3697BE42859B123280BD4BE765",1)</v>
      </c>
      <c r="D4" s="22" t="s">
        <v>171</v>
      </c>
      <c r="E4" s="25" t="s">
        <v>172</v>
      </c>
      <c r="F4" s="37">
        <v>1000</v>
      </c>
    </row>
    <row r="5" ht="81" hidden="1" customHeight="1" spans="1:6">
      <c r="A5" s="33" t="s">
        <v>190</v>
      </c>
      <c r="B5" s="34" t="s">
        <v>170</v>
      </c>
      <c r="C5" s="35" t="str">
        <f>_xlfn.DISPIMG("ID_200F007AA69E4F0498D791C8A4F0AC01",1)</f>
        <v>=DISPIMG("ID_200F007AA69E4F0498D791C8A4F0AC01",1)</v>
      </c>
      <c r="D5" s="22" t="s">
        <v>191</v>
      </c>
      <c r="E5" s="26" t="s">
        <v>174</v>
      </c>
      <c r="F5" s="38">
        <v>1000</v>
      </c>
    </row>
    <row r="6" spans="1:1">
      <c r="A6" t="s">
        <v>192</v>
      </c>
    </row>
    <row r="11" ht="71.1" customHeight="1"/>
    <row r="12" ht="71.1" customHeight="1"/>
    <row r="13" ht="71.1" customHeight="1"/>
  </sheetData>
  <mergeCells count="1">
    <mergeCell ref="A1:F1"/>
  </mergeCells>
  <printOptions horizontalCentered="1"/>
  <pageMargins left="0.25" right="0.25" top="0.75" bottom="0.75" header="0.298611111111111" footer="0.298611111111111"/>
  <pageSetup paperSize="9" fitToHeight="0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8"/>
  <sheetViews>
    <sheetView tabSelected="1" zoomScale="50" zoomScaleNormal="50" workbookViewId="0">
      <selection activeCell="A4" sqref="$A4:$XFD4"/>
    </sheetView>
  </sheetViews>
  <sheetFormatPr defaultColWidth="9" defaultRowHeight="13.5"/>
  <cols>
    <col min="1" max="1" width="19.625" style="2" customWidth="1"/>
    <col min="2" max="2" width="25.125" style="2" customWidth="1"/>
    <col min="3" max="3" width="30.75" style="2" customWidth="1"/>
    <col min="4" max="4" width="29.875" style="2" customWidth="1"/>
    <col min="5" max="8" width="9" style="2"/>
    <col min="9" max="9" width="9" style="3"/>
    <col min="10" max="11" width="9" style="2"/>
    <col min="12" max="13" width="17.5" style="2" customWidth="1"/>
    <col min="14" max="14" width="18.25" style="2" customWidth="1"/>
    <col min="15" max="15" width="20" style="2" customWidth="1"/>
    <col min="16" max="16" width="6.5" style="2" customWidth="1"/>
    <col min="17" max="17" width="6.625" style="2" customWidth="1"/>
    <col min="18" max="18" width="8.375" style="2" customWidth="1"/>
    <col min="19" max="16384" width="9" style="2"/>
  </cols>
  <sheetData>
    <row r="1" ht="33.95" customHeight="1" spans="1:9">
      <c r="A1" s="4" t="s">
        <v>8</v>
      </c>
      <c r="B1" s="5" t="s">
        <v>193</v>
      </c>
      <c r="C1" s="5"/>
      <c r="D1" s="4" t="s">
        <v>194</v>
      </c>
      <c r="E1" s="4" t="s">
        <v>195</v>
      </c>
      <c r="F1" s="4" t="s">
        <v>196</v>
      </c>
      <c r="G1" s="4" t="s">
        <v>197</v>
      </c>
      <c r="H1" s="4" t="s">
        <v>12</v>
      </c>
      <c r="I1" s="27"/>
    </row>
    <row r="2" ht="75" customHeight="1" spans="1:9">
      <c r="A2" s="5" t="s">
        <v>73</v>
      </c>
      <c r="B2" s="5"/>
      <c r="C2" s="5"/>
      <c r="D2" s="5" t="s">
        <v>198</v>
      </c>
      <c r="E2" s="5">
        <v>60</v>
      </c>
      <c r="F2" s="4" t="s">
        <v>199</v>
      </c>
      <c r="G2" s="4">
        <v>27</v>
      </c>
      <c r="H2" s="5">
        <v>2</v>
      </c>
      <c r="I2" s="27"/>
    </row>
    <row r="3" ht="75" customHeight="1" spans="1:9">
      <c r="A3" s="5" t="s">
        <v>47</v>
      </c>
      <c r="B3" s="5"/>
      <c r="C3" s="5"/>
      <c r="D3" s="5" t="s">
        <v>183</v>
      </c>
      <c r="E3" s="5">
        <v>60</v>
      </c>
      <c r="F3" s="4" t="s">
        <v>199</v>
      </c>
      <c r="G3" s="4">
        <v>21</v>
      </c>
      <c r="H3" s="5">
        <v>1.5</v>
      </c>
      <c r="I3" s="27"/>
    </row>
    <row r="4" ht="46.9" customHeight="1" spans="1:9">
      <c r="A4" s="5" t="s">
        <v>24</v>
      </c>
      <c r="B4" s="5"/>
      <c r="C4" s="5"/>
      <c r="D4" s="5" t="s">
        <v>184</v>
      </c>
      <c r="E4" s="5">
        <v>60</v>
      </c>
      <c r="F4" s="4" t="s">
        <v>200</v>
      </c>
      <c r="G4" s="4">
        <v>10.5</v>
      </c>
      <c r="H4" s="5">
        <v>1.15</v>
      </c>
      <c r="I4" s="27"/>
    </row>
    <row r="5" ht="49.15" customHeight="1" spans="1:9">
      <c r="A5" s="6" t="s">
        <v>201</v>
      </c>
      <c r="B5" s="5"/>
      <c r="C5" s="5" t="s">
        <v>202</v>
      </c>
      <c r="D5" s="4" t="s">
        <v>203</v>
      </c>
      <c r="E5" s="5">
        <v>60</v>
      </c>
      <c r="F5" s="4" t="s">
        <v>199</v>
      </c>
      <c r="G5" s="5"/>
      <c r="H5" s="5">
        <v>0.27</v>
      </c>
      <c r="I5" s="27"/>
    </row>
    <row r="6" ht="75" customHeight="1" spans="1:9">
      <c r="A6" s="7" t="s">
        <v>204</v>
      </c>
      <c r="B6" s="5"/>
      <c r="C6" s="5" t="s">
        <v>205</v>
      </c>
      <c r="D6" s="4" t="s">
        <v>53</v>
      </c>
      <c r="E6" s="5">
        <v>60</v>
      </c>
      <c r="F6" s="4" t="s">
        <v>199</v>
      </c>
      <c r="G6" s="5"/>
      <c r="H6" s="5">
        <v>0.62</v>
      </c>
      <c r="I6" s="27"/>
    </row>
    <row r="7" ht="49.15" customHeight="1" spans="1:9">
      <c r="A7" s="8" t="s">
        <v>62</v>
      </c>
      <c r="B7" s="9"/>
      <c r="C7" s="10" t="s">
        <v>177</v>
      </c>
      <c r="D7" s="11" t="s">
        <v>29</v>
      </c>
      <c r="E7" s="5">
        <v>60</v>
      </c>
      <c r="F7" s="12" t="s">
        <v>199</v>
      </c>
      <c r="G7" s="9"/>
      <c r="H7" s="8">
        <v>0.2</v>
      </c>
      <c r="I7" s="27"/>
    </row>
    <row r="8" ht="49.15" customHeight="1" spans="1:9">
      <c r="A8" s="8" t="s">
        <v>65</v>
      </c>
      <c r="B8" s="9"/>
      <c r="C8" s="10" t="s">
        <v>178</v>
      </c>
      <c r="D8" s="11" t="s">
        <v>66</v>
      </c>
      <c r="E8" s="5">
        <v>60</v>
      </c>
      <c r="F8" s="12" t="s">
        <v>199</v>
      </c>
      <c r="G8" s="9"/>
      <c r="H8" s="8">
        <v>1.08</v>
      </c>
      <c r="I8" s="27"/>
    </row>
    <row r="9" ht="49.15" customHeight="1" spans="1:9">
      <c r="A9" s="8" t="s">
        <v>67</v>
      </c>
      <c r="B9" s="9"/>
      <c r="C9" s="10" t="s">
        <v>179</v>
      </c>
      <c r="D9" s="11" t="s">
        <v>68</v>
      </c>
      <c r="E9" s="5">
        <v>60</v>
      </c>
      <c r="F9" s="12" t="s">
        <v>199</v>
      </c>
      <c r="G9" s="9"/>
      <c r="H9" s="8">
        <v>1.04</v>
      </c>
      <c r="I9" s="27"/>
    </row>
    <row r="10" ht="75" customHeight="1" spans="1:9">
      <c r="A10" s="8" t="s">
        <v>69</v>
      </c>
      <c r="B10" s="9"/>
      <c r="C10" s="10" t="s">
        <v>180</v>
      </c>
      <c r="D10" s="11" t="s">
        <v>70</v>
      </c>
      <c r="E10" s="5">
        <v>60</v>
      </c>
      <c r="F10" s="12" t="s">
        <v>199</v>
      </c>
      <c r="G10" s="9"/>
      <c r="H10" s="8">
        <v>1.16</v>
      </c>
      <c r="I10" s="27"/>
    </row>
    <row r="11" ht="75" customHeight="1" spans="1:9">
      <c r="A11" s="8" t="s">
        <v>71</v>
      </c>
      <c r="B11" s="9"/>
      <c r="C11" s="10" t="s">
        <v>181</v>
      </c>
      <c r="D11" s="11" t="s">
        <v>72</v>
      </c>
      <c r="E11" s="5">
        <v>60</v>
      </c>
      <c r="F11" s="12" t="s">
        <v>199</v>
      </c>
      <c r="G11" s="9"/>
      <c r="H11" s="8">
        <v>1.1</v>
      </c>
      <c r="I11" s="27"/>
    </row>
    <row r="12" ht="75" customHeight="1" spans="1:9">
      <c r="A12" s="5"/>
      <c r="B12" s="5"/>
      <c r="C12" s="5"/>
      <c r="D12" s="4" t="s">
        <v>206</v>
      </c>
      <c r="E12" s="5">
        <v>60</v>
      </c>
      <c r="F12" s="4" t="s">
        <v>199</v>
      </c>
      <c r="G12" s="5"/>
      <c r="H12" s="5">
        <v>0.05</v>
      </c>
      <c r="I12" s="27"/>
    </row>
    <row r="13" ht="75" customHeight="1" spans="1:9">
      <c r="A13" s="8" t="s">
        <v>50</v>
      </c>
      <c r="B13" s="5"/>
      <c r="C13" s="5" t="s">
        <v>207</v>
      </c>
      <c r="D13" s="5" t="s">
        <v>208</v>
      </c>
      <c r="E13" s="5">
        <v>60</v>
      </c>
      <c r="F13" s="4" t="s">
        <v>199</v>
      </c>
      <c r="G13" s="5"/>
      <c r="H13" s="5">
        <v>0.255</v>
      </c>
      <c r="I13" s="27"/>
    </row>
    <row r="14" ht="75" customHeight="1" spans="1:9">
      <c r="A14" s="8" t="s">
        <v>52</v>
      </c>
      <c r="B14" s="5"/>
      <c r="C14" s="5" t="s">
        <v>209</v>
      </c>
      <c r="D14" s="4" t="s">
        <v>53</v>
      </c>
      <c r="E14" s="5">
        <v>60</v>
      </c>
      <c r="F14" s="4" t="s">
        <v>199</v>
      </c>
      <c r="G14" s="5"/>
      <c r="H14" s="5">
        <v>0.75</v>
      </c>
      <c r="I14" s="27"/>
    </row>
    <row r="15" ht="75" customHeight="1" spans="1:9">
      <c r="A15" s="8" t="s">
        <v>54</v>
      </c>
      <c r="B15" s="5"/>
      <c r="C15" s="5"/>
      <c r="D15" s="4" t="s">
        <v>145</v>
      </c>
      <c r="E15" s="5">
        <v>60</v>
      </c>
      <c r="F15" s="4" t="s">
        <v>199</v>
      </c>
      <c r="G15" s="5"/>
      <c r="H15" s="4" t="s">
        <v>210</v>
      </c>
      <c r="I15" s="27"/>
    </row>
    <row r="16" ht="75" customHeight="1" spans="1:9">
      <c r="A16" s="8" t="s">
        <v>32</v>
      </c>
      <c r="B16" s="5"/>
      <c r="C16" s="5" t="s">
        <v>211</v>
      </c>
      <c r="D16" s="4" t="s">
        <v>33</v>
      </c>
      <c r="E16" s="5">
        <v>60</v>
      </c>
      <c r="F16" s="4" t="s">
        <v>199</v>
      </c>
      <c r="G16" s="5"/>
      <c r="H16" s="5">
        <v>0.18</v>
      </c>
      <c r="I16" s="27"/>
    </row>
    <row r="17" ht="75" customHeight="1" spans="1:9">
      <c r="A17" s="8" t="s">
        <v>78</v>
      </c>
      <c r="B17" s="5"/>
      <c r="C17" s="5" t="s">
        <v>212</v>
      </c>
      <c r="D17" s="4" t="s">
        <v>92</v>
      </c>
      <c r="E17" s="5">
        <v>60</v>
      </c>
      <c r="F17" s="4" t="s">
        <v>199</v>
      </c>
      <c r="G17" s="5"/>
      <c r="H17" s="5">
        <v>0.78</v>
      </c>
      <c r="I17" s="27"/>
    </row>
    <row r="18" ht="75" customHeight="1" spans="1:9">
      <c r="A18" s="8" t="s">
        <v>80</v>
      </c>
      <c r="B18" s="5"/>
      <c r="C18" s="5" t="s">
        <v>213</v>
      </c>
      <c r="D18" s="4" t="s">
        <v>92</v>
      </c>
      <c r="E18" s="5">
        <v>60</v>
      </c>
      <c r="F18" s="4" t="s">
        <v>199</v>
      </c>
      <c r="G18" s="5"/>
      <c r="H18" s="5">
        <v>0.7</v>
      </c>
      <c r="I18" s="27"/>
    </row>
    <row r="19" ht="96.75" customHeight="1" spans="1:8">
      <c r="A19" s="13" t="s">
        <v>57</v>
      </c>
      <c r="B19" s="14"/>
      <c r="C19" s="15" t="s">
        <v>214</v>
      </c>
      <c r="D19" s="16" t="s">
        <v>58</v>
      </c>
      <c r="E19" s="17">
        <v>60</v>
      </c>
      <c r="F19" s="4" t="s">
        <v>199</v>
      </c>
      <c r="G19" s="14"/>
      <c r="H19" s="17">
        <v>1.42</v>
      </c>
    </row>
    <row r="20" ht="81.75" customHeight="1" spans="1:8">
      <c r="A20" s="13" t="s">
        <v>40</v>
      </c>
      <c r="B20" s="14"/>
      <c r="C20" s="15" t="s">
        <v>215</v>
      </c>
      <c r="D20" s="16" t="s">
        <v>41</v>
      </c>
      <c r="E20" s="17">
        <v>60</v>
      </c>
      <c r="F20" s="4" t="s">
        <v>216</v>
      </c>
      <c r="G20" s="14"/>
      <c r="H20" s="17">
        <v>0.325</v>
      </c>
    </row>
    <row r="21" ht="81.75" customHeight="1" spans="1:8">
      <c r="A21" s="13" t="s">
        <v>26</v>
      </c>
      <c r="B21" s="14"/>
      <c r="C21" s="15" t="s">
        <v>217</v>
      </c>
      <c r="D21" s="16" t="s">
        <v>27</v>
      </c>
      <c r="E21" s="5">
        <v>60</v>
      </c>
      <c r="F21" s="4" t="s">
        <v>199</v>
      </c>
      <c r="G21" s="14"/>
      <c r="H21" s="17">
        <v>0.23</v>
      </c>
    </row>
    <row r="22" ht="97.5" customHeight="1" spans="1:8">
      <c r="A22" s="13" t="s">
        <v>30</v>
      </c>
      <c r="B22" s="14"/>
      <c r="C22" s="18" t="s">
        <v>218</v>
      </c>
      <c r="D22" s="12" t="s">
        <v>31</v>
      </c>
      <c r="E22" s="5">
        <v>60</v>
      </c>
      <c r="F22" s="4" t="s">
        <v>199</v>
      </c>
      <c r="G22" s="14"/>
      <c r="H22" s="17">
        <v>4.5</v>
      </c>
    </row>
    <row r="23" ht="97.5" customHeight="1" spans="1:8">
      <c r="A23" s="13" t="s">
        <v>34</v>
      </c>
      <c r="B23" s="14"/>
      <c r="C23" s="18" t="s">
        <v>219</v>
      </c>
      <c r="D23" s="12" t="s">
        <v>35</v>
      </c>
      <c r="E23" s="17">
        <v>60</v>
      </c>
      <c r="F23" s="4" t="s">
        <v>199</v>
      </c>
      <c r="G23" s="14"/>
      <c r="H23" s="17">
        <v>5.8</v>
      </c>
    </row>
    <row r="24" ht="108.6" customHeight="1" spans="1:9">
      <c r="A24" s="13" t="s">
        <v>102</v>
      </c>
      <c r="C24" s="19" t="s">
        <v>220</v>
      </c>
      <c r="D24" s="19" t="s">
        <v>103</v>
      </c>
      <c r="E24" s="20">
        <v>70</v>
      </c>
      <c r="F24" s="4" t="s">
        <v>199</v>
      </c>
      <c r="H24" s="20">
        <v>1.5</v>
      </c>
      <c r="I24" s="2"/>
    </row>
    <row r="25" ht="118.5" customHeight="1" spans="1:9">
      <c r="A25" s="13" t="s">
        <v>104</v>
      </c>
      <c r="C25" s="19" t="s">
        <v>221</v>
      </c>
      <c r="D25" s="19" t="s">
        <v>105</v>
      </c>
      <c r="E25" s="20">
        <v>40</v>
      </c>
      <c r="F25" s="4" t="s">
        <v>199</v>
      </c>
      <c r="H25" s="20">
        <v>0.2</v>
      </c>
      <c r="I25" s="2"/>
    </row>
    <row r="26" s="1" customFormat="1" ht="73.5" customHeight="1" spans="1:8">
      <c r="A26" s="21" t="s">
        <v>149</v>
      </c>
      <c r="B26" s="21"/>
      <c r="C26" s="21" t="s">
        <v>222</v>
      </c>
      <c r="D26" s="21" t="s">
        <v>223</v>
      </c>
      <c r="E26" s="21"/>
      <c r="F26" s="21"/>
      <c r="G26" s="21">
        <v>3.5</v>
      </c>
      <c r="H26" s="21">
        <v>0.3</v>
      </c>
    </row>
    <row r="27" s="1" customFormat="1" ht="73.5" customHeight="1" spans="1:8">
      <c r="A27" s="21" t="s">
        <v>151</v>
      </c>
      <c r="B27" s="21"/>
      <c r="C27" s="21" t="s">
        <v>224</v>
      </c>
      <c r="D27" s="21" t="s">
        <v>225</v>
      </c>
      <c r="E27" s="21"/>
      <c r="F27" s="21"/>
      <c r="G27" s="21">
        <v>5</v>
      </c>
      <c r="H27" s="21">
        <v>0.39</v>
      </c>
    </row>
    <row r="28" s="1" customFormat="1" ht="73.5" customHeight="1" spans="1:8">
      <c r="A28" s="21" t="s">
        <v>153</v>
      </c>
      <c r="B28" s="21"/>
      <c r="C28" s="21" t="s">
        <v>226</v>
      </c>
      <c r="D28" s="21" t="s">
        <v>227</v>
      </c>
      <c r="E28" s="21"/>
      <c r="F28" s="21"/>
      <c r="G28" s="21">
        <v>4.17</v>
      </c>
      <c r="H28" s="21">
        <v>0.35</v>
      </c>
    </row>
    <row r="29" ht="51.95" customHeight="1" spans="1:8">
      <c r="A29" s="22" t="s">
        <v>80</v>
      </c>
      <c r="B29" s="14"/>
      <c r="C29" s="23" t="s">
        <v>228</v>
      </c>
      <c r="D29" s="24" t="s">
        <v>229</v>
      </c>
      <c r="E29" s="14"/>
      <c r="F29" s="14"/>
      <c r="G29" s="14"/>
      <c r="H29" s="14"/>
    </row>
    <row r="30" ht="117.95" customHeight="1" spans="1:8">
      <c r="A30" s="22" t="s">
        <v>171</v>
      </c>
      <c r="B30" s="14"/>
      <c r="C30" s="25" t="s">
        <v>230</v>
      </c>
      <c r="D30" s="24" t="s">
        <v>231</v>
      </c>
      <c r="E30" s="14"/>
      <c r="F30" s="14"/>
      <c r="G30" s="14"/>
      <c r="H30" s="14"/>
    </row>
    <row r="31" ht="117.95" customHeight="1" spans="1:8">
      <c r="A31" s="22" t="s">
        <v>191</v>
      </c>
      <c r="B31" s="14"/>
      <c r="C31" s="26" t="s">
        <v>232</v>
      </c>
      <c r="D31" s="24" t="s">
        <v>233</v>
      </c>
      <c r="E31" s="14"/>
      <c r="F31" s="14"/>
      <c r="G31" s="24">
        <v>3.05</v>
      </c>
      <c r="H31" s="14"/>
    </row>
    <row r="32" ht="117.95" customHeight="1"/>
    <row r="33" ht="117.95" customHeight="1"/>
    <row r="34" ht="117.95" customHeight="1"/>
    <row r="35" ht="117.95" customHeight="1"/>
    <row r="36" ht="117.95" customHeight="1"/>
    <row r="37" ht="117.95" customHeight="1"/>
    <row r="38" ht="117.95" customHeight="1"/>
    <row r="39" ht="117.95" customHeight="1"/>
    <row r="40" ht="117.95" customHeight="1"/>
    <row r="41" ht="117.95" customHeight="1"/>
    <row r="42" ht="117.95" customHeight="1"/>
    <row r="43" ht="117.95" customHeight="1"/>
    <row r="44" ht="117.95" customHeight="1"/>
    <row r="45" ht="117.95" customHeight="1"/>
    <row r="46" ht="117.95" customHeight="1"/>
    <row r="47" ht="117.95" customHeight="1"/>
    <row r="48" ht="117.95" customHeight="1"/>
  </sheetData>
  <pageMargins left="0" right="0" top="0" bottom="0" header="0.298611111111111" footer="0.298611111111111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送</vt:lpstr>
      <vt:lpstr>月结 </vt:lpstr>
      <vt:lpstr>排产</vt:lpstr>
      <vt:lpstr>Sheet1</vt:lpstr>
      <vt:lpstr>产品列表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微信用户</cp:lastModifiedBy>
  <dcterms:created xsi:type="dcterms:W3CDTF">2008-09-11T17:22:00Z</dcterms:created>
  <cp:lastPrinted>2025-01-02T03:32:00Z</cp:lastPrinted>
  <dcterms:modified xsi:type="dcterms:W3CDTF">2025-01-07T10:11:55Z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7E0BF377604544E3A5FC827C0C12BFA9_12</vt:lpwstr>
  </property>
  <property fmtid="{D5CDD505-2E9C-101B-9397-08002B2CF9AE}" pid="3" name="KSOProductBuildVer">
    <vt:lpwstr>2052-12.1.0.18608</vt:lpwstr>
  </property>
</Properties>
</file>