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e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2620" activeTab="1"/>
  </bookViews>
  <sheets>
    <sheet name="汇总" sheetId="1" r:id="rId1"/>
    <sheet name="业绩项目明细" sheetId="2" r:id="rId2"/>
    <sheet name="系统项目清单" sheetId="3" r:id="rId3"/>
    <sheet name="项目合同总表" sheetId="4" r:id="rId4"/>
    <sheet name="无对应合同项目" sheetId="5" r:id="rId5"/>
  </sheets>
  <definedNames>
    <definedName name="_xlnm._FilterDatabase" localSheetId="3" hidden="1">项目合同总表!$C$1:$C$487</definedName>
    <definedName name="_xlnm._FilterDatabase" localSheetId="1" hidden="1">业绩项目明细!$K$1:$K$689</definedName>
    <definedName name="_xlnm._FilterDatabase" localSheetId="2" hidden="1">系统项目清单!$A$1:$Z$232</definedName>
  </definedNames>
  <calcPr calcId="144525"/>
</workbook>
</file>

<file path=xl/sharedStrings.xml><?xml version="1.0" encoding="utf-8"?>
<sst xmlns="http://schemas.openxmlformats.org/spreadsheetml/2006/main" count="13568" uniqueCount="2183">
  <si>
    <t>部门</t>
  </si>
  <si>
    <t>项目总数</t>
  </si>
  <si>
    <t>对应系统项目情况</t>
  </si>
  <si>
    <t>系统数</t>
  </si>
  <si>
    <t>滚动</t>
  </si>
  <si>
    <t>新签</t>
  </si>
  <si>
    <t>合计</t>
  </si>
  <si>
    <t>已对应</t>
  </si>
  <si>
    <t>不涉及</t>
  </si>
  <si>
    <t>未创建</t>
  </si>
  <si>
    <t>新增</t>
  </si>
  <si>
    <t>待核实</t>
  </si>
  <si>
    <t>数字化运营</t>
  </si>
  <si>
    <t>智能运营</t>
  </si>
  <si>
    <t>云网运营</t>
  </si>
  <si>
    <t>通信运营</t>
  </si>
  <si>
    <t>技术中台</t>
  </si>
  <si>
    <t>短信业务</t>
  </si>
  <si>
    <t>总计</t>
  </si>
  <si>
    <t>ID</t>
  </si>
  <si>
    <t>业务方向</t>
  </si>
  <si>
    <t>实施部门</t>
  </si>
  <si>
    <t>项目编号</t>
  </si>
  <si>
    <t>项目名称</t>
  </si>
  <si>
    <t>省份</t>
  </si>
  <si>
    <t>客户方向</t>
  </si>
  <si>
    <t>主管销售</t>
  </si>
  <si>
    <t>项目归类</t>
  </si>
  <si>
    <t>签约状态</t>
  </si>
  <si>
    <t>对应的系统项目ID</t>
  </si>
  <si>
    <t>对应的系统项目名称</t>
  </si>
  <si>
    <t>英文名</t>
  </si>
  <si>
    <t>2023年已新签毛利</t>
  </si>
  <si>
    <t>2023年已确认毛利</t>
  </si>
  <si>
    <t>核心网产品部</t>
  </si>
  <si>
    <t>US-2011-784-Z2</t>
  </si>
  <si>
    <t>技术服务结算合同</t>
  </si>
  <si>
    <t>设计院</t>
  </si>
  <si>
    <t>移动</t>
  </si>
  <si>
    <t>孙英辉</t>
  </si>
  <si>
    <t>滚存</t>
  </si>
  <si>
    <t>已签约</t>
  </si>
  <si>
    <t>北京移动核心网运维工作台</t>
  </si>
  <si>
    <t>U-BJYD-CNMP</t>
  </si>
  <si>
    <t>云网项目部</t>
  </si>
  <si>
    <t>US-N-2019-1013</t>
  </si>
  <si>
    <t>[中国电信山东分公司2019年综维统一库建设]软件开发合同</t>
  </si>
  <si>
    <t>山东</t>
  </si>
  <si>
    <t>电信</t>
  </si>
  <si>
    <t>李惠峰</t>
  </si>
  <si>
    <t>用的全栈的老产品</t>
  </si>
  <si>
    <t>US-N-2020-0070-Z23</t>
  </si>
  <si>
    <t xml:space="preserve">中国移动北京公司2021年网管支撑系统一批次项目网管应用域网络激活平台采购订单  </t>
  </si>
  <si>
    <t>北京</t>
  </si>
  <si>
    <t>郑文实</t>
  </si>
  <si>
    <t>US-N-2020-0070-Z35</t>
  </si>
  <si>
    <t>中国移动北京公司2022年核心网运维工作台扩容项目</t>
  </si>
  <si>
    <t>US-N-2022-0102-Z12</t>
  </si>
  <si>
    <t>中国移动辽宁公司2022年网管支持系统配置中心技术服务项目</t>
  </si>
  <si>
    <t>辽宁</t>
  </si>
  <si>
    <t>王雪飞</t>
  </si>
  <si>
    <t>维保项目不涉及</t>
  </si>
  <si>
    <t>US-N-2022-0102-Z13</t>
  </si>
  <si>
    <t>中国移动辽宁公司2022年网管支撑系统质量中心技术服务项目</t>
  </si>
  <si>
    <t>US-N-2022-0102-Z4</t>
  </si>
  <si>
    <t>中国移动辽宁公司2022年网管支撑系统配置中心扩容项目</t>
  </si>
  <si>
    <t>辽宁移动运维自动化系统</t>
  </si>
  <si>
    <t>U-LNYD-YWZDH</t>
  </si>
  <si>
    <t>US-N-2022-0102-Z8</t>
  </si>
  <si>
    <t>中国移动辽宁公司2022年质量管理中心应用优化项目</t>
  </si>
  <si>
    <t>辽宁移动质量管理中心项目</t>
  </si>
  <si>
    <t>U-LNYD-ZLGL</t>
  </si>
  <si>
    <t>互联网产品部</t>
  </si>
  <si>
    <t>US-N-2022-0257</t>
  </si>
  <si>
    <t>2022-2023年度中国电信神州泰岳原厂专用软件维护技术服务项目技术服务合同</t>
  </si>
  <si>
    <t>集团</t>
  </si>
  <si>
    <t>杜学军</t>
  </si>
  <si>
    <t>US-N-2021-0454</t>
  </si>
  <si>
    <t>中国移动山西公司2021年山西省公司信息技术部核心网工作台开发服务的采购项目委托开发合同</t>
  </si>
  <si>
    <t>山西</t>
  </si>
  <si>
    <t>王子峰</t>
  </si>
  <si>
    <t>山西移动核心网运维工作台</t>
  </si>
  <si>
    <t>U-SXYD-CNMP</t>
  </si>
  <si>
    <t>US-N-2021-0486</t>
  </si>
  <si>
    <t>中国移动山西公司2022年网络管理中心IP运维工作台（网管部分）项目合同</t>
  </si>
  <si>
    <t>山西移动IP运维工作台</t>
  </si>
  <si>
    <t>U-SXYD-IPDIW</t>
  </si>
  <si>
    <t>US-N-2022-0218-Z2</t>
  </si>
  <si>
    <t>R22303910O31015-2022-2023年话务及数据网管系统新业务开发服务采购订单</t>
  </si>
  <si>
    <t>重庆</t>
  </si>
  <si>
    <t>朱震波</t>
  </si>
  <si>
    <t>重庆移动局数据配置管理系统</t>
  </si>
  <si>
    <t>U-CQYD-PZGL</t>
  </si>
  <si>
    <t>US-N-2022-0258</t>
  </si>
  <si>
    <t>河北移动2022年核心网运维工作台研发项目采购合同</t>
  </si>
  <si>
    <t>河北</t>
  </si>
  <si>
    <t>孙君</t>
  </si>
  <si>
    <t>河北移动核心网运维工作台</t>
  </si>
  <si>
    <t>U-HBYD-CNMP</t>
  </si>
  <si>
    <t>US-N-2021-0117</t>
  </si>
  <si>
    <t>中国移动广西公司2022-2023年泰岳网管支撑系统维保服务采购合同</t>
  </si>
  <si>
    <t>广西</t>
  </si>
  <si>
    <t>余江</t>
  </si>
  <si>
    <t>US-N-2021-0159</t>
  </si>
  <si>
    <t>中国移动广西公司2022年日常优化服务采购项目合同</t>
  </si>
  <si>
    <t>广西移动PON性能分析系统</t>
  </si>
  <si>
    <t>U-GXYD-PONNMS</t>
  </si>
  <si>
    <t>US-N-2021-0234</t>
  </si>
  <si>
    <t>2021-2023年网管支撑系统维护服务合同（泰岳）</t>
  </si>
  <si>
    <t>湖北</t>
  </si>
  <si>
    <t>黎浩</t>
  </si>
  <si>
    <t>US-N-2021-0366-Z1</t>
  </si>
  <si>
    <t>中国移动宁夏公司2022年集中操作维护平台、IT网管系统、EOMS系统（泰岳）研究开发订单</t>
  </si>
  <si>
    <t>宁夏</t>
  </si>
  <si>
    <t>贺瑞</t>
  </si>
  <si>
    <t>1063 /1064</t>
  </si>
  <si>
    <t>宁夏移动ITOMC系统/宁夏移动集中操作维护系统</t>
  </si>
  <si>
    <t>U-NXYD-ITOMC/U-NXYD-JZCZ</t>
  </si>
  <si>
    <t>US-N-2021-0455-Z2</t>
  </si>
  <si>
    <t>2022年统一采集（泰岳）网管系统研发项目</t>
  </si>
  <si>
    <t>陕西</t>
  </si>
  <si>
    <t>陕西移动数据网管</t>
  </si>
  <si>
    <t>U-SNYD-SJWG</t>
  </si>
  <si>
    <t>US-N-2021-0521</t>
  </si>
  <si>
    <t>中国电信云南公司2021年运维上云业务平台综合网管上云改造项目软件开发合同</t>
  </si>
  <si>
    <t>云南</t>
  </si>
  <si>
    <t>唐垚</t>
  </si>
  <si>
    <t>US-N-2021-0751-Z2</t>
  </si>
  <si>
    <t>中国移动海南公司核心网工作台需求确认表2</t>
  </si>
  <si>
    <t>海南</t>
  </si>
  <si>
    <t>海南移动核心网运维工作台</t>
  </si>
  <si>
    <t>U-HIYD-CNMP</t>
  </si>
  <si>
    <t>US-N-2022-0072-Z1</t>
  </si>
  <si>
    <t>浙江移动2022年网优IT平台测试数据综合管理平台优化及技术支持服务订单--神州泰岳</t>
  </si>
  <si>
    <t>浙江</t>
  </si>
  <si>
    <t>杨旻</t>
  </si>
  <si>
    <t>US-N-2022-0087</t>
  </si>
  <si>
    <t>中国电信云南公司2021年网运用户信息安全项目（业务平台综合网管改造）软件开发合同</t>
  </si>
  <si>
    <t>US-N-2022-0121-Z2</t>
  </si>
  <si>
    <t>中国移动贵州公司网络部2022年至2024年（24个月）IT人天服务框架项目（标段7）采购合同起草-北京神州泰岳软件股份有限公司</t>
  </si>
  <si>
    <t>贵州</t>
  </si>
  <si>
    <t>US-N-2022-0133</t>
  </si>
  <si>
    <t>中国移动云南公司2022年家庭宽带集中性能分析系统优化服务项目合同</t>
  </si>
  <si>
    <t>云南移动家宽性能分析系统</t>
  </si>
  <si>
    <t>U-YNYD-JZXN</t>
  </si>
  <si>
    <t>US-N-2022-0134</t>
  </si>
  <si>
    <t>中国移动云南公司2022年网络配置管理系统优化服务合同</t>
  </si>
  <si>
    <t>云南移动配置管理系统</t>
  </si>
  <si>
    <t>U-YNYD-CNMP</t>
  </si>
  <si>
    <t>US-N-2022-0141</t>
  </si>
  <si>
    <t>陕西移动2022年数据网管系统维保服务合同-神州泰岳</t>
  </si>
  <si>
    <t>US-N-2022-0148</t>
  </si>
  <si>
    <t>中国移动广西公司监控大屏可视化六期工程定制软件开发合同</t>
  </si>
  <si>
    <t>广西移动监控可视化大屏</t>
  </si>
  <si>
    <t>U-GXYD-SCREEN</t>
  </si>
  <si>
    <t>US-N-2022-0149</t>
  </si>
  <si>
    <t>中国移动广西公司2022年OSS域基础平台工程开发服务合同</t>
  </si>
  <si>
    <t>广西移动IP运维工作台</t>
  </si>
  <si>
    <t>U-GXYD-IPDIW</t>
  </si>
  <si>
    <t>US-N-2022-0179</t>
  </si>
  <si>
    <t>【2022年集中性能管理系统（应用层-有线）开发】合同</t>
  </si>
  <si>
    <t>湖北移动家宽性能分析系统</t>
  </si>
  <si>
    <t>U-HBYD-JZXN</t>
  </si>
  <si>
    <t>US-N-2022-0214-Z1</t>
  </si>
  <si>
    <t>湖南移动2022年网管支撑能力定制化软件开发（IP运维工作台）</t>
  </si>
  <si>
    <t>湖南</t>
  </si>
  <si>
    <t>湖南移动IP运维工作台</t>
  </si>
  <si>
    <t>U-HNYD-IPDIW</t>
  </si>
  <si>
    <t>US-N-2022-0240</t>
  </si>
  <si>
    <t>中国移动海南公司2022年至2023年CMNET运维管理平台维保服务项目采购合同</t>
  </si>
  <si>
    <t>US-N-2022-0252</t>
  </si>
  <si>
    <t>2022年IP工作台开发合同</t>
  </si>
  <si>
    <t>湖北移动IP运维工作台</t>
  </si>
  <si>
    <t>U-HBYD-IPDIW</t>
  </si>
  <si>
    <t>US-N-2022-0297</t>
  </si>
  <si>
    <t>2022年青海移动IDC九五计费系统维保服务合同</t>
  </si>
  <si>
    <t>青海</t>
  </si>
  <si>
    <t>US-N-2022-0416</t>
  </si>
  <si>
    <t>【2022年新疆电信NOC运维自动化维保项目】技术服务合同</t>
  </si>
  <si>
    <t>新疆</t>
  </si>
  <si>
    <t>刘勇</t>
  </si>
  <si>
    <t>US-N-2022-0492</t>
  </si>
  <si>
    <t xml:space="preserve">[ 中国电信云南公司 2022 年业务平台综合网管系统建设项目-系统软件采购项目 ]软件开发合同 </t>
  </si>
  <si>
    <t>US-N-2022-0528</t>
  </si>
  <si>
    <t>中国移动广西公司2022-2024年IP网络带外网管系统维保服务合同</t>
  </si>
  <si>
    <t>US-N-2022-0671-Z1</t>
  </si>
  <si>
    <t>中国移动海南公司2022-2023年网管系统技术研发项目框架合同订单1</t>
  </si>
  <si>
    <t>海南移动IP运维工作台</t>
  </si>
  <si>
    <t>U-HIYD-IPDIW</t>
  </si>
  <si>
    <t>US-N-2022-0797</t>
  </si>
  <si>
    <t>中国移动广西公司2022年数据中台能力提升工程开发合同（包4-北京神州泰岳）</t>
  </si>
  <si>
    <t>广西移动家宽用户画像</t>
  </si>
  <si>
    <t>U-GXYD-IQA</t>
  </si>
  <si>
    <t>US-N-2022-0803</t>
  </si>
  <si>
    <t>中国移动广西公司2022年OSS域基础平台扩容改造二阶段工程开发服务合同</t>
  </si>
  <si>
    <t>US-N-2021-0702</t>
  </si>
  <si>
    <t>2021年中国电信贵州公司业务平台综合网管建设采购软件开发合同</t>
  </si>
  <si>
    <t>U-GZDX-YWZHWG</t>
  </si>
  <si>
    <t>US-2017-765</t>
  </si>
  <si>
    <t>新疆厅业务通信网络综合管理平台建设（综合网络监视平台等）采购项目</t>
  </si>
  <si>
    <t>非运营商</t>
  </si>
  <si>
    <t>运营支撑部</t>
  </si>
  <si>
    <t>FN-N-2022-0065</t>
  </si>
  <si>
    <t>河南联通数字化触点运营及技术开发公开市场单次采购合同</t>
  </si>
  <si>
    <t>河南</t>
  </si>
  <si>
    <t>联通</t>
  </si>
  <si>
    <t>曾结贤</t>
  </si>
  <si>
    <t>渠道业务部</t>
  </si>
  <si>
    <t>FN-N-2022-0112</t>
  </si>
  <si>
    <t>咪咕数媒与北京新媒传信关于2022年阅读运营支撑服务项目采购协议</t>
  </si>
  <si>
    <t>咪咕</t>
  </si>
  <si>
    <t>马楚</t>
  </si>
  <si>
    <t>FN-N-2022-0117</t>
  </si>
  <si>
    <t>中移互联网有限公司2022-2023年集团广告业务技术开发项目合同</t>
  </si>
  <si>
    <t>中移互</t>
  </si>
  <si>
    <t>陈艳敏</t>
  </si>
  <si>
    <t>US-N-2021-0890-Z4</t>
  </si>
  <si>
    <t xml:space="preserve"> 2022-2024年咪咕音乐技术开发支撑服务项目(标包1-AAP类）框架合同Q4</t>
  </si>
  <si>
    <t>FN-N-2022-0109</t>
  </si>
  <si>
    <t>湖南移动2022-2023年5G消息技术支撑服务合同（北京新媒传信）</t>
  </si>
  <si>
    <t>刘秋琳</t>
  </si>
  <si>
    <t>FN-N-2022-0031</t>
  </si>
  <si>
    <t>中移互联网有限公司2022年数字人资产运营管理平台项目技术开发合同</t>
  </si>
  <si>
    <t>FN-N-2022-0119</t>
  </si>
  <si>
    <t>2022-2023年超级SIM业务拓展支撑项目框架采购合同</t>
  </si>
  <si>
    <t>FN-N-2022-0107</t>
  </si>
  <si>
    <t>福建5G消息行业消息模板应用开发支持服务项目采购合同</t>
  </si>
  <si>
    <t>福建</t>
  </si>
  <si>
    <t>贺强</t>
  </si>
  <si>
    <t>5G消息业务部</t>
  </si>
  <si>
    <t>FN-N-2021-0143</t>
  </si>
  <si>
    <t>中国移动北京公司2022年5G消息CSP平台二期项目与北京新媒传信科技有限公司采购合同</t>
  </si>
  <si>
    <t>北京移动5G消息CSP平台</t>
  </si>
  <si>
    <t>U-BJYD-5GCSP</t>
  </si>
  <si>
    <t>US-2017-802-10</t>
  </si>
  <si>
    <t>鹤山市得润电子智能化网络集成服务三期ICT项目的订单</t>
  </si>
  <si>
    <t>广东</t>
  </si>
  <si>
    <t>US-2017-802-13</t>
  </si>
  <si>
    <t>江门市公安局智慧新防控智感安防区汇聚平台项目</t>
  </si>
  <si>
    <t>US-2017-802-15</t>
  </si>
  <si>
    <t>关于江门市想天照明科技有限公司ERP系统功能集成项目的订单</t>
  </si>
  <si>
    <t>US-2017-802-16</t>
  </si>
  <si>
    <t>中国移动通信集团广东有限公司江门分公司采购订单</t>
  </si>
  <si>
    <t>US-2017-802-Z11</t>
  </si>
  <si>
    <t>中山市鑫源科技有限公司校园智慧化改造项目</t>
  </si>
  <si>
    <t>US-2017-824-1</t>
  </si>
  <si>
    <t>2018坪山区委区政府手机一卡通系统ICT项目（二）中国移动通信集团广东有限公司深圳分公司采购订单</t>
  </si>
  <si>
    <t>US-2017-824-2</t>
  </si>
  <si>
    <t>2018坪山区委区政府手机一卡通系统ICT项目（一）中国移动通信集团广东有限公司深圳分公司采购订单</t>
  </si>
  <si>
    <t>US-N-2019-0487-Z4</t>
  </si>
  <si>
    <t>2020-2021年黔南州无接触式红外测温系统技术服务项目</t>
  </si>
  <si>
    <t>US-N-2019-0489-Z14</t>
  </si>
  <si>
    <t>衡山县教育局6套热成像智能测温服务项目采购订单</t>
  </si>
  <si>
    <t>US-N-2019-0489-Z5</t>
  </si>
  <si>
    <t>株洲市三医院云服务器和安全设备及机房租赁服务项目软件采购订单</t>
  </si>
  <si>
    <t>平台支撑部</t>
  </si>
  <si>
    <t>US-N-2022-0366</t>
  </si>
  <si>
    <t>2022年中国联通陕西互通网关与在信网关隐患整治工程（在信网关云化）采购项目</t>
  </si>
  <si>
    <t>中国联通陕西省在信网关</t>
  </si>
  <si>
    <t>U-SXLT-ZXSMG</t>
  </si>
  <si>
    <t>FN-N-2022-0059-Z2</t>
  </si>
  <si>
    <t>中移互联网有限公司2022-2023年融合通信运维支撑项目(新媒)第二批次采购订单</t>
  </si>
  <si>
    <t>王远航</t>
  </si>
  <si>
    <t>FN-N-2021-0064</t>
  </si>
  <si>
    <t>中移互联网有限公司 2021-2022年垂直行业消息类应用技术支撑项目合同</t>
  </si>
  <si>
    <t>FN-N-2022-0040</t>
  </si>
  <si>
    <t>中移互联网有限公司2022-2023年和生活全网运营支撑项目合同</t>
  </si>
  <si>
    <t>FN-N-2021-0103-Z4</t>
  </si>
  <si>
    <t>中移互联网有限公司2022年超级SIM运营支撑项目第五批次采购订单</t>
  </si>
  <si>
    <t>产品支撑部</t>
  </si>
  <si>
    <t>US-N-2022-0244</t>
  </si>
  <si>
    <t>IIE-A4计算机软件服务合同</t>
  </si>
  <si>
    <t>刘昊瀚</t>
  </si>
  <si>
    <t>中国科学院代码三库项目</t>
  </si>
  <si>
    <t>U-iie_cas_code_repo</t>
  </si>
  <si>
    <t>US-N-2021-0157-Z2</t>
  </si>
  <si>
    <t>2022年中国联通软研院数字化底座天梯研发项目第三批订单，委托研发订单</t>
  </si>
  <si>
    <t>软研院</t>
  </si>
  <si>
    <t>孙世民</t>
  </si>
  <si>
    <t>中国联通总部天梯平台研发项目</t>
  </si>
  <si>
    <t>U-LT-TIANTI</t>
  </si>
  <si>
    <t>US-N-2021-0157-Z3</t>
  </si>
  <si>
    <t>2022年中国联通软件研院数字化底座天梯研发项目（需求管理平台）委托开发框架协议订单2</t>
  </si>
  <si>
    <t>US-N-2021-0492-Z4</t>
  </si>
  <si>
    <t>中国联通电子商城集团级IT类维保服务公开市场采购框架合同-需求管理平台和沃通知系统运营维护服务订单4</t>
  </si>
  <si>
    <t>US-N-2022-0196-Z3</t>
  </si>
  <si>
    <t>2022年中国联通天梯平台维护服务框架协议-订单04(需求平台04)</t>
  </si>
  <si>
    <t>US-N-2022-0589-Z2</t>
  </si>
  <si>
    <t>2022年联通数字化底座数字化研发平台管理能力（数字化研发平台工具整合研发)订单1</t>
  </si>
  <si>
    <t>US-N-2022-0474</t>
  </si>
  <si>
    <t>2022年短信行业网关改造采购项目--神州泰岳</t>
  </si>
  <si>
    <t>冯杰</t>
  </si>
  <si>
    <t>辽宁联通省行业网关</t>
  </si>
  <si>
    <t>U-LNLT-HYSMG</t>
  </si>
  <si>
    <t>项目六部</t>
  </si>
  <si>
    <t>US-N-2020-1074</t>
  </si>
  <si>
    <t>吉林祥云云资源池监控二期项目设备采购项目</t>
  </si>
  <si>
    <t>吉林</t>
  </si>
  <si>
    <t>吉林祥云云资源池监控系统</t>
  </si>
  <si>
    <t>U-JLXY-CRCM</t>
  </si>
  <si>
    <t>US-N-2020-1084</t>
  </si>
  <si>
    <t>2021年天津分公司业务平台综合网管扩容项目软件开发合同</t>
  </si>
  <si>
    <t>天津</t>
  </si>
  <si>
    <t>唐雪华</t>
  </si>
  <si>
    <t>天津电信业务平台综合网管</t>
  </si>
  <si>
    <t>U-TJDX-ITNMS</t>
  </si>
  <si>
    <t>US-N-2021-0421</t>
  </si>
  <si>
    <t>中国联合网络通信有限公司辽宁省分公司2021-2022年增值业务综合网管设备维保服务合同</t>
  </si>
  <si>
    <t>辽宁联通增值业务网管</t>
  </si>
  <si>
    <t>U-LNLT-VAS</t>
  </si>
  <si>
    <t>US-N-2021-0518</t>
  </si>
  <si>
    <t>2021年中国联通内蒙古统一云资源运营管理工程</t>
  </si>
  <si>
    <t>内蒙古</t>
  </si>
  <si>
    <t>内蒙联通IT服务支撑平台</t>
  </si>
  <si>
    <t>U-NMLT-ITNMS</t>
  </si>
  <si>
    <t>US-N-2021-0593</t>
  </si>
  <si>
    <t>吉林省公安厅公安大数据平台迁移扩容服务项目资产管理系统采购合同</t>
  </si>
  <si>
    <t>US-N-2021-0617</t>
  </si>
  <si>
    <t>2021年中国联通吉林云池统一监控平台研发项目采购合同</t>
  </si>
  <si>
    <t>吉林联通云资源池监控系统</t>
  </si>
  <si>
    <t>U-JLLT-CRCM</t>
  </si>
  <si>
    <t>US-N-2021-0652-Z2</t>
  </si>
  <si>
    <t>2022年中国联通辽宁管理支撑IT服务支撑系统扩容项目</t>
  </si>
  <si>
    <t>辽宁联通IT服务支撑平台</t>
  </si>
  <si>
    <t>U-LNLT-ITNMS</t>
  </si>
  <si>
    <t>US-N-2021-0652-Z3</t>
  </si>
  <si>
    <t>2022年中国联通辽宁管理支撑IT服务支撑系统扩容项目-2</t>
  </si>
  <si>
    <t>US-N-2021-0937-Z4</t>
  </si>
  <si>
    <t>辽宁联通业务应用系统定制软件维保服务公开市场批量采购电子合同-4</t>
  </si>
  <si>
    <t>US-N-2022-0063</t>
  </si>
  <si>
    <t>2022年内蒙电信综合网管平台维保</t>
  </si>
  <si>
    <t>内蒙电信业务平台综合网管系统</t>
  </si>
  <si>
    <t>U-NMDX-ITNMS</t>
  </si>
  <si>
    <t>US-N-2022-0067</t>
  </si>
  <si>
    <t>2022年中国联通黑龙江泰岳平台维保服务项目</t>
  </si>
  <si>
    <t>黑龙江</t>
  </si>
  <si>
    <t>黑龙江联通增值业务网管系统</t>
  </si>
  <si>
    <t>U-HLJLT-VAS</t>
  </si>
  <si>
    <t>US-N-2022-0068</t>
  </si>
  <si>
    <t>2022-2023年内蒙古电信分公司（股份）网优平台维保服务项目技术服务合同</t>
  </si>
  <si>
    <t>US-N-2022-0073</t>
  </si>
  <si>
    <t>中国联通内蒙古公司与北京神州泰岳软件股份有限公司2022年内蒙古联通IT云资源服务运营平台维保服务合同</t>
  </si>
  <si>
    <t>US-N-2022-0074</t>
  </si>
  <si>
    <t>中国电信吉林公司2022年10月-2023年9月吉林省公司枢纽楼增值业务网管软件维保项目技术服务框架协议</t>
  </si>
  <si>
    <t>吉林电信业务平台综合网管系统</t>
  </si>
  <si>
    <t>U-JLDX-ITNMS</t>
  </si>
  <si>
    <t>US-N-2022-0075-Z1</t>
  </si>
  <si>
    <t>2022年吉林联通增值综合网管应用软件维保服务集中采购框架协议-订单1</t>
  </si>
  <si>
    <t>US-N-2022-0305</t>
  </si>
  <si>
    <t>2022年中国联通天津管理支撑信息化服务支撑系统研发项目</t>
  </si>
  <si>
    <t>天津联通IT服务支撑系统</t>
  </si>
  <si>
    <t>U-TJLT-ITNMS</t>
  </si>
  <si>
    <t>US-N-2022-0421</t>
  </si>
  <si>
    <t>辽宁电信(集团资本)云网发2022年业务平台综合网管系统云化开发项目软件开发合同</t>
  </si>
  <si>
    <t>辽宁电信业务平台综合网管</t>
  </si>
  <si>
    <t>U-LNDX-ITNMS</t>
  </si>
  <si>
    <t>US-N-2022-0470</t>
  </si>
  <si>
    <t>中国联通内蒙古分公司信息安全软件公开市场单次采购合同</t>
  </si>
  <si>
    <t>US-N-2022-0557</t>
  </si>
  <si>
    <t>2022年天津联通网络数字化转型支撑配套日常迭代开发项目</t>
  </si>
  <si>
    <t>天津联通增值网管监控系统</t>
  </si>
  <si>
    <t>U-TJLT-VAS</t>
  </si>
  <si>
    <t>US-N-2022-0758-Z1</t>
  </si>
  <si>
    <t>2022-2023年天津联通信息化综合监控系统维保公开比选采购项目采购框架协议（KJ-监控-泰岳）-订单1</t>
  </si>
  <si>
    <t>天津联通信息化综合监控系统</t>
  </si>
  <si>
    <t>U-TJLT-CM</t>
  </si>
  <si>
    <t>项目五部</t>
  </si>
  <si>
    <t>US-N-2020-0506</t>
  </si>
  <si>
    <t>IT综合管理平台升级改造-设计开发及实施项目计算机软件委托开发合同</t>
  </si>
  <si>
    <t>英大IT综合管理平台</t>
  </si>
  <si>
    <t>U-YDCX-ITIMP</t>
  </si>
  <si>
    <t>US-N-2021-0169</t>
  </si>
  <si>
    <t>IT服务综合管理平台建设项目</t>
  </si>
  <si>
    <t>国开行IT服务综合管理平台</t>
  </si>
  <si>
    <t>U-GKH-ITHelp</t>
  </si>
  <si>
    <t>US-N-2021-0492-Z5</t>
  </si>
  <si>
    <t>中国联通电子商城集团级IT类维保服务公开市场采购框架合同-需求管理平台和沃通知系统运营维护服务订单5</t>
  </si>
  <si>
    <t>US-N-2021-0755</t>
  </si>
  <si>
    <t>项目管理平台维护服务项目</t>
  </si>
  <si>
    <t>US-N-2021-0756-Z3</t>
  </si>
  <si>
    <t>2021-2022年中国联通软研院集约化系统统一公文系统与沃通知系统研发项目（沃通知系统软件开发）框架协议-订单3</t>
  </si>
  <si>
    <t>联通总部沃通知</t>
  </si>
  <si>
    <t>U-LTZB-WTZ</t>
  </si>
  <si>
    <t>US-N-2021-0756-Z4</t>
  </si>
  <si>
    <t>2022年中国联通软研院集约化系统统一公文系统与沃通知系统研发项目（沃通知系统软件开发）订单4</t>
  </si>
  <si>
    <t>US-N-2021-0939-Z1</t>
  </si>
  <si>
    <t>2022年中国联通软研院数字化底座天眼平台一体化运营管理研发项目委托开发框架协议(标段2:一体化运营管理平台委托开发)-订单1</t>
  </si>
  <si>
    <t>在线客服一体化</t>
  </si>
  <si>
    <t>ultra-bos</t>
  </si>
  <si>
    <t>US-N-2021-0939-Z2</t>
  </si>
  <si>
    <t>2022年中国联通软研院数字化底座天眼平台一体化运营管理研发项目委托开发框架协议(标段2:一体化运营管理平台委托开发)-订单2</t>
  </si>
  <si>
    <t>US-N-2021-0939-Z3</t>
  </si>
  <si>
    <t>2022年中国联通软研院一体化运营管理平台框架订单3</t>
  </si>
  <si>
    <t>US-N-2022-0090-Z1</t>
  </si>
  <si>
    <t>2022年中国联通软研院数字化底座天眼平台一体化运营管理研发项目委托开发框架协议(标段1:沃运营系统委托开发)-订单1</t>
  </si>
  <si>
    <t>联通总部沃运营</t>
  </si>
  <si>
    <t>U-LTZB-OOP</t>
  </si>
  <si>
    <t>US-N-2022-0090-Z2</t>
  </si>
  <si>
    <t>2022年中国联通软研院数字化底座天眼平台一体化运营管理研发项目委托开发框架协议(标段1:沃运营系统委托开发)-订单2</t>
  </si>
  <si>
    <t>US-N-2022-0090-Z3</t>
  </si>
  <si>
    <t>2022年中国联通总部沃运营平台应用软件研发项目委托软件研发服务框架订单3</t>
  </si>
  <si>
    <t>US-N-2022-0096-Z1</t>
  </si>
  <si>
    <t>2022年中国联通软件研究院数字化底座天眼平台核心监控研发项目(生产运营管理委托开发)框架协议-订单1</t>
  </si>
  <si>
    <t>天眼生产运营管理系统</t>
  </si>
  <si>
    <t>U-ZGLT-TYGL</t>
  </si>
  <si>
    <t>US-N-2022-0096-Z2</t>
  </si>
  <si>
    <t>2022年联通总部软研院运营大屏项目框架订单2</t>
  </si>
  <si>
    <t>US-N-2022-0270-Z1</t>
  </si>
  <si>
    <t>中国联通软件研究院IT类运维服务框架协议-订单1</t>
  </si>
  <si>
    <t>US-N-2022-0270-Z2</t>
  </si>
  <si>
    <t>中国联通软件研究院IT类运维服务框架协议-订单2</t>
  </si>
  <si>
    <t>项目七部</t>
  </si>
  <si>
    <t>FQ-N-2021-0001</t>
  </si>
  <si>
    <t>12582基地2022年和工作、农情气象等系统协维服务项目采购合同</t>
  </si>
  <si>
    <t>宁夏移动电子运维管理平台</t>
  </si>
  <si>
    <t>U-NXYD-EOMS</t>
  </si>
  <si>
    <t>FQ-N-2020-0004-Z1</t>
  </si>
  <si>
    <t>中国移动农村信息网十一期项目</t>
  </si>
  <si>
    <t>重庆移动12582农网</t>
  </si>
  <si>
    <t>U-CQYD-12582</t>
  </si>
  <si>
    <t>US-N-2021-0820</t>
  </si>
  <si>
    <t>青海移动2022年综合维护系统维保服务项目合同</t>
  </si>
  <si>
    <t>青海移动运维管理中心系统</t>
  </si>
  <si>
    <t>U-QHYD-EOMS</t>
  </si>
  <si>
    <t>FQ-N-2022-0001</t>
  </si>
  <si>
    <t>12582基地2023年和工作、农情气象等系统协维服务合同</t>
  </si>
  <si>
    <t>US-2018-427</t>
  </si>
  <si>
    <t>在线融资系统软件开发合同</t>
  </si>
  <si>
    <t>定制化开发不涉及</t>
  </si>
  <si>
    <t>US-N-2020-1051-Z1</t>
  </si>
  <si>
    <t>2021年BOMC扩容</t>
  </si>
  <si>
    <t>重庆移动BOMC</t>
  </si>
  <si>
    <t>U-CQYD-BOMC</t>
  </si>
  <si>
    <t>US-N-2022-0222-Z1</t>
  </si>
  <si>
    <t>2022年-2024年中国联通财务公司集团司库系统及金融服务平台(开发测试服务)框架协议-订单1</t>
  </si>
  <si>
    <t>财务公司</t>
  </si>
  <si>
    <t>安全公司交付不涉及</t>
  </si>
  <si>
    <t>US-N-2022-0162</t>
  </si>
  <si>
    <t>2020年中国联通基础网络4A管理平台升级改造工程（软件开发部分）委托合同（神州泰岳）</t>
  </si>
  <si>
    <t>US-N-2022-0163</t>
  </si>
  <si>
    <t>2020年中国联通基础网络4A管理平台升级改造工程堡垒机采购合同（神州泰岳）</t>
  </si>
  <si>
    <t>重庆移动电子运维平台</t>
  </si>
  <si>
    <t>U-CQYD-EOMS</t>
  </si>
  <si>
    <t>US-N-2022-0218-Z3</t>
  </si>
  <si>
    <t>R22303910O31012-2022-2023年EOMS（含代维）系统新业务开发服务采购订单</t>
  </si>
  <si>
    <t>US-N-2022-0218-Z4</t>
  </si>
  <si>
    <t>R22303910O31014-2022-2023年网络支撑客服管理系统新业务开发服务采购订单</t>
  </si>
  <si>
    <t>重庆移动网络客服支撑系统</t>
  </si>
  <si>
    <t>U-CQYD-CSS</t>
  </si>
  <si>
    <t>US-N-2022-0218-Z5</t>
  </si>
  <si>
    <t xml:space="preserve"> 2023年BOMC新业务开发 </t>
  </si>
  <si>
    <t>全栈运营-重庆移动-BOMC</t>
  </si>
  <si>
    <t>bit-mobile-chongqing-bomc</t>
  </si>
  <si>
    <t>US-N-2022-0218-Z6</t>
  </si>
  <si>
    <t>重庆移动政企APP装维系统应用系统开发</t>
  </si>
  <si>
    <t>重庆移动电子运维</t>
  </si>
  <si>
    <t>cq-cmcc-eoms</t>
  </si>
  <si>
    <t>US-N-2022-0459</t>
  </si>
  <si>
    <t>短信调研系统维护技术支持服务项目合同</t>
  </si>
  <si>
    <t>重庆移动大音平台</t>
  </si>
  <si>
    <t>U-CQYD-VOICE</t>
  </si>
  <si>
    <t>US-N-2022-0793</t>
  </si>
  <si>
    <t>2022年重庆移动大音平台维保服务合同</t>
  </si>
  <si>
    <t>US-N-2022-0838</t>
  </si>
  <si>
    <t>2023年BOMC技术支持服务合同</t>
  </si>
  <si>
    <t>US-N-2021-0766</t>
  </si>
  <si>
    <t>天津公司2021年IT云平台及软件系统能力提升工程</t>
  </si>
  <si>
    <t>天津移动IT中心综合运维管理平台</t>
  </si>
  <si>
    <t>U-TJYD-ITNMS</t>
  </si>
  <si>
    <t>US-N-2022-0102-Z1</t>
  </si>
  <si>
    <t>中国移动辽宁公司2022年云OMC系统技术服务项目</t>
  </si>
  <si>
    <t>辽宁移动云OMC系统</t>
  </si>
  <si>
    <t>U-LNYD-OMC</t>
  </si>
  <si>
    <t>US-N-2020-0070-Z39</t>
  </si>
  <si>
    <t>中国移动北京公司2022年运维管理中心项目</t>
  </si>
  <si>
    <t>北京移动电子运维管理平台</t>
  </si>
  <si>
    <t>U-BJYD-EOMS</t>
  </si>
  <si>
    <t>US-N-2020-0461</t>
  </si>
  <si>
    <t>中国移动北京公司2020年网管流程服务能力中心项目采购合同</t>
  </si>
  <si>
    <t>北京移动流程能力服务平台</t>
  </si>
  <si>
    <t>U-BJYD-BPC</t>
  </si>
  <si>
    <t>US-N-2021-0093</t>
  </si>
  <si>
    <t>中国移动吉林公司2020年流程服务能力中心建设工程采购合同</t>
  </si>
  <si>
    <t>吉林移动流程能力中心</t>
  </si>
  <si>
    <t>U-JLYD-BPC</t>
  </si>
  <si>
    <t>US-N-2021-0175-Z1</t>
  </si>
  <si>
    <t>中国移动辽宁公司2021年统一信息平台升级改造项目</t>
  </si>
  <si>
    <t>定制系统，没用公司产品，代码使用khan Git管理</t>
  </si>
  <si>
    <t>U-LNYD-MYGL</t>
  </si>
  <si>
    <t>US-N-2021-0175-Z9</t>
  </si>
  <si>
    <t>中国移动辽宁公司2021年手机门户升级改造项目-信息技术中心</t>
  </si>
  <si>
    <t>辽宁移动手机办公门户</t>
  </si>
  <si>
    <t>U-LNYD-MOA</t>
  </si>
  <si>
    <t>US-N-2022-0413-Z1</t>
  </si>
  <si>
    <t>2022-2024年中国联通沃运营平台运维服务框架协议-订单1</t>
  </si>
  <si>
    <t>US-N-2021-0400</t>
  </si>
  <si>
    <t>电子运维系统开发服务标包2框架采购合同</t>
  </si>
  <si>
    <t>物联网</t>
  </si>
  <si>
    <t>云南移动电子运行维护系统</t>
  </si>
  <si>
    <t>U-YNYD-EOMS</t>
  </si>
  <si>
    <t>US-N-2021-0724</t>
  </si>
  <si>
    <t>中国移动吉林公司2021年流程能力中心扩容工程采购合同</t>
  </si>
  <si>
    <t>US-N-2021-0752</t>
  </si>
  <si>
    <t>2022年综合维护系统（运维管理二期）软件购置项目采购合同</t>
  </si>
  <si>
    <t>US-N-2021-0783</t>
  </si>
  <si>
    <t>中国移动云南公司2022年电子运维系统优化服务合同</t>
  </si>
  <si>
    <t>US-N-2021-0703</t>
  </si>
  <si>
    <t>2021年中国联合网络通信有限公司重庆市分公司增值业务综合网管平台代维合同</t>
  </si>
  <si>
    <t>US-N-2022-0064-Z2</t>
  </si>
  <si>
    <t>中国移动吉林公司2022年网管支撑网软件开发服务框架采购合同(神州泰岳)-订单2</t>
  </si>
  <si>
    <t>US-N-2022-0102-Z11</t>
  </si>
  <si>
    <t>中国移动辽宁公司2022年统一信息平台升级改造项目</t>
  </si>
  <si>
    <t>US-N-2022-0102-Z14</t>
  </si>
  <si>
    <t>中国移动辽宁公司2022年成本管控平台技术支持服务项目</t>
  </si>
  <si>
    <t>U-LNYD-ELS</t>
  </si>
  <si>
    <t>US-N-2022-0102-Z15</t>
  </si>
  <si>
    <t>中国移动辽宁公司2022年采购物流云技术支持服务项目</t>
  </si>
  <si>
    <t>US-N-2022-0102-Z3</t>
  </si>
  <si>
    <t>中国移动辽宁公司2022年采购物流系统建设项目</t>
  </si>
  <si>
    <t xml:space="preserve"> 辽宁移动供应链</t>
  </si>
  <si>
    <t>U-LNYD-PLIS</t>
  </si>
  <si>
    <t>US-N-2022-0102-Z5</t>
  </si>
  <si>
    <t>中国移动辽宁公司2022年电子运维系统扩容改造项目</t>
  </si>
  <si>
    <t>辽宁移动电子运维管理系统</t>
  </si>
  <si>
    <t>U-LNYD-EOMS</t>
  </si>
  <si>
    <t>US-N-2022-0102-Z6</t>
  </si>
  <si>
    <t>中国移动辽宁公司2022年综合代维管理系统建设项目</t>
  </si>
  <si>
    <t>1123/
1125/
1127</t>
  </si>
  <si>
    <t>辽宁移动综合代维管理平台
辽宁移动掌端智维管理平台
辽宁移动动环巡检管理平台</t>
  </si>
  <si>
    <t>U-LNYD-GMS/U-LNYD-MOBILE/U-LNYD-DEMS</t>
  </si>
  <si>
    <t>US-N-2022-0102-Z7</t>
  </si>
  <si>
    <t>中国移动辽宁公司2022年手机门户升级改造项目</t>
  </si>
  <si>
    <t>US-N-2022-0102-Z9</t>
  </si>
  <si>
    <t>中国移动辽宁公司2022年运维成本管理平台建设项目</t>
  </si>
  <si>
    <t>辽宁移动运维成本管控平台</t>
  </si>
  <si>
    <t>U-LNYD-OPEX</t>
  </si>
  <si>
    <t>US-N-2022-0346</t>
  </si>
  <si>
    <t>2022年中国电信宁夏公司业务平台综合网管平台软件优化项目技术开发（委托开发）合同</t>
  </si>
  <si>
    <t>宁夏电信业务平台综合网管系统</t>
  </si>
  <si>
    <t>U-NXDX-ITNMS</t>
  </si>
  <si>
    <t>US-N-2022-0571</t>
  </si>
  <si>
    <t>中国移动天津公司 2022 年电子运维系统改造提升项目采购合同</t>
  </si>
  <si>
    <t>天津移动电子运维系统</t>
  </si>
  <si>
    <t>U-TJYD-EOMS</t>
  </si>
  <si>
    <t>US-N-2022-0655</t>
  </si>
  <si>
    <t>2022年中国电信宁夏公司省业务平台-上云业务平台综合网管新建工程项目</t>
  </si>
  <si>
    <t>US-N-2022-0732</t>
  </si>
  <si>
    <t>中国电信宁夏公司2022年一键溯源功能开发建设项目合同</t>
  </si>
  <si>
    <t>US-N-2022-0794</t>
  </si>
  <si>
    <t>中移物联网网络智能费控解决方案-辅助稽核项目技术服务合同</t>
  </si>
  <si>
    <t>张琦雪</t>
  </si>
  <si>
    <t>中国移动总部运维管理系统-物联网项目</t>
  </si>
  <si>
    <t>U-WLW-ZBEOMS</t>
  </si>
  <si>
    <t>US-N-2021-0720-Z1</t>
  </si>
  <si>
    <t>2022年网管支撑系统第二批研发项目</t>
  </si>
  <si>
    <t>安徽</t>
  </si>
  <si>
    <t>安徽移动数据网管系统</t>
  </si>
  <si>
    <t>U-AHYD-OMC</t>
  </si>
  <si>
    <t>US-N-2021-0721-Z3</t>
  </si>
  <si>
    <t>安徽移动数据网管系统研发项目（2023年）的框架2023-01-01到2023-12-31采购订单</t>
  </si>
  <si>
    <t>US-N-2022-0164</t>
  </si>
  <si>
    <t>2020年中国联通基础网络4A管理平台升级改造工程安徽硬件采购合同（神州泰岳）</t>
  </si>
  <si>
    <t>硬件不涉及</t>
  </si>
  <si>
    <t>US-N-2022-0165</t>
  </si>
  <si>
    <t>2020年中国联通基础网络4A管理平台升级改造工程安徽软件采购合同（神州泰岳）</t>
  </si>
  <si>
    <t>安全业务</t>
  </si>
  <si>
    <t>US-N-2022-0632</t>
  </si>
  <si>
    <t>【2022年安徽公司业务平台集中监控系统扩容项目】软件开发合同</t>
  </si>
  <si>
    <t>安徽电信业务平台集中监控系统</t>
  </si>
  <si>
    <t>U-AHDX-CM</t>
  </si>
  <si>
    <t>US-N-2022-0710</t>
  </si>
  <si>
    <t>2022-2023年安徽联通信息化服务支撑平台应用软件原厂维保服务合同</t>
  </si>
  <si>
    <t>安徽联通IT支撑服务平台</t>
  </si>
  <si>
    <t>U-AHLT-ITNMS</t>
  </si>
  <si>
    <t>US-N-2021-0171</t>
  </si>
  <si>
    <t>2021年IT统一服务平台等系统技术运维项目国家开发银行集中采购合同</t>
  </si>
  <si>
    <t>US-N-2022-0238</t>
  </si>
  <si>
    <t>2022年IT综合管理平台系统信息系统运行维护和技术支持服务合同</t>
  </si>
  <si>
    <t>项目一部</t>
  </si>
  <si>
    <t>US-2017-206</t>
  </si>
  <si>
    <t>江西电信2017年业务平台综合网管系统扩容改造工程软件开发合同</t>
  </si>
  <si>
    <t>江西</t>
  </si>
  <si>
    <t>历史项目不涉及</t>
  </si>
  <si>
    <t>项目三部</t>
  </si>
  <si>
    <t>US-2018-469-1</t>
  </si>
  <si>
    <t>2017年中国联通统一采集与指令适配平台扩容工程_河南省分公司单项工程-业务平台网管资源接口改造项目-2018年订单</t>
  </si>
  <si>
    <t>历史项目，不涉及</t>
  </si>
  <si>
    <t>US-2018-513</t>
  </si>
  <si>
    <t>中国电信江西公司2018年业务平台监控系统扩容项目软件开发合同</t>
  </si>
  <si>
    <t>项目二部</t>
  </si>
  <si>
    <t>US-N-2020-0181</t>
  </si>
  <si>
    <t>2019年中国联通OSS2.0云网业务升级工程网络IT综合管理迭代项目联通软件委托开发合同</t>
  </si>
  <si>
    <t>江苏</t>
  </si>
  <si>
    <t>武正平</t>
  </si>
  <si>
    <t>江苏联通数字化IT服务支撑平台</t>
  </si>
  <si>
    <t>U-JSLT-BPNMS</t>
  </si>
  <si>
    <t>US-N-2020-0715</t>
  </si>
  <si>
    <t>中国电信浙江公司2020年STN网运营支撑功能建设工程软件开发合同</t>
  </si>
  <si>
    <t>过单项目</t>
  </si>
  <si>
    <t>US-N-2021-0158</t>
  </si>
  <si>
    <t>2021年中国联通湖南XDC自动化智慧运维平台新建工程</t>
  </si>
  <si>
    <t>湖南联通XDC智慧运营系统</t>
  </si>
  <si>
    <t>U-HNLT-XDC</t>
  </si>
  <si>
    <t>US-N-2021-0161</t>
  </si>
  <si>
    <t>中国电信山西分公司2021年6月3日-2023年6月2日业务网综合网管软件维保服务合同</t>
  </si>
  <si>
    <t>US-N-2021-0374</t>
  </si>
  <si>
    <t>2021年中国联通通信云网络能力域北部/西北大区扩容一期工程_陕西省分公司单项工程</t>
  </si>
  <si>
    <t>陕西联通IT服务支撑平台</t>
  </si>
  <si>
    <t>U-SXLT-ITFWZC</t>
  </si>
  <si>
    <t>US-N-2021-0418</t>
  </si>
  <si>
    <t>2021年中国联通江苏公共资源信息化服务支撑系统改造项目</t>
  </si>
  <si>
    <t>2021年江苏联通数字化IT服务支撑平台</t>
  </si>
  <si>
    <t>US-N-2021-0418-P1</t>
  </si>
  <si>
    <t>US-N-2021-0497</t>
  </si>
  <si>
    <t>2021年中国电信北京公司业务平台综合网管扩容改造工程项目软件开发合同</t>
  </si>
  <si>
    <t>中国电信北京公司业务平台综合网管扩容</t>
  </si>
  <si>
    <t>U-BJDX-SMSMonitor</t>
  </si>
  <si>
    <t>US-N-2021-0594</t>
  </si>
  <si>
    <t>中国移动四川公司2021年网络优化应用软件（任务管理模块）采购项目合同</t>
  </si>
  <si>
    <t>四川</t>
  </si>
  <si>
    <t>四川移动集中优化管理平台</t>
  </si>
  <si>
    <t>U-SCYD-JZYH</t>
  </si>
  <si>
    <t>US-N-2021-0625</t>
  </si>
  <si>
    <t>2021年中国联通新疆倒三角系统接口改造集约项目</t>
  </si>
  <si>
    <t>新疆联通IT支撑系统</t>
  </si>
  <si>
    <t>U-XJLT-ITService</t>
  </si>
  <si>
    <t>US-N-2021-0626</t>
  </si>
  <si>
    <t>中国电信山东分公司2021年平台综合网管系统扩容工程项目软件开发合同</t>
  </si>
  <si>
    <t>山东电信业务平台综合网管</t>
  </si>
  <si>
    <t>U-SDDX-YWPTZHWG</t>
  </si>
  <si>
    <t>US-N-2021-0701</t>
  </si>
  <si>
    <t>2021年中国联通山西省云资源池扩容一期工程云资源监控改造项目采购合同</t>
  </si>
  <si>
    <t>山西联通IT服务支撑平台</t>
  </si>
  <si>
    <t>U-SXILT-ITFWZC</t>
  </si>
  <si>
    <t>US-N-2021-0737</t>
  </si>
  <si>
    <t>2022年浙江联通信息化IT服务支撑平台维保服务采购项目</t>
  </si>
  <si>
    <t>维保不涉及</t>
  </si>
  <si>
    <t>US-N-2021-0768</t>
  </si>
  <si>
    <t>中国电信陕西公司2021年基于AI的网络提质及故障预测试点项目技术服务合同</t>
  </si>
  <si>
    <t>陕西电信业务平台综合网管</t>
  </si>
  <si>
    <t>U-SXDX-YWPTZHWG</t>
  </si>
  <si>
    <t>US-N-2021-0790</t>
  </si>
  <si>
    <t>2020年中国联通基础网络4A管理平台升级改造工程采购合同（浙江）</t>
  </si>
  <si>
    <t>US-N-2021-0849</t>
  </si>
  <si>
    <t>2021年海南电信新一代云网运营业务支撑系统——远程集中操作系统指令迁移开发项目软件开发合同</t>
  </si>
  <si>
    <t>海南电信远程集中操作系统</t>
  </si>
  <si>
    <t>U-HNDX-JZCZ</t>
  </si>
  <si>
    <t>US-N-2021-0851</t>
  </si>
  <si>
    <t>2022年中国联通山东业务平台综合网管系统新增功能研发项目软件委托开发合同</t>
  </si>
  <si>
    <t>联通北部大区综合网管</t>
  </si>
  <si>
    <t>U-SDLTDQ-INMS</t>
  </si>
  <si>
    <t>US-N-2021-0916</t>
  </si>
  <si>
    <t>2022年中国联通山西云资源池统一采集项目软件委托开发合同</t>
  </si>
  <si>
    <t>US-N-2021-0926</t>
  </si>
  <si>
    <t>2021年中国联通陕西网管网升级改造工程</t>
  </si>
  <si>
    <t>US-N-2021-0935</t>
  </si>
  <si>
    <t>雄安（容东）智能城市光网基础设施服务采购项目软件部分采购</t>
  </si>
  <si>
    <t>雄安智能城市光网运营管理系统</t>
  </si>
  <si>
    <t>U-XASC-SMARTCITY</t>
  </si>
  <si>
    <t>US-N-2022-0080</t>
  </si>
  <si>
    <t>浙江电信2022-2023年度业务平台综合网管设备维护合同</t>
  </si>
  <si>
    <t>US-N-2022-0104</t>
  </si>
  <si>
    <t>2022年中国电信北京公司业务平台综合网管系统改造工程项目软件开发合同</t>
  </si>
  <si>
    <t>US-N-2022-0105</t>
  </si>
  <si>
    <t>中国电信2022年业务平台综合网管系统升级扩容工程软件开发合同</t>
  </si>
  <si>
    <t>电信集团业务平台综合网管系统</t>
  </si>
  <si>
    <t>U-DXJT-YWPTWG</t>
  </si>
  <si>
    <t>US-N-2022-0127</t>
  </si>
  <si>
    <t>维保服务采购合同</t>
  </si>
  <si>
    <t>上海</t>
  </si>
  <si>
    <t>维护项目</t>
  </si>
  <si>
    <t>US-N-2022-0143</t>
  </si>
  <si>
    <t>【2022年陕西分公司IaaS平台监控能力提升】软件开发合同</t>
  </si>
  <si>
    <t>陕西电信IAAS监控智能化平台</t>
  </si>
  <si>
    <t>U-SXDX-IAASJK</t>
  </si>
  <si>
    <t>US-N-2022-0168</t>
  </si>
  <si>
    <t>2020年中国联通基础网络4A管理平台升级改造工程项目</t>
  </si>
  <si>
    <t>安全公司项目</t>
  </si>
  <si>
    <t>US-N-2022-0232</t>
  </si>
  <si>
    <t>【2022年5月-2023年4月集中操作系统维保】技术服务合同</t>
  </si>
  <si>
    <t>US-N-2022-0259</t>
  </si>
  <si>
    <t>中国电信河北分公司2022年业务平台综合网管平台维保项目技术服务合同</t>
  </si>
  <si>
    <t>河北电信业务平台综合网管</t>
  </si>
  <si>
    <t>U-HBDX-YWPTZHWG</t>
  </si>
  <si>
    <t>US-N-2022-0260</t>
  </si>
  <si>
    <t>2022年外高桥数据中心网络安全软硬件技术服务采购合同</t>
  </si>
  <si>
    <t>US-N-2022-0272</t>
  </si>
  <si>
    <t>2022年度集中监控系统维护合同</t>
  </si>
  <si>
    <t>上登集中监控维护合同</t>
  </si>
  <si>
    <t>U-SHDJ-NMS</t>
  </si>
  <si>
    <t>US-N-2022-0274</t>
  </si>
  <si>
    <t>2022年中国联通云网中心告警关联技术攻关课题</t>
  </si>
  <si>
    <t>刘泽民</t>
  </si>
  <si>
    <t>526/
1263</t>
  </si>
  <si>
    <t>课题研究类项目，不涉及</t>
  </si>
  <si>
    <t>ultra-ai/U-HNLT-GJGL</t>
  </si>
  <si>
    <t>US-N-2022-0327-Z1</t>
  </si>
  <si>
    <t>2022年中国联通四川管理支撑IT服务系统研发项目-订单1</t>
  </si>
  <si>
    <t>四川联通IT服务支撑平台</t>
  </si>
  <si>
    <t>U-SCLT-BPC</t>
  </si>
  <si>
    <t>US-N-2022-0330</t>
  </si>
  <si>
    <t>【西藏电信（固网）2022-2023年业务集中监控系统维保技术服务项目】技术服务合同</t>
  </si>
  <si>
    <t>西藏</t>
  </si>
  <si>
    <t>US-N-2022-0335</t>
  </si>
  <si>
    <t>中国电信湖北公司与北京神州泰岳软件股份有限公司关于2022年业务中台业务平台综合网管改造工程软件开发合同</t>
  </si>
  <si>
    <t>湖北电信业务平台综合网管</t>
  </si>
  <si>
    <t>U-HUBDX-SMSMonitor</t>
  </si>
  <si>
    <t>US-N-2022-0336-Z1</t>
  </si>
  <si>
    <t>2022年IDC资源管理与监控系统滚动性项目软件开发订单1</t>
  </si>
  <si>
    <t>江苏电信IDC资源管理与监控系统</t>
  </si>
  <si>
    <t>U-JSDX-IDC</t>
  </si>
  <si>
    <t>US-N-2022-0336-Z2</t>
  </si>
  <si>
    <t>2022年IDC资源管理与监控系统滚动性项目软件开发订单-2</t>
  </si>
  <si>
    <t>US-N-2022-0356</t>
  </si>
  <si>
    <t>2021年中国联通海南平台安全隐患整改工程-增值业务综合网管云化迁移软件委托开发合同</t>
  </si>
  <si>
    <t>2023年海南电信业务网管扩容项目</t>
  </si>
  <si>
    <t>U-HNDX-ZHWG</t>
  </si>
  <si>
    <t>US-N-2022-0373</t>
  </si>
  <si>
    <t>2022年中国联通陕西IT服务支撑平台扩容工程</t>
  </si>
  <si>
    <t>US-N-2022-0378</t>
  </si>
  <si>
    <t>2022-2023年度河南联通增值业务综合网管系统运行维护服务合同</t>
  </si>
  <si>
    <t>US-N-2022-0408</t>
  </si>
  <si>
    <t>2022年新疆电信NOC业务平台综合网管系统维保项目</t>
  </si>
  <si>
    <t>US-N-2022-0440</t>
  </si>
  <si>
    <t>雄安（容东）智能城市光网基础设施服务采购项目</t>
  </si>
  <si>
    <t>US-N-2022-0450-Z1</t>
  </si>
  <si>
    <t>2022年中国电信北京公司业务平台专业综合网管平台软硬件维保项目设备维护框架协议-订单1</t>
  </si>
  <si>
    <t>US-N-2022-0477</t>
  </si>
  <si>
    <t>【2022年海南电信新一代云网运营业务支撑系统——远程集中操作系统开发项目】软件开发合同</t>
  </si>
  <si>
    <t>US-N-2022-0505</t>
  </si>
  <si>
    <t>中国联通电子商城河北公开市场维保服务(软硬件)采购合同</t>
  </si>
  <si>
    <t>US-N-2022-0509</t>
  </si>
  <si>
    <t>中国联通湖南省分公司2022年增值业务综合网管维保项目采购合同</t>
  </si>
  <si>
    <t>US-N-2022-0511</t>
  </si>
  <si>
    <t>河北联通电子商城应用软件开发服务公开市场采购合同</t>
  </si>
  <si>
    <t>河北联通云网运营中心监控系统</t>
  </si>
  <si>
    <t>U-HBLT-YWYYZXJK</t>
  </si>
  <si>
    <t>US-N-2022-0523</t>
  </si>
  <si>
    <t>2022年中国联通陕西西北大区云网业务平台综合网管系统新建工程</t>
  </si>
  <si>
    <t>陕西联通业务平台增值网管</t>
  </si>
  <si>
    <t>U-SXLT-YWPTZZWG</t>
  </si>
  <si>
    <t>US-N-2022-0524</t>
  </si>
  <si>
    <t>2022年河北联通网络IT监控平台扩容项目（自动化运维）</t>
  </si>
  <si>
    <t>US-N-2022-0551</t>
  </si>
  <si>
    <t>2022-2023年山东联通IT服务支撑平台维保服务项目合同（神州泰岳）</t>
  </si>
  <si>
    <t>US-N-2022-0553</t>
  </si>
  <si>
    <t>【中国电信河南公司与北京神州泰岳软件股份有限公司关于2022年IT设施综合网管扩容项目】软件开发合同</t>
  </si>
  <si>
    <t>河南电信IT设施综合管理系统</t>
  </si>
  <si>
    <t>U-HENDX-ITSSZHGL</t>
  </si>
  <si>
    <t>US-N-2022-0577</t>
  </si>
  <si>
    <t>中国电信山西分公司2022年IPTV支撑平台建设工程采购综合网管平台软件开发合同</t>
  </si>
  <si>
    <t>US-N-2022-0587</t>
  </si>
  <si>
    <t>2022年中国联通陕西网管网升级改造扩容工程</t>
  </si>
  <si>
    <t>US-N-2022-0633</t>
  </si>
  <si>
    <t>中国联通湖南省分公司2022年业务平台域综合网管系统升级改造工程采购合同</t>
  </si>
  <si>
    <t>湖南联通业务域综合网管系统</t>
  </si>
  <si>
    <t>U-HNLT-ZHWG</t>
  </si>
  <si>
    <t>US-N-2022-0635</t>
  </si>
  <si>
    <t>2022年中国联通江苏5G专项公共资源信息化服务支撑系统改造项目联通软件委托开发合同</t>
  </si>
  <si>
    <t>2022年江苏联通数字化IT服务支撑平台</t>
  </si>
  <si>
    <t>US-N-2022-0635-P1</t>
  </si>
  <si>
    <t>US-N-2022-0673</t>
  </si>
  <si>
    <t>【2022年西藏电信业务平台综合网管L2级别上云改造项目】技术服务合同</t>
  </si>
  <si>
    <t>西藏电信业务网管扩容</t>
  </si>
  <si>
    <t>U-XZDX-YWWG</t>
  </si>
  <si>
    <t>US-N-2022-0674</t>
  </si>
  <si>
    <t>中国电信山西分公司2022年业务平台综合网管建设工程软件开发合同</t>
  </si>
  <si>
    <t>US-N-2022-0701</t>
  </si>
  <si>
    <t>2022年中国联通江苏增值业务机房搬迁工程增值网管搬迁采购合同</t>
  </si>
  <si>
    <t>江苏联通增值业务网管系统</t>
  </si>
  <si>
    <t>US-N-2022-0763</t>
  </si>
  <si>
    <t>【2022年西藏电信云池及平台安全隐患整治服务项目】技术服务合同</t>
  </si>
  <si>
    <t>US-N-2022-0786</t>
  </si>
  <si>
    <t>2022年中国联通河北管理支撑信息化服务支撑平台应用软件研发项目</t>
  </si>
  <si>
    <t>河北联通管理支撑信息化服务支撑平台</t>
  </si>
  <si>
    <t>U-HBLT-XXHFWZCPT</t>
  </si>
  <si>
    <t>US-N-2022-0809</t>
  </si>
  <si>
    <t>2023年浙江联通信息化服务支撑平台维保服务项目</t>
  </si>
  <si>
    <t>US-N-2022-0841</t>
  </si>
  <si>
    <t xml:space="preserve">[ 中国电信四川公司 2022 年智能网管集中操作系统扩容工程项目 ]软件开发合同 </t>
  </si>
  <si>
    <t>四川电信集中操作系统</t>
  </si>
  <si>
    <t>U-SCDX-COP</t>
  </si>
  <si>
    <t>US-2018-84</t>
  </si>
  <si>
    <t>软件第三方技术支持服务框架采购项目</t>
  </si>
  <si>
    <t>无代码库</t>
  </si>
  <si>
    <t>US-N-2019-0712-Z1</t>
  </si>
  <si>
    <t>2019年北京联通带外管理项目订单1</t>
  </si>
  <si>
    <t>北京联通增值业务综合网管系统</t>
  </si>
  <si>
    <t>U-BJUnicom-BPNMS</t>
  </si>
  <si>
    <t>US-N-2020-0676-Z11</t>
  </si>
  <si>
    <t>2021年中国联通北京省级资源池扩容二期工程</t>
  </si>
  <si>
    <t>过单项目不涉及</t>
  </si>
  <si>
    <t>US-N-2020-0676-Z12</t>
  </si>
  <si>
    <t>2022年中国联通北京数字化底座研发项目</t>
  </si>
  <si>
    <t>北京联通大服务</t>
  </si>
  <si>
    <t>U-BJUnicom-ITSM</t>
  </si>
  <si>
    <t>US-N-2020-0676-Z13</t>
  </si>
  <si>
    <t>2022年中国联通北京数字化底座研发项目-订单2-55万</t>
  </si>
  <si>
    <t>US-N-2021-0612</t>
  </si>
  <si>
    <t>中国铁塔2021年IT系统通用软件和硬件扩容-docker容器平台项目合同</t>
  </si>
  <si>
    <t>铁塔</t>
  </si>
  <si>
    <t>中国铁塔容器管理平台</t>
  </si>
  <si>
    <t>U-ZGTT-RQGL</t>
  </si>
  <si>
    <t>US-N-2021-0707</t>
  </si>
  <si>
    <t>2020-2021年集中监控管理平台9-12月运维服务合同</t>
  </si>
  <si>
    <t>US-N-2021-0745</t>
  </si>
  <si>
    <t>中国铁塔2022年IT网管软件扩容项目采购合同</t>
  </si>
  <si>
    <t>中国铁塔IT网管监控</t>
  </si>
  <si>
    <t>U-ZGTT-ITWGJK</t>
  </si>
  <si>
    <t>US-N-2021-0818-Z1</t>
  </si>
  <si>
    <t>2022年中国联通智网创新中心网络运维集约化综合网管研发项目（业务平台综合网管研发）应用软件委托开发框架协议-订单1</t>
  </si>
  <si>
    <t>联通集团云网业务平台综合网管</t>
  </si>
  <si>
    <t>U-CUnicom-BPNMS</t>
  </si>
  <si>
    <t>US-N-2021-0859</t>
  </si>
  <si>
    <t>三峡能源智能IT运维服务管理平台建设项目合同</t>
  </si>
  <si>
    <t>三峡能源智能IT运维服务管理平台</t>
  </si>
  <si>
    <t>U-SXNY-IITSS</t>
  </si>
  <si>
    <t>US-N-2022-0233</t>
  </si>
  <si>
    <t>中国联通电子商城北京市分公司应用软件开发公开市场采购合同</t>
  </si>
  <si>
    <t>中科院项目</t>
  </si>
  <si>
    <t>U-ZGKXY-OMS</t>
  </si>
  <si>
    <t>US-N-2022-0392</t>
  </si>
  <si>
    <t>2022-2023年北京联通云网运营交付中心云网平台运营单元增值业务综合网管系统故障处理技术支持服务项目</t>
  </si>
  <si>
    <t>US-N-2022-0398</t>
  </si>
  <si>
    <t>歌华有线2022年神州泰岳IT网管系统服务合同</t>
  </si>
  <si>
    <t>歌华有线IT支撑系统综合网管系统</t>
  </si>
  <si>
    <t>U-GHYX-ITService</t>
  </si>
  <si>
    <t>US-N-2019-0648</t>
  </si>
  <si>
    <t>银联数据大屏可视化新功能开发项目</t>
  </si>
  <si>
    <t>王琨</t>
  </si>
  <si>
    <t>US-N-2019-0852-Z2</t>
  </si>
  <si>
    <t>国航日志集中管理系统项目（二期）第二年运维</t>
  </si>
  <si>
    <t>国航日志集中管理系统</t>
  </si>
  <si>
    <t>U-GJHK-LMS</t>
  </si>
  <si>
    <t>US-N-2019-0852-Z3</t>
  </si>
  <si>
    <t>国航日志集中管理系统项目（二期）第四年维保</t>
  </si>
  <si>
    <t>US-N-2019-0852-Z4</t>
  </si>
  <si>
    <t>国航日志集中管理系统项目（二期）第一年维保</t>
  </si>
  <si>
    <t>US-N-2019-0852-Z5</t>
  </si>
  <si>
    <t>国航日志集中管理系统项目（二期）第三年维保</t>
  </si>
  <si>
    <t>US-N-2019-1073</t>
  </si>
  <si>
    <t>甘肃轨道交通智能监控软件产品采购合同</t>
  </si>
  <si>
    <t>甘肃</t>
  </si>
  <si>
    <t>US-N-2020-0070-Z20</t>
  </si>
  <si>
    <t>北京移动2021年业务支撑网运营管理系统BOMC项目采购订单</t>
  </si>
  <si>
    <t>北京移动BOMC系统</t>
  </si>
  <si>
    <t>U-BJYD-BOMC</t>
  </si>
  <si>
    <t>US-N-2020-0070-Z34</t>
  </si>
  <si>
    <t>北京移动2022年业务支撑网运营管理系统BOMC项目项目采购订单</t>
  </si>
  <si>
    <t>US-N-2020-0247-Z15</t>
  </si>
  <si>
    <t>2021年河北生产过程管理系统能力提升工程</t>
  </si>
  <si>
    <t>河北移动生产过程</t>
  </si>
  <si>
    <t>U-HEBYD-PPMS</t>
  </si>
  <si>
    <t>US-N-2020-0905</t>
  </si>
  <si>
    <t>中国移动福建公司2021-2022年度IT软件维保服务合同（【包40：网络安全管控平台(ISMP）、数据网巡检系统、集团客户侧设备网管系统、IDC网管系统软件维保服务】项目</t>
  </si>
  <si>
    <t>福建移动数据网巡检系统</t>
  </si>
  <si>
    <t>U-FJYD-DNMS</t>
  </si>
  <si>
    <t>US-N-2020-0977-Z31</t>
  </si>
  <si>
    <t>【订单】【2022年】甘肃IT虚拟中心全网监控省内平台运营服务采购订单</t>
  </si>
  <si>
    <t>US-N-2020-0977-Z41</t>
  </si>
  <si>
    <t>【订单】2022年管理信息系统部管理信息域运营管理系统运维服务（监控平台）采购订单（神州泰岳）</t>
  </si>
  <si>
    <t>中国移动管理信息域运营管理系统监控平台</t>
  </si>
  <si>
    <t>U-YDIT-MIS</t>
  </si>
  <si>
    <t>US-N-2020-0978-Z17</t>
  </si>
  <si>
    <t>2022年河北业务支撑系统关键技术研发项目</t>
  </si>
  <si>
    <t>US-N-2020-0978-Z22</t>
  </si>
  <si>
    <t>2022年河北业务支撑系统关键技术研发项目，R221095J</t>
  </si>
  <si>
    <t>US-N-2020-0978-Z23</t>
  </si>
  <si>
    <t>2022年M域业务开发支撑研发项目（管理信息域运营管理系统开发服务（监控平台）</t>
  </si>
  <si>
    <t>US-N-2020-0978-Z24</t>
  </si>
  <si>
    <t>2022年M域业务开发支撑研发项目（管理信息域运营管理系统开发服务（监控平台）-2</t>
  </si>
  <si>
    <t>US-N-2021-0318</t>
  </si>
  <si>
    <t>移动云智维平台二期工单管理子系统扩容项目委托开发合同</t>
  </si>
  <si>
    <t>苏研</t>
  </si>
  <si>
    <t>苏研工单管理系统</t>
  </si>
  <si>
    <t>U-YDYN-ECLOUDOPS</t>
  </si>
  <si>
    <t>US-N-2021-0539</t>
  </si>
  <si>
    <t>移动云智维平台二期网络设备管理子系统扩容项目委托开发合同</t>
  </si>
  <si>
    <t>苏研网络设备管理系统</t>
  </si>
  <si>
    <t>U-YDYN-NM</t>
  </si>
  <si>
    <t>US-N-2021-0565-Z2</t>
  </si>
  <si>
    <t>2021-2023年移动云工单子系统技术支撑服务框架合同OPEX需求确认单</t>
  </si>
  <si>
    <t>US-N-2021-0760</t>
  </si>
  <si>
    <t>2022年中国联通甘肃数字化底座信息化服务支撑研发项目</t>
  </si>
  <si>
    <t>US-N-2021-0913-Z11</t>
  </si>
  <si>
    <t>[订单]管理信息域运营管理系统二期工程监控平台系统软件开发与系统集成服务订单泰岳</t>
  </si>
  <si>
    <t>US-N-2021-0913-Z13</t>
  </si>
  <si>
    <t>2022年河北业务流程及稽核支撑能力提升项目（生产过程管理系统）软件开发与系统集成服务订单【神州泰岳】</t>
  </si>
  <si>
    <t>US-N-2022-0006-Z1</t>
  </si>
  <si>
    <t>2021年中国联通总部信息安全安全响应与支撑平台新增迭代开发工程（标包三：流程与事件闭环）委托建设框架协议-订单1</t>
  </si>
  <si>
    <t>中国联通电商总部安全响应与支撑平台</t>
  </si>
  <si>
    <t>U-ZGLT-SRSP</t>
  </si>
  <si>
    <t>US-N-2022-0099</t>
  </si>
  <si>
    <t>2022年上海移动政务云统一运营支撑服务服务</t>
  </si>
  <si>
    <t>上海移动政务云统一运营平台</t>
  </si>
  <si>
    <t>U-SHYD-CM</t>
  </si>
  <si>
    <t>US-N-2022-0172</t>
  </si>
  <si>
    <t>2022年中国联通国际智能网络中台更新改造项目(标段1)智慧运维模块新建项目合同</t>
  </si>
  <si>
    <t>香港</t>
  </si>
  <si>
    <t>香港联通智能网络中台</t>
  </si>
  <si>
    <t>U-HKLT-SMARTOPR</t>
  </si>
  <si>
    <t>US-N-2022-0229-Z1</t>
  </si>
  <si>
    <t>2022年-2023年中国联通广东云资源运营支撑系统扩容工程-订单1</t>
  </si>
  <si>
    <t>广东联通统一云池集约监控</t>
  </si>
  <si>
    <t>U-GDLT-CloudMS</t>
  </si>
  <si>
    <t>US-N-2022-0229-Z2</t>
  </si>
  <si>
    <t xml:space="preserve"> 2021年中国联通通信云创新业务域南部/中部大区扩容二期工程</t>
  </si>
  <si>
    <t>US-N-2022-0343-Z1</t>
  </si>
  <si>
    <t>2022年7月1日至2022年12月31日BOMC系统IT支撑敏捷流程管理平台优化服务任务订单--北京神州泰岳软件股份有限公司</t>
  </si>
  <si>
    <t>浙江移动BOMC项目</t>
  </si>
  <si>
    <t>U-ZJYD-BOMC</t>
  </si>
  <si>
    <t>US-N-2022-0349</t>
  </si>
  <si>
    <t>2022年移动云智维平台三期工程工单管理子系统采购项目委托开发合同</t>
  </si>
  <si>
    <t>US-N-2022-0400</t>
  </si>
  <si>
    <t>2022-2023年数字化部统一监控管理系统应用软件维保项目</t>
  </si>
  <si>
    <t>香港联通综合监控</t>
  </si>
  <si>
    <t>U-HKLT-NMS</t>
  </si>
  <si>
    <t>US-N-2022-0493</t>
  </si>
  <si>
    <t>2022年中国联通国际信息安全及基础设施更新改造需求(标段一)统一IT监控管理平台升级项目</t>
  </si>
  <si>
    <t>US-N-2022-0497</t>
  </si>
  <si>
    <t>2022年移动云智维平台三期工程网络设备管理子系统采购项目委托开发合同</t>
  </si>
  <si>
    <t>US-N-2022-0526</t>
  </si>
  <si>
    <t>中国证券登记结算有限责任公司深圳分公司2022-2023年综合运维平台维护服务项目合同</t>
  </si>
  <si>
    <t>深圳登记综合运维平台维护服务服务项目</t>
  </si>
  <si>
    <t>U-SZDJ-ZHYW</t>
  </si>
  <si>
    <t>US-N-2022-0527</t>
  </si>
  <si>
    <t>中国联通福建信息化服务支撑平台维护服务项目采购合同(2022年)</t>
  </si>
  <si>
    <t>福建联通信息化服务支撑平台</t>
  </si>
  <si>
    <t>U-FJLT-Uflow</t>
  </si>
  <si>
    <t>US-N-2022-0555-Z1</t>
  </si>
  <si>
    <t>2022年中国联通广东政企中台服务中心与楼宇沙盘研发项目</t>
  </si>
  <si>
    <t>US-N-2022-0568</t>
  </si>
  <si>
    <t>2022年中国联通广东管理应用研发项目</t>
  </si>
  <si>
    <t>广东联通数字化项目管理系统</t>
  </si>
  <si>
    <t>U-GDLT-ProjectM</t>
  </si>
  <si>
    <t>US-N-2022-0600-Z2</t>
  </si>
  <si>
    <t>2022-2023年中国联通广东5G融合业务平台项目标段4:生态运营平台-订单2</t>
  </si>
  <si>
    <t>US-N-2022-0605</t>
  </si>
  <si>
    <t>信息公司集团化工日志管理分析系统采购公开招标</t>
  </si>
  <si>
    <t>王大鹏</t>
  </si>
  <si>
    <t>信息公司集团化工日志管理分析系统</t>
  </si>
  <si>
    <t>U-GNXX-LMS</t>
  </si>
  <si>
    <t>US-N-2022-0612</t>
  </si>
  <si>
    <t>中国移动福建公司IT软硬件维保服务合同（【2023-2024】年度【IT软硬件（数据网巡检系统&amp;网络安全管控平台(ISMP)系统）维保服务】项目）</t>
  </si>
  <si>
    <t>US-N-2022-0675</t>
  </si>
  <si>
    <t>【中国移动浙江公司2022年运营管理（B域）研发项目--支撑运维流程合规性优化技术开发】项目</t>
  </si>
  <si>
    <t>US-N-2022-0750</t>
  </si>
  <si>
    <t xml:space="preserve"> 2022年中国联通广东IT服务支撑平台维保服务项目</t>
  </si>
  <si>
    <t>US-N-2022-0844-Z1</t>
  </si>
  <si>
    <t>2022年中国联通软件研究院信息安全安全响应与支撑平台新增迭代开发工程（标包三：流程与事件闭环）采购订单</t>
  </si>
  <si>
    <t>项目一部/项目三部</t>
  </si>
  <si>
    <t>US-N-2022-0860-Z1</t>
  </si>
  <si>
    <t>电子运维系统十五期研发项目订单（请购HB（2022）8690）</t>
  </si>
  <si>
    <t>1069/996</t>
  </si>
  <si>
    <t>河北移动政务云监控项目/河北移动EOMS电子运维系统</t>
  </si>
  <si>
    <t>U-HBYD-ZWYJK/U-HBYD-EOMS</t>
  </si>
  <si>
    <t>US-2014-566-1</t>
  </si>
  <si>
    <t>自主卫星移动通信信关站建设项目（综合网管系统）设备采购合同</t>
  </si>
  <si>
    <t>卫通</t>
  </si>
  <si>
    <t>老项目</t>
  </si>
  <si>
    <t>US-N-2019-1107</t>
  </si>
  <si>
    <t>自主卫星移动通信系统后续星综合网管建设项目软件开发合同</t>
  </si>
  <si>
    <t>卫通项目二期</t>
  </si>
  <si>
    <t>ultra-log</t>
  </si>
  <si>
    <t>US-N-2020-0305</t>
  </si>
  <si>
    <t>自主卫星移动通信系统后续星综合网管建设项目设备及相关服务采购合同</t>
  </si>
  <si>
    <t>US-N-2021-0676</t>
  </si>
  <si>
    <t>[2021年中国电信北京分公司综合告警系统上云改造项目]软件开发合同</t>
  </si>
  <si>
    <t>北京电信综合告警系统</t>
  </si>
  <si>
    <t>U-BJDX-TCAS</t>
  </si>
  <si>
    <t>US-N-2022-0110</t>
  </si>
  <si>
    <t>2022年中国电信北京分公司综合告警系统升级迭代项目软件开发合同</t>
  </si>
  <si>
    <t>US-N-2020-1051-Z7</t>
  </si>
  <si>
    <t>2021年集中故障系统扩容项目</t>
  </si>
  <si>
    <t>重庆移动故障管理系统</t>
  </si>
  <si>
    <t>U-CQYD-GZGL</t>
  </si>
  <si>
    <t>US-N-2022-0860-Z2</t>
  </si>
  <si>
    <t>综合监控十三期研发项目订单（请购HB（2022）8691）</t>
  </si>
  <si>
    <t>河北移动故障管理系统</t>
  </si>
  <si>
    <t>U-HBYD-GZGL</t>
  </si>
  <si>
    <t>US-N-2022-0218-Z1</t>
  </si>
  <si>
    <t>R22303910O31013-2022-2023年集中故障管理系统新业务开发服务采购订单</t>
  </si>
  <si>
    <t>US-N-2022-0586-Z1</t>
  </si>
  <si>
    <t>甘肃移动2022年网络部客户响应中心成本研发包采购--2022年集客端到端监控系统订单</t>
  </si>
  <si>
    <t>中国移动甘肃公司2022年网络部客户响应中心成本研发包采购项目-集客端到端监控系统</t>
  </si>
  <si>
    <t>U-GSYD-JKDDDJK</t>
  </si>
  <si>
    <t>US-N-2020-0863</t>
  </si>
  <si>
    <t>2020年中国联通北京云资源CMDB系统研发项目</t>
  </si>
  <si>
    <t>北京联通CMDB</t>
  </si>
  <si>
    <t>U-BJUnicom-CMDB</t>
  </si>
  <si>
    <t>US-N-2021-0848</t>
  </si>
  <si>
    <t>信息系统运行维护和技术支持服务合同</t>
  </si>
  <si>
    <t>US-N-2022-0425</t>
  </si>
  <si>
    <t>2022年青海联通增值业务综合网管虚拟机迁移项目的合同</t>
  </si>
  <si>
    <t>US-N-2023-0358</t>
  </si>
  <si>
    <t>2023-2024年度中国电信-神州泰岳专用软件原厂维护技术服务项目技术服务合同（业务平台部分）</t>
  </si>
  <si>
    <t>电信集团智能网管</t>
  </si>
  <si>
    <t>U-DXJT-ZNWG</t>
  </si>
  <si>
    <t>US-N-2021-0731</t>
  </si>
  <si>
    <t>电信集团综合化维护工单应用开发</t>
  </si>
  <si>
    <t>US-N-2023-0440</t>
  </si>
  <si>
    <t>2023年联通研究院感知驱动的场景化智能服务工具开发合同</t>
  </si>
  <si>
    <t>研究院</t>
  </si>
  <si>
    <t>联通集团网研院天猎星云业务分析系统</t>
  </si>
  <si>
    <t>U-LTJT-TLXY</t>
  </si>
  <si>
    <t>US-N-2023-0107</t>
  </si>
  <si>
    <t>2023年中国联通研究院基于大数据的网络智能感知、智能服务技术开发</t>
  </si>
  <si>
    <t>低</t>
  </si>
  <si>
    <t>联通集团网研院移网投诉分析支撑系统</t>
  </si>
  <si>
    <t>U-LTJT-TXYJ</t>
  </si>
  <si>
    <t>US-N-2023-0326</t>
  </si>
  <si>
    <t>2023年中国联通研究院算网网络专线课题研究项目</t>
  </si>
  <si>
    <t>合同制作</t>
  </si>
  <si>
    <t>2023年中国联通研究院算网网络专线</t>
  </si>
  <si>
    <t>U-LTJT-CNDL</t>
  </si>
  <si>
    <t>US-N-2023-0201</t>
  </si>
  <si>
    <t>中国移动甘肃2023年IT工作台研发包项目订单</t>
  </si>
  <si>
    <t>甘肃移动IT运维工作台</t>
  </si>
  <si>
    <t>U-GSYD-ITDIW</t>
  </si>
  <si>
    <t>2023年青海移动CMNET可视化及IDC九五计费系统维保服务合同</t>
  </si>
  <si>
    <t>US-N-2023-0213</t>
  </si>
  <si>
    <t>2023年青海移动IDC九五计费系统维保服务合同</t>
  </si>
  <si>
    <t>US-N-2022-0792</t>
  </si>
  <si>
    <t>2022年新疆电信NOC中心运维自动化平台维护升级采购项目</t>
  </si>
  <si>
    <t>US-N-2022-0166-Z?</t>
  </si>
  <si>
    <t>2022年新疆移动政企业务运维支撑系统扩容项目（成本）</t>
  </si>
  <si>
    <t>新疆移动政企运维支撑系统</t>
  </si>
  <si>
    <t>U-XJYD-YWZC</t>
  </si>
  <si>
    <t>US-N-2023-0049</t>
  </si>
  <si>
    <t>2023年新疆移动政企业务运维支撑系统扩容项目（资本）</t>
  </si>
  <si>
    <t>US-N-2023-0427-?</t>
  </si>
  <si>
    <t>2023年新疆电信NOC中心运维自动化平台维护升级采购项目</t>
  </si>
  <si>
    <t>US-N-2023-0426</t>
  </si>
  <si>
    <t>2023年新疆电信NOC运维自动化维保项目</t>
  </si>
  <si>
    <t>US-N-2022-0853</t>
  </si>
  <si>
    <t>2022年新疆电信运维自动化平台扩容项目软件开发合同</t>
  </si>
  <si>
    <t>新疆电信运维自动化平台</t>
  </si>
  <si>
    <t>U-XJDX-YWZDH</t>
  </si>
  <si>
    <t>US-N-2023-0205</t>
  </si>
  <si>
    <t>中国移动云南公司2023年网络配置管理系统优化服务合同</t>
  </si>
  <si>
    <t>US-N-2022-0384</t>
  </si>
  <si>
    <t>中国移动云南公司2022年IP运维工作台项目</t>
  </si>
  <si>
    <t>云南移动IP运维工作台</t>
  </si>
  <si>
    <t>U-YNYD-IPDIW</t>
  </si>
  <si>
    <t>US-N-2023-0680</t>
  </si>
  <si>
    <t>中国移动云南公司2023年家庭宽带集中性能分析系统优化服务项目合同</t>
  </si>
  <si>
    <t>US-N-2022-0671-Z2</t>
  </si>
  <si>
    <t>海南移动2023年网管开发框架订单</t>
  </si>
  <si>
    <t>US-N-2023-0298</t>
  </si>
  <si>
    <t>2023年海南移动核心网工作台IPV6改造及系统迁移</t>
  </si>
  <si>
    <t>海南移动2023年网管开发框架</t>
  </si>
  <si>
    <t>中</t>
  </si>
  <si>
    <t>US-N-2023-0515</t>
  </si>
  <si>
    <t>贵州电信22年业务平台监控项目</t>
  </si>
  <si>
    <t>贵州电信业务平台综合网管</t>
  </si>
  <si>
    <t>US-N-2022-0121-Z4</t>
  </si>
  <si>
    <t>贵州公司2023年CDN运维自动化研发项目</t>
  </si>
  <si>
    <t>贵州移动CDN运维工作台</t>
  </si>
  <si>
    <t>U-GZYD-CDNGZT</t>
  </si>
  <si>
    <t>US-N-2022-0121-Z3</t>
  </si>
  <si>
    <t>贵州移动2023年数据网集中运营项目</t>
  </si>
  <si>
    <t>2023年贵州移动维保项目</t>
  </si>
  <si>
    <t>广西移动2023年大数据优化服务项目</t>
  </si>
  <si>
    <t>US-N-2023-0316</t>
  </si>
  <si>
    <t>中国移动广西公司监控大屏可视化七期定制软件服务开发合同</t>
  </si>
  <si>
    <t>US-N-2023-0098</t>
  </si>
  <si>
    <t>中国移动广西公司2023年OSS域基础平台工程软件开发采购项目合同</t>
  </si>
  <si>
    <t>US-N-2023-0096</t>
  </si>
  <si>
    <t>中国移动广西公司2023年-2025年网管支撑系统维保服务（泰岳）合同</t>
  </si>
  <si>
    <t>US-N-2023-0315</t>
  </si>
  <si>
    <t>中国移动广西2023年-2024年网管支撑系统日常功能优化（泰岳）合同</t>
  </si>
  <si>
    <t>US-N-2023-0342</t>
  </si>
  <si>
    <t>陕西移动23年维保服务项目</t>
  </si>
  <si>
    <t>张玺</t>
  </si>
  <si>
    <t>US-N-2021-0455-Z3</t>
  </si>
  <si>
    <t>陕西移动23年零星需求项目</t>
  </si>
  <si>
    <t>US-N-2023-0340</t>
  </si>
  <si>
    <t>2023年CDN(VCDN)商用运营支撑优化服务项目</t>
  </si>
  <si>
    <t>陕西电信榆林分公司网管监控平台</t>
  </si>
  <si>
    <t>高</t>
  </si>
  <si>
    <t>US-N-2022-0218-Z12</t>
  </si>
  <si>
    <t>R233039101012S1-2023-2024年话务网管（局数据）新业务开发采购订单</t>
  </si>
  <si>
    <t>US-N-2020-0070-Z36-Z1</t>
  </si>
  <si>
    <t>网运中心2022年运维管理中心等系统能力专项优化项目（北京移动2022年核心网工作台AN自智网络结算OPEX)</t>
  </si>
  <si>
    <t>US-N-2020-0070-Z37</t>
  </si>
  <si>
    <t>北京移动网运中心2021年1月至2022年12月EOMS等系统维保服务项目第四阶段</t>
  </si>
  <si>
    <t>US-N-2022-0813-Z1-Z2</t>
  </si>
  <si>
    <t>北京移动网运中心2023年1月-2024年12月EOMS等系统维保服务项目采购订单说明（1-6月）</t>
  </si>
  <si>
    <t>US-N-2022-0813-Z6</t>
  </si>
  <si>
    <t>中国移动北京公司2023年核心网运维工作台开发项目 采购订单说明</t>
  </si>
  <si>
    <t>US-N-2022-0813-Z10</t>
  </si>
  <si>
    <t>中国移动北京公司2023年伪基站源头治理系统四期项目采购订单</t>
  </si>
  <si>
    <t>北京移动伪基站源头治理系统</t>
  </si>
  <si>
    <t>U-BJYD-WJZZL</t>
  </si>
  <si>
    <t>US-N-2022-0101-Z8</t>
  </si>
  <si>
    <t>家客运维系统（2023）</t>
  </si>
  <si>
    <t>US-N-2023-0028</t>
  </si>
  <si>
    <t>设计院开发服务支撑项目（广电IP工作台）</t>
  </si>
  <si>
    <t>中国广电IP运维工作台</t>
  </si>
  <si>
    <t>U-ZGGD-IPDIW</t>
  </si>
  <si>
    <t>US-N-2023-0040</t>
  </si>
  <si>
    <t>中国移动通信集团设计院-广电核心网工作台项目</t>
  </si>
  <si>
    <t>广播电视集团核心网运维工作台</t>
  </si>
  <si>
    <t>U-GD-CNMP</t>
  </si>
  <si>
    <t>US-N-2022-0101-Z6</t>
  </si>
  <si>
    <t>中国移动集团核心网工作台支撑服务项目（集团）</t>
  </si>
  <si>
    <t>中国移动集团核心网工作台支撑服务项目 (集团)</t>
  </si>
  <si>
    <t>U-YDJT-CNMP</t>
  </si>
  <si>
    <t>中移设计院省端核心网工作台支撑项目（新疆）</t>
  </si>
  <si>
    <t>US-N-2023-0564</t>
  </si>
  <si>
    <t>中国移动福建公司2023年核心网运维工作台开发研发项目</t>
  </si>
  <si>
    <t>已中标</t>
  </si>
  <si>
    <t>U-FJYD-CNMP</t>
  </si>
  <si>
    <t>US-N-2023-0151</t>
  </si>
  <si>
    <t>新疆某单位技术支撑服务040113采购项目框架合同</t>
  </si>
  <si>
    <t>U-XJYD-CNMP</t>
  </si>
  <si>
    <t>配置管理升级改造</t>
  </si>
  <si>
    <t>质量管理升级改造</t>
  </si>
  <si>
    <t>辽宁移动集中性能管理系统</t>
  </si>
  <si>
    <t>U-LNYD-JZXN</t>
  </si>
  <si>
    <t>配置管理技术服务</t>
  </si>
  <si>
    <t>US-N-2022-0102-Z23</t>
  </si>
  <si>
    <t>2023年辽宁移动质量中心建设项目（网络AI大模型-业绩拆分）</t>
  </si>
  <si>
    <t>US-N-2023-0090</t>
  </si>
  <si>
    <t>河北移动2023年核心网工作台</t>
  </si>
  <si>
    <t>US-N-2022-0865</t>
  </si>
  <si>
    <t>2023年内蒙电信集成共享平台维保</t>
  </si>
  <si>
    <t>US-N-2022-0865-Z1</t>
  </si>
  <si>
    <t>中国电信内蒙古分公司2023年集成共享平台维保服务项目软件维护合同-订单1</t>
  </si>
  <si>
    <t>US-N-2022-0865-Z2</t>
  </si>
  <si>
    <t>中国电信内蒙古分公司2023年集成共享平台维保服务项目软件维护合同-订单2</t>
  </si>
  <si>
    <t>US-N-2022-0865-Z3</t>
  </si>
  <si>
    <t>中国电信内蒙古分公司2023年集成共享平台维保服务项目软件维护合同-订单3</t>
  </si>
  <si>
    <t>US-N-2022-0865-Z4</t>
  </si>
  <si>
    <t>中国电信内蒙古分公司2023年集成共享平台维保服务项目软件维护合同-订单4</t>
  </si>
  <si>
    <t>US-N-2022-0865-Z6</t>
  </si>
  <si>
    <t>中国电信内蒙古分公司2023年集成共享平台维保服务项目软件维护合同-订单6</t>
  </si>
  <si>
    <t>US-N-2022-0865-Z5</t>
  </si>
  <si>
    <t>US-N-2022-0865-Z7</t>
  </si>
  <si>
    <t>中国电信内蒙古分公司2023年集成共享平台维保服务项目软件维护合同-订单7</t>
  </si>
  <si>
    <t>US-N-2022-0865-Z8</t>
  </si>
  <si>
    <t>中国电信内蒙古分公司2023年集成共享平台维保服务项目软件维护合同-订单8</t>
  </si>
  <si>
    <t>US-N-2022-0865-Z9</t>
  </si>
  <si>
    <t>中国电信内蒙古分公司2023年集成共享平台维保服务项目软件维护合同-订单9</t>
  </si>
  <si>
    <t>US-N-2022-0837</t>
  </si>
  <si>
    <t>2023年网络部网络管理中心IP工作台扩容项目(网管部分)的采购项目合同</t>
  </si>
  <si>
    <t>US-N-2022-0255</t>
  </si>
  <si>
    <t>中国移动山西公司2022年山西省公司信息技术部核心网工作台二期开发服务的采购项目委托开发合同</t>
  </si>
  <si>
    <t>US-N-2022-0214-Z3</t>
  </si>
  <si>
    <t>湖南移动2023年网管支撑能力提升定制化研发项目IP运维工作台(泰岳部分)</t>
  </si>
  <si>
    <t>US-N-2023-0071</t>
  </si>
  <si>
    <t>2023年IP工作台开发合同</t>
  </si>
  <si>
    <t>US-N-2023-0070</t>
  </si>
  <si>
    <t>【2023年集中性能管理系统（应用层-有线）开发】合同</t>
  </si>
  <si>
    <t>US-N-2023-0263-Z1</t>
  </si>
  <si>
    <t>网管支撑系统技术服务泰岳框架订单1</t>
  </si>
  <si>
    <t>US-N-2023-0264-Z1</t>
  </si>
  <si>
    <t>网管支撑系统技术服务泰岳框架订单2</t>
  </si>
  <si>
    <t>网管支撑系统技术服务泰岳框架订单3</t>
  </si>
  <si>
    <t>US-N-2022-0183</t>
  </si>
  <si>
    <t>2023年中国联通云网中心新在信项目二期</t>
  </si>
  <si>
    <t>中国联通总部在信新业务平台</t>
  </si>
  <si>
    <t>U-ZGLT-ZXXYW</t>
  </si>
  <si>
    <t>中国电信河北分公司5G消息运营管理平台研发</t>
  </si>
  <si>
    <t>无法签约</t>
  </si>
  <si>
    <t>未签约未创建</t>
  </si>
  <si>
    <t>未签约未注册</t>
  </si>
  <si>
    <t>US-N-2023-0196</t>
  </si>
  <si>
    <t>2023年中国联通陕西在信网关扩容工程</t>
  </si>
  <si>
    <r>
      <rPr>
        <sz val="9"/>
        <color theme="1"/>
        <rFont val="微软雅黑"/>
        <charset val="134"/>
      </rPr>
      <t>5G</t>
    </r>
    <r>
      <rPr>
        <sz val="9"/>
        <color rgb="FF333333"/>
        <rFont val="微软雅黑"/>
        <charset val="134"/>
      </rPr>
      <t>消息业务部</t>
    </r>
  </si>
  <si>
    <t>FN-N-2022-0137</t>
  </si>
  <si>
    <t>中国移动北京公司2023年5G消息CSP平台三期项目与北京新媒传信科技有限公司采购合同</t>
  </si>
  <si>
    <t>FN-N-2023-0014</t>
  </si>
  <si>
    <t>2023年互联网分公司即时通信递交网关迁移项目单项合同</t>
  </si>
  <si>
    <t>US-N-2023-0267-Z?</t>
  </si>
  <si>
    <t>研究院框架下订单</t>
  </si>
  <si>
    <t>US-N-2023-0267-Z3</t>
  </si>
  <si>
    <t>技术中台-AI关键核心技术攻关(23.09-23.11)-神州泰岳-人工智能</t>
  </si>
  <si>
    <t>FN-N-2021-0121</t>
  </si>
  <si>
    <t>中国移动福建公司5G 消息应用服务平台（CSP）二期开发研发技术开发（委托）合同（北京新媒）</t>
  </si>
  <si>
    <t>福建移动5G消息CSP平台</t>
  </si>
  <si>
    <t>U-FJYD-5GCSP</t>
  </si>
  <si>
    <t>US-N-2022-0461</t>
  </si>
  <si>
    <t>Purchase Order for Cloud network Enterprise Wechat public account professional services</t>
  </si>
  <si>
    <t>江西联通在信网管项目</t>
  </si>
  <si>
    <t>US-N-2023-0604</t>
  </si>
  <si>
    <t>浙江联通2023年在信网关研发服务项目</t>
  </si>
  <si>
    <t>US-N-2021-0627</t>
  </si>
  <si>
    <t>中石化配件运维服务项目</t>
  </si>
  <si>
    <t>US-N-2021-0627-Z4</t>
  </si>
  <si>
    <t>中国石化销售股份有限公司广东石油分公司信息配件运维服务项目采购协议-订单4</t>
  </si>
  <si>
    <t>US-N-2021-0627-Z5</t>
  </si>
  <si>
    <t>中国石化销售股份有限公司广东石油分公司信息配件运维服务项目采购协议-订单5</t>
  </si>
  <si>
    <t>US-N-2021-0627-Z7</t>
  </si>
  <si>
    <t>中国石化销售股份有限公司广东石油分公司信息配件运维服务项目采购协议-订单7</t>
  </si>
  <si>
    <t>US-N-2021-0627-Z6</t>
  </si>
  <si>
    <t>中国石化销售股份有限公司广东石油分公司信息配件运维服务项目采购协议-订单6</t>
  </si>
  <si>
    <t>US-N-2021-0627-Z8</t>
  </si>
  <si>
    <t>中国石化销售股份有限公司广东石油分公司信息配件运维服务项目采购协议-订单8</t>
  </si>
  <si>
    <t>US-N-2021-0627-Z9</t>
  </si>
  <si>
    <t>中国石化销售股份有限公司广东石油分公司信息配件运维服务项目采购协议-订单9</t>
  </si>
  <si>
    <t>US-N-2023-0451</t>
  </si>
  <si>
    <t>冠德ODC-集中监控平台</t>
  </si>
  <si>
    <t>FN-N-2022-0129-Z1</t>
  </si>
  <si>
    <t>中移互联网有限公司2023年移动认证精准触达工具支撑项目第一批次采购订单(研发费/业务技术支撑费)</t>
  </si>
  <si>
    <t>FN-N-2022-0129-Z2</t>
  </si>
  <si>
    <t>中移互联网有限公司2023年移动认证精准触达工具支撑项目第二批次采购订单(研发费/业务技术支撑费)</t>
  </si>
  <si>
    <t>FN-N-2022-0129-Z3</t>
  </si>
  <si>
    <t>中移互联网有限公司2023年移动认证精准触达工具支撑项目第三批次采购订单(研发费/业务技术支撑费)</t>
  </si>
  <si>
    <t>FN-N-2022-0129-Z4</t>
  </si>
  <si>
    <t>2023年移动认证精准触达工具支撑项目第四批采购订单（业务技术支撑费、研发费）</t>
  </si>
  <si>
    <t>FN-N-2023-0010</t>
  </si>
  <si>
    <t>中移互联网有限公司数字人资产运营管理平台项目技术开发项目二期</t>
  </si>
  <si>
    <t>FN-N-2023-0039-Z1</t>
  </si>
  <si>
    <t>2023-2025年技术支撑服务分包项目框架合同-订单1</t>
  </si>
  <si>
    <t>FN-N-2023-0039-Z2</t>
  </si>
  <si>
    <t>2023-2024技术支撑资源池数据中台项目（9-11月）</t>
  </si>
  <si>
    <t>FN-N-2023-0039-Z3</t>
  </si>
  <si>
    <t>2023-2024技术支撑资源池数据中台项目（12-2月）</t>
  </si>
  <si>
    <t>FN-N-2023-0038-Z1</t>
  </si>
  <si>
    <t>2023-2024技术支撑资源池认证智码项目（6-8月）</t>
  </si>
  <si>
    <t>FN-N-2023-0038-Z2</t>
  </si>
  <si>
    <t>2023-2024技术支撑资源池认证智码项目（9-11月）</t>
  </si>
  <si>
    <t>FN-N-2023-0038-Z3</t>
  </si>
  <si>
    <t>2023-2024技术支撑资源池认证智码项目（12-2月）</t>
  </si>
  <si>
    <t>FN-N-2023-0051-Z1</t>
  </si>
  <si>
    <t>中移金科和包设计项目（8-11月）</t>
  </si>
  <si>
    <t>US-N-2023-0424</t>
  </si>
  <si>
    <t>中移互数据工具集成项目</t>
  </si>
  <si>
    <t>US-N-2023-0689</t>
  </si>
  <si>
    <t>中移互联网有限公司2023年超级SIM统一平台门户研发公开比选项目</t>
  </si>
  <si>
    <t>FN-N-2022-0080-Z1</t>
  </si>
  <si>
    <t>2022-2023年技术支撑资源池项目框架合同(延续)-订单1</t>
  </si>
  <si>
    <t>FN-N-2022-0080-Z2</t>
  </si>
  <si>
    <t>诚迈科技2022年技术支撑资源池项目三季度（11-1月）</t>
  </si>
  <si>
    <t>FN-N-2022-0080-Z3</t>
  </si>
  <si>
    <t>诚迈科技2022年技术支撑资源池项目三季度（12-3月）</t>
  </si>
  <si>
    <t>中移互联网有限公司2023-2024年集团广告业务技术开发公开比选项目</t>
  </si>
  <si>
    <t>FN-N-2022-0041</t>
  </si>
  <si>
    <t>中移互联网有限公司2022年两级运营平台(集中运营模块)公开比选技术开发合同</t>
  </si>
  <si>
    <t>FN-N-2023-0024</t>
  </si>
  <si>
    <t>中移互联网有限公司2023-2024年和生活全网运营支撑项目合同</t>
  </si>
  <si>
    <t>FN-N-2023-0047</t>
  </si>
  <si>
    <t>中移互联网有限公司2023年两级运营平台（集中运营模块）项目技术开发合同</t>
  </si>
  <si>
    <t>FN-N-2022-0131-Z1</t>
  </si>
  <si>
    <t>中移互联网有限公司2023年超级SIM运营支撑项目（第一批次）采购订单</t>
  </si>
  <si>
    <t>FN-N-2022-0131-Z2</t>
  </si>
  <si>
    <t>中移互联网有限公司2023年超级SIM运营支撑项目（第二批次）采购订单</t>
  </si>
  <si>
    <t>FN-N-2022-0131-Z3</t>
  </si>
  <si>
    <t>中移互联网有限公司2023年超级SIM运营支撑项目（第三批次）采购订单</t>
  </si>
  <si>
    <t>FN-N-2022-0131-Z4</t>
  </si>
  <si>
    <t>中移互联网有限公司2023年超级SIM运营支撑项目（四季度）</t>
  </si>
  <si>
    <t>US-N-2023-0008-Z1</t>
  </si>
  <si>
    <t>2022-2024年咪咕音乐技术开发支撑服务项目（标包1-APP类）框架合同（神州泰岳）（2023年）合同(咪咕音乐客户端技术服务项目)采购委托单</t>
  </si>
  <si>
    <t>US-N-2023-0581</t>
  </si>
  <si>
    <t>江西移动2023年数据中台服务能力研发项目经分能力委托研发服务采购项目</t>
  </si>
  <si>
    <t>FN-N-2022-0059-Z3</t>
  </si>
  <si>
    <t>中移互联网有限公司2022-2023年融合通信运维支撑项目(新媒)第三批次采购订单</t>
  </si>
  <si>
    <t>FN-N-2022-0059-Z4</t>
  </si>
  <si>
    <t>中移互联网有限公司2022-2023年融合通信运维支撑项目(新媒)第四批次采购订单</t>
  </si>
  <si>
    <t>FN-N-2022-0071-Z1</t>
  </si>
  <si>
    <t>湖南移动2022-2024年业务支撑网（5G行业消息）软件开发框架合同（北京新媒传信）-订单1</t>
  </si>
  <si>
    <t>湖南移动5G消息CSP平台</t>
  </si>
  <si>
    <t>U-HNYD-5GCSP</t>
  </si>
  <si>
    <t>FN-N-2023-0046</t>
  </si>
  <si>
    <t>湖南移动2023年操作系统自主可控改造项目(5G消息省级CSP平台)</t>
  </si>
  <si>
    <t>合同审议</t>
  </si>
  <si>
    <t>US-N-2022-0552-Z1</t>
  </si>
  <si>
    <t>中移金科23-24年ODC项目（5-7月）（人力）</t>
  </si>
  <si>
    <t>中移金科</t>
  </si>
  <si>
    <t>王巍</t>
  </si>
  <si>
    <t>US-N-2022-0552-Z3</t>
  </si>
  <si>
    <t>中移金科23-24年ODC项目（8-10月）（人力）</t>
  </si>
  <si>
    <t>US-N-2022-0552-Z2</t>
  </si>
  <si>
    <t>中移金科2023年研发能力提升研究项目</t>
  </si>
  <si>
    <t>US-N-2022-0552-Z4</t>
  </si>
  <si>
    <t>中移金科2023研发合作服务管理系统研发</t>
  </si>
  <si>
    <t>研发合作服务管理模块研发（2023）</t>
  </si>
  <si>
    <t>U-ZYJK-YFHZ</t>
  </si>
  <si>
    <t>US-N-2022-0552-Z5</t>
  </si>
  <si>
    <t>中移金科2023科技创新管理平台研发</t>
  </si>
  <si>
    <t>科技创新管理模块研发（2023）</t>
  </si>
  <si>
    <t>U-ZYJK-KJCX</t>
  </si>
  <si>
    <t>US-N-2023-0267-Z2</t>
  </si>
  <si>
    <t>2023-2025年通用类科研外协支撑服务技术服务框架合同-5G+现场网关键技术攻关-测试订单</t>
  </si>
  <si>
    <t>王正伯</t>
  </si>
  <si>
    <t>US-N-2022-0589-Z1</t>
  </si>
  <si>
    <t>US-N-2022-0589-Z3</t>
  </si>
  <si>
    <t>2022年联通数字化底座数字化研发平台管理能力（数字化研发平台工具整合研发)订单3</t>
  </si>
  <si>
    <t>US-N-2023-0314-Z1</t>
  </si>
  <si>
    <t>2023年联通软研院数字化研发平台管理能力研发框架订单1</t>
  </si>
  <si>
    <t>2023年联通软研院数字化研发平台管理能力研发框架订单2</t>
  </si>
  <si>
    <t>2023年联通软研院数字化研发平台管理能力研发框架订单3</t>
  </si>
  <si>
    <t>US-N-2022-0182-Z5</t>
  </si>
  <si>
    <t>2023年中国联通天梯平台运营服务框架协议-订单01(01)</t>
  </si>
  <si>
    <t>US-N-2022-0182-Z4</t>
  </si>
  <si>
    <t>2023年中国联通天梯平台运营服务框架协议-订单02(02)</t>
  </si>
  <si>
    <t>US-N-2022-0182-Z6</t>
  </si>
  <si>
    <t>2023年中国联通天梯平台运营服务框架协议-订单03(03)</t>
  </si>
  <si>
    <t>US-N-2022-0182-Z7</t>
  </si>
  <si>
    <t>2023年中国联通天梯平台运营服务框架协议-订单04(04)</t>
  </si>
  <si>
    <t>US-N-2022-0019-Z4</t>
  </si>
  <si>
    <t>中国铁塔2022年IT开发能力服务框架协议订单(202212)</t>
  </si>
  <si>
    <t>中国铁塔技术中台项目</t>
  </si>
  <si>
    <t>U-ChinaTower-Fusion</t>
  </si>
  <si>
    <t>US-N-2022-0019-Z5</t>
  </si>
  <si>
    <t>中国铁塔2023年IT开发能力服务框架协议订单(202303)</t>
  </si>
  <si>
    <t>US-N-2022-0847-Z1</t>
  </si>
  <si>
    <t>铁塔IT系统2023年2季度-订单</t>
  </si>
  <si>
    <t>US-N-2022-0847-Z2</t>
  </si>
  <si>
    <t>铁塔IT系统2023年3季度-订单</t>
  </si>
  <si>
    <t>US-N-2022-0196-Z4</t>
  </si>
  <si>
    <t>2023年中国联通天梯平台维护服务框架协议-订单01(需求平台01)</t>
  </si>
  <si>
    <t>US-N-2022-0196-Z5</t>
  </si>
  <si>
    <t>2023年中国联通天梯平台维护服务框架协议-订单02(需求平台02)</t>
  </si>
  <si>
    <t>US-N-2022-0196-Z6</t>
  </si>
  <si>
    <t>2023年中国联通天梯平台维护服务框架协议-订单04(需求平台04)</t>
  </si>
  <si>
    <t>US-N-2022-0613</t>
  </si>
  <si>
    <t>2023年版本管理与开发协调系统-软硬件购置项目</t>
  </si>
  <si>
    <t>英大寿险版本管理与开发协同项目</t>
  </si>
  <si>
    <t>U-YDSX-DEVOPS</t>
  </si>
  <si>
    <t>US-N-2023-0041</t>
  </si>
  <si>
    <t>2023年中国联通智网中心运营管理平台（智网创新中心ITSM新建项目）</t>
  </si>
  <si>
    <t>联通智网网络创新服务支撑平台</t>
  </si>
  <si>
    <t>U-LTZW-ITSM</t>
  </si>
  <si>
    <t>US-N-2023-0277</t>
  </si>
  <si>
    <t>2023年联通总部云资源维护开发项目统一云门户2023年订单</t>
  </si>
  <si>
    <t>联通总部云资源运营门户</t>
  </si>
  <si>
    <t>U-LTZB-YZY</t>
  </si>
  <si>
    <t>US-N-2023-0513</t>
  </si>
  <si>
    <t>2023年云网云资源门户安全加固</t>
  </si>
  <si>
    <t>US-N-2023-0025-Z2</t>
  </si>
  <si>
    <t>2023年中国联通软研院数字化底座天眼平台沃运营系统-订单1</t>
  </si>
  <si>
    <t>US-N-2023-0025-Z1</t>
  </si>
  <si>
    <t>2023年中国联通软研院数字化底座天眼平台沃运营系统-订单2</t>
  </si>
  <si>
    <t>US-N-2022-0413-Z3</t>
  </si>
  <si>
    <t>2022-2024年中国联通沃运营平台运维服务框架协议-订单3</t>
  </si>
  <si>
    <t>US-N-2022-0413-Z4</t>
  </si>
  <si>
    <t>2022-2024年中国联通沃运营平台运维服务框架协议-订单4</t>
  </si>
  <si>
    <t>2023年中国联通软研院数字化底座天眼平台沃运营系统运维项目4</t>
  </si>
  <si>
    <t>US-N-2022-0413-Z2</t>
  </si>
  <si>
    <t>2022-2024年中国联通沃运营平台运维服务框架协议-订单2</t>
  </si>
  <si>
    <t>US-N-2023-0026-Z1</t>
  </si>
  <si>
    <t>2023年中国联通软研院数字化底座天眼平台一体化运营管理研发项目-订单1</t>
  </si>
  <si>
    <t>US-N-2023-0026-Z2</t>
  </si>
  <si>
    <t>2023年中国联通软研院数字化底座天眼平台一体化运营管理研发项目-订单2</t>
  </si>
  <si>
    <t>2023年中国联通软研院数字化底座天眼平台一体化运营管理研发项目-订单3</t>
  </si>
  <si>
    <t>US-N-2023-0119-Z1</t>
  </si>
  <si>
    <t>2023-2025年中国联通一体化运营管理平台运营服务框架协议-订单1</t>
  </si>
  <si>
    <t>US-N-2023-0119-Z2</t>
  </si>
  <si>
    <t>2023-2025年中国联通一体化运营管理平台运营服务框架协议-订单2</t>
  </si>
  <si>
    <t>US-N-2023-0142-Z1</t>
  </si>
  <si>
    <t>2023年中国联通软研院数字化底座天眼生产运营项目订单1</t>
  </si>
  <si>
    <t>US-N-2022-0843-Z1</t>
  </si>
  <si>
    <t>2022年中国联通软研院管理支撑统一公文与沃通知系统研发二期项目委托开发框架协议-订单1</t>
  </si>
  <si>
    <t>US-N-2023-0294-Z1</t>
  </si>
  <si>
    <t>2023年中国联通软研院集约化系统统一公文系统与沃通知系统研发项目（沃通知系统软件开发）框架协议-订单1</t>
  </si>
  <si>
    <t>2023年中国联通软研院集约化系统统一公文系统与沃通知系统研发项目（沃通知系统软件开发）框架协议-订单2</t>
  </si>
  <si>
    <t>US-N-2022-0270-Z3</t>
  </si>
  <si>
    <t>中国联通软件研究院IT类运维服务框架协议-订单3</t>
  </si>
  <si>
    <t>US-N-2022-0270-Z4</t>
  </si>
  <si>
    <t>中国联通软件研究院IT类运维服务框架协议-订单4</t>
  </si>
  <si>
    <t>US-N-2022-0270-Z5</t>
  </si>
  <si>
    <t>中国联通软件研究院IT类运维服务框架协议-订单5</t>
  </si>
  <si>
    <t>中国联通软件研究院IT类运维服务框架协议-订单4(12)</t>
  </si>
  <si>
    <t>US-N-2023-0170</t>
  </si>
  <si>
    <t>2022年IT系统维护项目云主机门户平台维保服务采购合同</t>
  </si>
  <si>
    <t>US-N-2023-0448-？</t>
  </si>
  <si>
    <t>2023年天津联通电子商城软件开发服务公开市场采购合同（IT信息化服务支撑）</t>
  </si>
  <si>
    <t>天津联通服务AI运营平台</t>
  </si>
  <si>
    <t>U-TJLT-AI</t>
  </si>
  <si>
    <t>US-N-2022-0410</t>
  </si>
  <si>
    <t>[中国电信天津分公司2022年业务平台综合网管扩容工程]软件开发合同</t>
  </si>
  <si>
    <t>2023年IT服务支撑平台综合监控系统维保服务</t>
  </si>
  <si>
    <t>US-N-2023-0206</t>
  </si>
  <si>
    <t>[中国电信天津分公司2023年业务平台综合网管扩容工程]软件开发合同</t>
  </si>
  <si>
    <t>US-N-2023-0488</t>
  </si>
  <si>
    <t>2023年联通视频科技有限公司视频业务集中监控支撑服务项目</t>
  </si>
  <si>
    <t>未实施</t>
  </si>
  <si>
    <t>US-N-2022-0222-Z2</t>
  </si>
  <si>
    <t>2023年中国联通财务公司集团司库系统及金融服务平台(开发测试服务)项目工作量确认单（人力外包项目）</t>
  </si>
  <si>
    <t>张帆</t>
  </si>
  <si>
    <t>外包项目不涉及</t>
  </si>
  <si>
    <t>US-N-2023-0115-Z3</t>
  </si>
  <si>
    <t>2023年联通集团财务有限公司集团司库和金融服务平台运维及维保服务（机房与软硬件基础设施）</t>
  </si>
  <si>
    <t>US-N-2023-0115-Z2</t>
  </si>
  <si>
    <t>2023年联通集团财务有限公司集团司库和金融服务平维保服务（机房与软硬件基础设施）神州泰岳维保服务采购框架协议-订单2</t>
  </si>
  <si>
    <t>US-N-2023-0384</t>
  </si>
  <si>
    <t>中国移动宁夏公司2023年电子运维管理系统研究开发服务合同</t>
  </si>
  <si>
    <t>US-N-2023-0367</t>
  </si>
  <si>
    <t>中国移动宁夏公司2023年综合网管（集中操作维护平台）研究开发服务合同</t>
  </si>
  <si>
    <t>209/
188</t>
  </si>
  <si>
    <t>宁夏核心网基站维护工具
宁夏集中操作维护OAS 接口服务提供</t>
  </si>
  <si>
    <t>jzwh/oasinterface_nx</t>
  </si>
  <si>
    <t>2023年中国电信宁夏公司一键关停、安全场景功能模块软件开发项目(三期）</t>
  </si>
  <si>
    <t>2023年综合维护系统（运维管理三期）软件购置项目采购合同</t>
  </si>
  <si>
    <t>US-N-2023-0666</t>
  </si>
  <si>
    <t>2023年网络质量满意度提升支撑系统软件开发项目</t>
  </si>
  <si>
    <t>宁夏移动门户&amp;用户中心&amp;作业计划</t>
  </si>
  <si>
    <t>US-N-2022-0661</t>
  </si>
  <si>
    <t>中国移动云南公司2023年电子运维平台技术优化服务项目合同</t>
  </si>
  <si>
    <t>US-N-2023-0191</t>
  </si>
  <si>
    <t>中国移动云南公司2023年电子运维系统运维支撑服务合同</t>
  </si>
  <si>
    <t>US-N-2023-0617</t>
  </si>
  <si>
    <t>云南移动五有标准的智能化</t>
  </si>
  <si>
    <t>US-N-2022-0579</t>
  </si>
  <si>
    <t>2022年中国联通重庆分公司增值业务平台综合网管维保服务项目</t>
  </si>
  <si>
    <t>机会</t>
  </si>
  <si>
    <t>US-N-2022-0583</t>
  </si>
  <si>
    <t>2022年重庆联通安全维护服务项目</t>
  </si>
  <si>
    <t>US-N-2023-0399</t>
  </si>
  <si>
    <t>2023年BOMC扩容项目</t>
  </si>
  <si>
    <t>US-N-2023-0480</t>
  </si>
  <si>
    <t>2024年BOMC新业务</t>
  </si>
  <si>
    <t>US-N-2023-0280-Z1</t>
  </si>
  <si>
    <t>R23303910CBC002-2023年运维管理系统功能扩展研发项目采购订单</t>
  </si>
  <si>
    <t>US-N-2022-0218-Z11</t>
  </si>
  <si>
    <t>R233039101012S4-2023-2024年EOMS（含代维）系统新业务开发采购订单</t>
  </si>
  <si>
    <t>大音平台的技术服务</t>
  </si>
  <si>
    <t>可视化平台的技术服务</t>
  </si>
  <si>
    <t>US-N-2023-0592</t>
  </si>
  <si>
    <t>重庆移动BOMC技术支持服务</t>
  </si>
  <si>
    <t>重庆移动12582基地农网维保</t>
  </si>
  <si>
    <t>US-N-2022-0851</t>
  </si>
  <si>
    <t>重庆联通数智化客服</t>
  </si>
  <si>
    <t>未签约启动不涉及</t>
  </si>
  <si>
    <t>重庆移动12582基地农网十二期</t>
  </si>
  <si>
    <t>重庆移动代维系统AI创新</t>
  </si>
  <si>
    <t>US-N-2023-0048</t>
  </si>
  <si>
    <t>国开行2022年IT服务综合管理平台二期扩容项目</t>
  </si>
  <si>
    <t>US-N-2023-0032</t>
  </si>
  <si>
    <t>US-N-2023-0088</t>
  </si>
  <si>
    <t>英大财险2023年(跨年)IT综合管理平台运行维护及技术支持服务</t>
  </si>
  <si>
    <t>US-N-2020-0070-Z38</t>
  </si>
  <si>
    <t>北京移动网运中心2021年1月至2022年12月EOMS等系统优化服务项目采购（2022年7-12月工作量确认合同订单）</t>
  </si>
  <si>
    <t>网运中心2022年运维管理中心等系统能力专项优化项目</t>
  </si>
  <si>
    <t>US-N-2022-0813-Z9</t>
  </si>
  <si>
    <t>中国移动北京公司2023年运维管理中心开发项目采购订单</t>
  </si>
  <si>
    <t>US-N-2023-0420</t>
  </si>
  <si>
    <t>中国移动北京公司2023年网管一体化服务运营平台开发项目采购合同</t>
  </si>
  <si>
    <t>US-N-2023-0313</t>
  </si>
  <si>
    <t>中国移动天津公司2023年电子运维系统升级改造项目</t>
  </si>
  <si>
    <t>US-N-2021-0664-Z4</t>
  </si>
  <si>
    <t>2022年下半年电子运维系统现场软件开发服务结算单</t>
  </si>
  <si>
    <t>US-N-2023-0051-Z1</t>
  </si>
  <si>
    <t>2023年上半年电子运维系统技术支持服务结算单</t>
  </si>
  <si>
    <t>US-N-2022-0812</t>
  </si>
  <si>
    <t>运维系统开发项目标包2框架采购合同</t>
  </si>
  <si>
    <t>电子运维升级改造</t>
  </si>
  <si>
    <t>综合代维升级改造</t>
  </si>
  <si>
    <t>运维成本升级改造</t>
  </si>
  <si>
    <t>手机办公升级</t>
  </si>
  <si>
    <t>统一门户升级改造</t>
  </si>
  <si>
    <t>暂无规划，无git</t>
  </si>
  <si>
    <t>US-N-2022-0102-Z21</t>
  </si>
  <si>
    <t>仓储物流升级改造</t>
  </si>
  <si>
    <t>辽宁移动供应链</t>
  </si>
  <si>
    <t>US-N-2022-0102-Z18</t>
  </si>
  <si>
    <t>M域管理云项目集</t>
  </si>
  <si>
    <t>物流云技术服务</t>
  </si>
  <si>
    <t>台账成本管控</t>
  </si>
  <si>
    <t>暂未立项无项目编号</t>
  </si>
  <si>
    <t>US-N-2022-0102-Z17</t>
  </si>
  <si>
    <t>运维中心技术服务</t>
  </si>
  <si>
    <t>1122/
1123/
1125/
1127/
1126/
1022</t>
  </si>
  <si>
    <t>辽宁移动电子运维管理系统
辽宁移动综合代维管理平台
辽宁移动掌端智维管理平台
辽宁移动动环巡检管理平台
辽宁移动运维成本管控平台</t>
  </si>
  <si>
    <t>U-LNYD-EOMS/U-LNYD-GMS/U-LNYD-MOBILE/U-LNYD-DEMS/U-LNYD-OPEX/U-BJUnicom-FCMS</t>
  </si>
  <si>
    <t>US-N-2022-0102-Z22</t>
  </si>
  <si>
    <t>云OMC技术服务</t>
  </si>
  <si>
    <t>M域AI大模型</t>
  </si>
  <si>
    <t>未签约未登记</t>
  </si>
  <si>
    <t>辽宁移动网管综合平台</t>
  </si>
  <si>
    <t>辽宁高等法院综合管理平台</t>
  </si>
  <si>
    <t>US-N-2023-0363</t>
  </si>
  <si>
    <t>中国移动辽宁公司2023年M域产品类维保项目(sharepoint部分)</t>
  </si>
  <si>
    <t>US-N-2023-0291-Z2</t>
  </si>
  <si>
    <t>2023年吉林移动流程中心扩容工程一阶段1</t>
  </si>
  <si>
    <t>2023年吉林移动流程中心扩容工程一阶段2</t>
  </si>
  <si>
    <t>2023年吉林移动流程中心扩容工程二阶段</t>
  </si>
  <si>
    <t>US-N-2022-0064-Z1</t>
  </si>
  <si>
    <t>2022年数据网管研发项目采购订单</t>
  </si>
  <si>
    <t>吉林移动数据网管系统</t>
  </si>
  <si>
    <t>U-JLYD-OMC</t>
  </si>
  <si>
    <t>2023年吉林移动数据网管扩容工程</t>
  </si>
  <si>
    <t>2023年吉林移动流程中心操作系统国产化改造</t>
  </si>
  <si>
    <t>US-N-2022-0062-Z1</t>
  </si>
  <si>
    <t>中国联合网络通信有限公司辽宁省分公司2022年中国联通辽宁省分公司IT服务支撑系统扩容开发单价集中采购合同-神州泰岳-订单1</t>
  </si>
  <si>
    <t>US-N-2023-0160</t>
  </si>
  <si>
    <t>2023年辽宁联通it支撑平台扩容工程</t>
  </si>
  <si>
    <t>US-N-2023-0109-Z2</t>
  </si>
  <si>
    <t>中国联合网络通信有限公司辽宁省分公司2023年中国联通辽宁省分公司IT服务支撑系统定制软件维保服务集中采购框架协议-订单2</t>
  </si>
  <si>
    <t>US-N-2023-0109-Z1</t>
  </si>
  <si>
    <t>中国联合网络通信有限公司辽宁省分公司2023年中国联通辽宁省分公司IT服务支撑系统定制软件维保服务集中采购框架协议-订单1</t>
  </si>
  <si>
    <t>US-N-2023-0109-Z3</t>
  </si>
  <si>
    <t>中国联合网络通信有限公司辽宁省分公司2023年中国联通辽宁省分公司IT服务支撑系统定制软件维保服务集中采购框架协议-订单3</t>
  </si>
  <si>
    <t>US-N-2023-0109-Z4</t>
  </si>
  <si>
    <t>中国联合网络通信有限公司辽宁省分公司2023年中国联通辽宁省分公司IT服务支撑系统定制软件维保服务2</t>
  </si>
  <si>
    <t>US-N-2023-0161-Z1</t>
  </si>
  <si>
    <t>2023年吉林联通增值综合网管应用软件维保服务采购框架协议-订单1</t>
  </si>
  <si>
    <t>吉林联通统一监控及指标上传系统</t>
  </si>
  <si>
    <t>U-JLLT-CM</t>
  </si>
  <si>
    <t>US-N-2022-0868</t>
  </si>
  <si>
    <t>2023年中国联通黑龙江泰岳平台维保服务项目</t>
  </si>
  <si>
    <t>US-N-2023-0159</t>
  </si>
  <si>
    <t>2023年内蒙联通云运维扩容工程</t>
  </si>
  <si>
    <t>US-N-2023-0158</t>
  </si>
  <si>
    <t>2023年内蒙联通云运维平台维保</t>
  </si>
  <si>
    <t>US-N-2023-0157</t>
  </si>
  <si>
    <t>2023年辽宁电信综合网管扩容工程</t>
  </si>
  <si>
    <t>US-N-2023-0156</t>
  </si>
  <si>
    <t>2023年吉林电信综合网管维保</t>
  </si>
  <si>
    <t>US-N-2023-0155</t>
  </si>
  <si>
    <t xml:space="preserve">中国电信吉林公司 2022 年僵木蠕系统扩容工程--业务平台综合网管系统扩容软件许可合同 </t>
  </si>
  <si>
    <t>US-N-2023-0068</t>
  </si>
  <si>
    <t>黑龙江电信2023年业务平台综合网管系统建设项目软件开发合同</t>
  </si>
  <si>
    <t>2023年新中标的项目还没在kan</t>
  </si>
  <si>
    <t>U-TELECOM-YWPTZHWG</t>
  </si>
  <si>
    <t>US-N-2023-0154</t>
  </si>
  <si>
    <t>2023年中国电信内蒙古分公司业务平台综合网管研发项目软件开发合同</t>
  </si>
  <si>
    <t>安徽电信2023年业务平台集中监控系统扩容</t>
  </si>
  <si>
    <t>安徽移动2024年数据网管成本研发</t>
  </si>
  <si>
    <t>US-N-2023-0035</t>
  </si>
  <si>
    <t>安徽数科一体化数据安全项目第七标包综合服务合同</t>
  </si>
  <si>
    <t>刘旭</t>
  </si>
  <si>
    <t>安徽省大数据中心一体化运营平台项目</t>
  </si>
  <si>
    <t>U-ANZF-BGMS</t>
  </si>
  <si>
    <t>US-N-2023-0658</t>
  </si>
  <si>
    <t>安徽大数据局地市项目-滁州</t>
  </si>
  <si>
    <t>US-N-2023-0423</t>
  </si>
  <si>
    <t>安徽大数据局地市项目-六安</t>
  </si>
  <si>
    <t>2023年联通数科数字乡村</t>
  </si>
  <si>
    <t>未签约未建系统</t>
  </si>
  <si>
    <t>US-N-2023-0029</t>
  </si>
  <si>
    <t>2022年中国联通总部ECS系统短信能力平台应用软件日常迭代工程</t>
  </si>
  <si>
    <t>在线</t>
  </si>
  <si>
    <t>中国联通ECS系统短信能力平台</t>
  </si>
  <si>
    <t>U-ZBLT-SMSNLPT</t>
  </si>
  <si>
    <t>2023年联通在线创新能力平台技术支撑项目</t>
  </si>
  <si>
    <t>US-N-2023-0642</t>
  </si>
  <si>
    <t>中国电信股份有限公司河北分公司2023年互通网关新建项目</t>
  </si>
  <si>
    <t>US-N-2023-0608</t>
  </si>
  <si>
    <t>中国电信股份有限公司河北分公司2023年业务平台网关新建项目</t>
  </si>
  <si>
    <t>2023年联通在线创新能力平台行业短信实名制运营支撑项目</t>
  </si>
  <si>
    <t>运营支撑项目不需要建系统</t>
  </si>
  <si>
    <t>US-N-2023-0396</t>
  </si>
  <si>
    <t>技术服务合同（数据分析）</t>
  </si>
  <si>
    <t>US-N-2023-0005</t>
  </si>
  <si>
    <t>2022年中国联通河南行业短信网关网络运行安全隐患整治一期工程购销合同</t>
  </si>
  <si>
    <t>河南联通省行业网关</t>
  </si>
  <si>
    <t>U-HNLT-HYSMG</t>
  </si>
  <si>
    <t>US-N-2022-0271</t>
  </si>
  <si>
    <t>2022年C919型号数据中心运营管控服务项目系统开发合同</t>
  </si>
  <si>
    <t>中国商飞数据中心运营管控服务项目</t>
  </si>
  <si>
    <t>U-ZGSF-COMC</t>
  </si>
  <si>
    <t>US-N-2023-0021</t>
  </si>
  <si>
    <t>中国电信2023年业务平台综合网管系统升级扩容工程</t>
  </si>
  <si>
    <t>US-N-2021-0174-Z6</t>
  </si>
  <si>
    <t>2021年上海联通云网运营中心增值业务综合网管维保服务订单6</t>
  </si>
  <si>
    <t>US-N-2022-0450-Z2</t>
  </si>
  <si>
    <t>2022年中国电信北京公司业务平台专业综合网管平台软硬件维保项目设备维护框架协议-订单2</t>
  </si>
  <si>
    <t>US-N-2023-0540</t>
  </si>
  <si>
    <t>中国证券登记结算有限责任公司上海分公司 2023年度集中监控系统维护及现场技术支持项目采购合同</t>
  </si>
  <si>
    <t>US-N-2022-0820</t>
  </si>
  <si>
    <t>综合网管维保服务采购合同</t>
  </si>
  <si>
    <t>US-N-2023-0282</t>
  </si>
  <si>
    <t>2023年北京电信综合告警系统升级扩容项目</t>
  </si>
  <si>
    <t>US-N-2022-0451-Z1</t>
  </si>
  <si>
    <t>2022年10月-2024年9月中国电信北京公司网络运营支撑专业综合告警系统软件维护项目技术服务框架协议订单-1</t>
  </si>
  <si>
    <t>US-N-2022-0451-Z2</t>
  </si>
  <si>
    <t>2022年10月-2024年9月中国电信北京公司网络运营支撑专业综合告警系统软件维护项目技术服务框架协议订单-2</t>
  </si>
  <si>
    <t>US-N-2023-0204</t>
  </si>
  <si>
    <t>2023年北京电信业务平台综合网管扩容项目（端到端）</t>
  </si>
  <si>
    <t>US-N-2023-0671</t>
  </si>
  <si>
    <t>2023年云网业务平台网管迭代项目（云网业务数字化运营平台）</t>
  </si>
  <si>
    <t>US-N-2022-0821-Z1</t>
  </si>
  <si>
    <t>2023年北京联通数字化部IT服务支撑平台项目-订单2</t>
  </si>
  <si>
    <t>US-N-2022-0821-Z2</t>
  </si>
  <si>
    <t>2023年北京联通数字化部IT服务支撑平台项目-订单1</t>
  </si>
  <si>
    <t>US-N-2021-0884</t>
  </si>
  <si>
    <t>2022年云网业务平台话单采集项目</t>
  </si>
  <si>
    <t>US-N-2022-0821-Z3</t>
  </si>
  <si>
    <t>2022-2023年北京联通数字化底座研发项目系统应用软件开发框架协议-订单3</t>
  </si>
  <si>
    <t>北京联通全栈监控系统</t>
  </si>
  <si>
    <t>U-BJUnicom-BFSM</t>
  </si>
  <si>
    <t>US-N-2020-0676-Z14</t>
  </si>
  <si>
    <t>2022年中国联通北京云资源可视化研发项目</t>
  </si>
  <si>
    <t>US-N-2023-0344</t>
  </si>
  <si>
    <t>2023-2024年北京联通云网运营交付中心云网平台运营单元增值业务综合网管系统故障处理技术支持服务</t>
  </si>
  <si>
    <t>中国铁塔IT服务工单</t>
  </si>
  <si>
    <t>U-ZGTT-ITFWGD</t>
  </si>
  <si>
    <t>2023年铁塔总部信息化IT网管七期</t>
  </si>
  <si>
    <t>US-N-2023-0439-？</t>
  </si>
  <si>
    <t>铁塔智能化AI框架</t>
  </si>
  <si>
    <t>未建立代码库，签约后建立</t>
  </si>
  <si>
    <t>US-N-2023-0231</t>
  </si>
  <si>
    <t>中国电信河北分公司2023年业务平台综合网管迭代软件开发项目委托开发合同</t>
  </si>
  <si>
    <t>US-N-2023-0415</t>
  </si>
  <si>
    <t>中国电信河北分公司2023年业务平台综合网管平台维保项目</t>
  </si>
  <si>
    <t>2023年度河北联通业务支撑应用软件日常迭代式开发项目（IT信息化服务支撑）</t>
  </si>
  <si>
    <t>US-N-2022-0546</t>
  </si>
  <si>
    <t>2023年中国联通河北IDC业务运营管理系统更新改造研发项目</t>
  </si>
  <si>
    <t>河北联通IDC运营管理系统</t>
  </si>
  <si>
    <t>U-HBLT-IDC</t>
  </si>
  <si>
    <t>US-N-2023-0046</t>
  </si>
  <si>
    <t>中国铁塔股份有限公司河北省分公司2023年河湖智能视频监控系统IT设备纳管服务项目</t>
  </si>
  <si>
    <t>US-N-2023-0563</t>
  </si>
  <si>
    <t>2023年河北联通网络云资源池扩容项目</t>
  </si>
  <si>
    <t>US-N-2023-0343</t>
  </si>
  <si>
    <t>中国联合网络通信有限公司河北省分公司 2023年度数字化维保服务 （IT服务支撑平台）</t>
  </si>
  <si>
    <t>US-N-2023-0562</t>
  </si>
  <si>
    <t>2022年河北联通网络IT监控平台扩容项目</t>
  </si>
  <si>
    <t>2023年中国联通河北IDC业务流程穿透项目</t>
  </si>
  <si>
    <t>US-N-2023-0063</t>
  </si>
  <si>
    <t>2023年甘肃电信业务平台综合网管技术支撑服务</t>
  </si>
  <si>
    <t>US-N-2020-0977-Z55</t>
  </si>
  <si>
    <t>【订单】【2023年】【2-4季度】甘肃IT虚拟中心全网监控运营服务采购订单（神州泰岳）</t>
  </si>
  <si>
    <t>US-N-2020-0977-Z49</t>
  </si>
  <si>
    <t>【订单】【2023年一季度】甘肃IT虚拟中心全网监控运营服务采购订单（神州泰岳）</t>
  </si>
  <si>
    <t>US-N-2023-0662</t>
  </si>
  <si>
    <t>2023年中国联通甘肃数字化底座信息化服务支撑研发项目</t>
  </si>
  <si>
    <t>未签约，待签约后创建</t>
  </si>
  <si>
    <t>US-N-2023-0166</t>
  </si>
  <si>
    <t>2023年中国联通青海网管系统简单扩容工程应用软件采购合同</t>
  </si>
  <si>
    <t>已签约但未创建</t>
  </si>
  <si>
    <t>U-QHLT-DYWG</t>
  </si>
  <si>
    <t>US-N-2021-0824</t>
  </si>
  <si>
    <t>2022年新疆电信业务平台综合网管系统扩容工程软件开发合同</t>
  </si>
  <si>
    <t>新疆电信业务平台综合网管系统</t>
  </si>
  <si>
    <t>U-XJDX-YWPTWG</t>
  </si>
  <si>
    <t>US-N-2022-0768</t>
  </si>
  <si>
    <t>2022年新疆电信业务平台综合网管维护升级采购项目</t>
  </si>
  <si>
    <t>维护性项目不涉及</t>
  </si>
  <si>
    <t>US-N-2022-0872</t>
  </si>
  <si>
    <t>2023年上半年新疆电信NOC业务平台综合网管系统维保服务项目</t>
  </si>
  <si>
    <t>US-N-2023-0483-Z?</t>
  </si>
  <si>
    <t>2023年新疆电信业务平台综合网管维护升级采购项目订单1</t>
  </si>
  <si>
    <t>2023年新疆电信业务平台综合网管维护升级采购项目订单2</t>
  </si>
  <si>
    <t>US-N-2023-0428</t>
  </si>
  <si>
    <t>2023年新疆电信业务平台综合网管扩容项目</t>
  </si>
  <si>
    <t>US-N-2023-0072</t>
  </si>
  <si>
    <t>2022年中国联通新疆分公司信息化服务支撑平台应用软件迭代项目采购合同（北京神州泰岳）</t>
  </si>
  <si>
    <t>US-N-2022-0742</t>
  </si>
  <si>
    <t>2022年中国电信海南公司业务平台综合网管系统改造工程软件开发合同</t>
  </si>
  <si>
    <t>US-N-2023-0703</t>
  </si>
  <si>
    <t>海南电信集操系统</t>
  </si>
  <si>
    <t>US-N-2023-0246</t>
  </si>
  <si>
    <t>海南电信业务网管上云</t>
  </si>
  <si>
    <t>US-N-2023-0243</t>
  </si>
  <si>
    <t>2023年西藏电信业务平台集中监控系统升级改造项目技术服务合同</t>
  </si>
  <si>
    <t>US-N-2023-0258</t>
  </si>
  <si>
    <t>西藏电信（固网）2023年业务集中监控系统维保技术服务合同</t>
  </si>
  <si>
    <t>US-N-2023-0706</t>
  </si>
  <si>
    <t>四川电信集操系统</t>
  </si>
  <si>
    <t>US-N-2023-0254</t>
  </si>
  <si>
    <t>2023年5月-2024年4月集中操作系统维保技术服务合同</t>
  </si>
  <si>
    <t>US-N-2023-0615</t>
  </si>
  <si>
    <t>中国移动云南公司2023年网管系统业务支撑高可用能力提升技术研究项目</t>
  </si>
  <si>
    <t>云南移动网管系统</t>
  </si>
  <si>
    <t>U-YNYD-ITNMS</t>
  </si>
  <si>
    <t>US-N-2022-0765</t>
  </si>
  <si>
    <t>2022年中国联通云网业务平台综合网管系统新建项目采购</t>
  </si>
  <si>
    <t>US-N-2022-0323</t>
  </si>
  <si>
    <t>西安电信分公司2023年国资云社区云日志集中管理系统项目设备及相关服务采购合同</t>
  </si>
  <si>
    <t>新签约项目未登记</t>
  </si>
  <si>
    <t>U-XADX-SMARTLOG</t>
  </si>
  <si>
    <t>US-N-2022-0374</t>
  </si>
  <si>
    <t>陕西电信22年业务平台集中监控项目</t>
  </si>
  <si>
    <t>US-N-2023-0346</t>
  </si>
  <si>
    <t>【2023年陕西电信分公司IT智能运维平台前置系统扩容项目IAAS监控平台升级项目】软件开发合同</t>
  </si>
  <si>
    <t>西北大区综合网管短信话单分析项目</t>
  </si>
  <si>
    <t>US-N-2023-0285</t>
  </si>
  <si>
    <t>重庆移动2023年集中故障管理系统二次开发</t>
  </si>
  <si>
    <t>重庆移动2023年集中故障管理系统扩容项目</t>
  </si>
  <si>
    <t>US-N-2022-0599-Z1</t>
  </si>
  <si>
    <t>中国证券登记结算有限责任公司2022-2023年度集中监控系统维护及现场技术支持项目采购合同订单-1</t>
  </si>
  <si>
    <t>维保项目无代码库</t>
  </si>
  <si>
    <t>US-N-2022-0599-Z2</t>
  </si>
  <si>
    <t>订单2-中登2022-2023年度集中监控系统维护及现场技术支持项目</t>
  </si>
  <si>
    <t>US-N-2022-0822</t>
  </si>
  <si>
    <t>歌华2023-24年IT支撑系统综合网管系统维保服务项目</t>
  </si>
  <si>
    <t>US-N-2022-0547</t>
  </si>
  <si>
    <t>中登2023年三地集中运维监控系统建设项目</t>
  </si>
  <si>
    <t>未建代码库，签约后建立</t>
  </si>
  <si>
    <t>US-N-2021-0759</t>
  </si>
  <si>
    <t>中外运创新科技有限公司IT运营保障系统建设（二期）项目</t>
  </si>
  <si>
    <t>中外运IT运营保障系统</t>
  </si>
  <si>
    <t>U-ZWY-ITYYBZ</t>
  </si>
  <si>
    <t>US-N-2022-0813-Z2-Z1</t>
  </si>
  <si>
    <t>2023年BOMC系统应用(总体部分)业务需求支撑及运营维护服务（2023年1月-6月）</t>
  </si>
  <si>
    <t>US-N-2020-0070-Z32</t>
  </si>
  <si>
    <t>中国移动北京公司2022年BOMC系统应用维护服务(总体部分)</t>
  </si>
  <si>
    <t>US-N-2022-0813-Z12</t>
  </si>
  <si>
    <t>2023年BOMC系统应用(总体部分)业务项目项目采购订单</t>
  </si>
  <si>
    <t>US-N-2020-0978-Z30</t>
  </si>
  <si>
    <t>2023年M域业务开发支撑研发项目</t>
  </si>
  <si>
    <t>IT公司</t>
  </si>
  <si>
    <t>US-N-2020-0977-Z48</t>
  </si>
  <si>
    <t>2023年管理信息域运营管理系统部管理信息域运营管理系统运维服务（监控平台）采购订单</t>
  </si>
  <si>
    <t>US-N-2023-0465-Z2</t>
  </si>
  <si>
    <t>US-N-2020-1020-Z25</t>
  </si>
  <si>
    <t>关于【2021-2022年开发类通用工时研发外协项目技术服务框架合同-北京神州泰岳软件股份有限公司（CMSY-202100047】结算单</t>
  </si>
  <si>
    <t>工时外包不涉及</t>
  </si>
  <si>
    <t>US-N-2020-1020-Z23</t>
  </si>
  <si>
    <t>关于2021-2022年开发类通用工时研发外协项目技术服务框架合同-北京神州泰岳软件股份有限公司（CMSY-202100047）的结算单</t>
  </si>
  <si>
    <t>US-N-2023-0065</t>
  </si>
  <si>
    <t>移动云智维平台四期工单子系统扩容项目</t>
  </si>
  <si>
    <t>US-N-2023-0288-Z1</t>
  </si>
  <si>
    <t>2023-2024年移动云智维平台(网络设备管理子系统及工单子系统)技术服务项目需求订单1</t>
  </si>
  <si>
    <t>US-N-2023-0288-Z2</t>
  </si>
  <si>
    <t>2023-2025年移动云智维平台(网络设备管理子系统及工单子系统)技术服务项目需求订单2</t>
  </si>
  <si>
    <t>US-N-2021-0565-Z3</t>
  </si>
  <si>
    <t>关于[2021-2023年移动云工单子系统技术支撑服务框架合同(CMSY-02101058)] 的结算单</t>
  </si>
  <si>
    <t>服务支撑项目，不涉及</t>
  </si>
  <si>
    <t>U-YDYJY-AIGJHXJSGG</t>
  </si>
  <si>
    <t>河北移动2023年电子运维系统研发+集中投诉+政务云</t>
  </si>
  <si>
    <t>河北移动EOMS电子运维系统</t>
  </si>
  <si>
    <t>U-HBYD-EOMS</t>
  </si>
  <si>
    <t>河北移动集中投诉管理平台</t>
  </si>
  <si>
    <t>U-HBYD-JZTS</t>
  </si>
  <si>
    <t>US-N-2021-0913-Z24</t>
  </si>
  <si>
    <t>2023年河北生产过程管理系统能力提升-CAPEX</t>
  </si>
  <si>
    <t>US-N-2020-0978-Z29</t>
  </si>
  <si>
    <t>中移动信息2021-2023年广州4A等系统开发服务项目第一季度工作量确认表</t>
  </si>
  <si>
    <t>US-N-2020-0978-Z31</t>
  </si>
  <si>
    <t>中移动信息2021-2023年广州4A等系统开发服务项目第二季度工作量确认表</t>
  </si>
  <si>
    <t>US-N-2023-0465-Z3</t>
  </si>
  <si>
    <t>2023年河北（生产过程管理系统）日常开发服务-OPEX-第三阶段</t>
  </si>
  <si>
    <t>US-N-2022-0860-Z3</t>
  </si>
  <si>
    <t>河北移动2023年综合监控系统研发</t>
  </si>
  <si>
    <t>US-N-2022-0550</t>
  </si>
  <si>
    <t>山东电信2023年综合网管维保项目</t>
  </si>
  <si>
    <t>山东联通大区网管业务指标波动新增监控功能项目</t>
  </si>
  <si>
    <t>US-N-2023-0541</t>
  </si>
  <si>
    <t>中国电信山东分公司 2023 年业务平台端到端监控建设项目软件开发合同</t>
  </si>
  <si>
    <t>山西电信2023年业务平台综合网管扩容项目</t>
  </si>
  <si>
    <t>山西电信2023年业务平台综合网管维保项目</t>
  </si>
  <si>
    <t>US-N-2023-0394</t>
  </si>
  <si>
    <t>山西联通增值网管替换改造项目</t>
  </si>
  <si>
    <t>US-N-2023-0381</t>
  </si>
  <si>
    <t>河南电信2023年业务平台综合网管扩容项目</t>
  </si>
  <si>
    <t>US-N-2022-0124</t>
  </si>
  <si>
    <t>河南联通中部大区综合网管（业务平台+核心网）</t>
  </si>
  <si>
    <t>US-N-2023-0553</t>
  </si>
  <si>
    <t>河南联通2023-2024年增值网管维保项目</t>
  </si>
  <si>
    <t>US-N-2023-0670</t>
  </si>
  <si>
    <t>山东联通2023-2025年IT服务支撑平台维保</t>
  </si>
  <si>
    <t>US-N-2022-0225</t>
  </si>
  <si>
    <t>广东联通 应用软件开发及服务采购合同（单项） （项目：2022年中国联通华南大区核心网综合网管系统新建工程项目）</t>
  </si>
  <si>
    <t>广州联通南部大区综合网管</t>
  </si>
  <si>
    <t>U-GDLT-FSM</t>
  </si>
  <si>
    <t>US-N-2022-0229-Z4</t>
  </si>
  <si>
    <t>2022年中国联通广东省网络域云资源池扩容工程</t>
  </si>
  <si>
    <t>US-N-2022-0867</t>
  </si>
  <si>
    <t>中国联通福建信息化服务支撑平台维保服务项目采购合同(2023年)</t>
  </si>
  <si>
    <t>2023年联通国际智慧运维扩容项目</t>
  </si>
  <si>
    <t>US-N-2023-0458</t>
  </si>
  <si>
    <t>2023-2024年中国联通国际统一监控管理系统维保项目</t>
  </si>
  <si>
    <t>US-N-2022-0453-Z1</t>
  </si>
  <si>
    <t>2022年4季度数据网巡检系统日常功能优化提升</t>
  </si>
  <si>
    <t>US-N-2023-0573</t>
  </si>
  <si>
    <t>2023年度集中监控系统维护及现场技术支持服务项目合同</t>
  </si>
  <si>
    <t>US-N-2022-0555-Z3</t>
  </si>
  <si>
    <t>2023年中国联通广东政企运营平台存量经营服务</t>
  </si>
  <si>
    <t>US-N-2022-0555-Z2</t>
  </si>
  <si>
    <t>2022年中国联通广东政企运营平台存量经营服务与营销沙盘研发项目</t>
  </si>
  <si>
    <t>US-N-2022-0839</t>
  </si>
  <si>
    <t>2023 年江苏联通增值总部网管平台维保服务采购合同</t>
  </si>
  <si>
    <t>US-N-2023-0543</t>
  </si>
  <si>
    <t>2023年业务中台业务平台综合网管改造工程软件开发合同</t>
  </si>
  <si>
    <t>US-N-2023-0546</t>
  </si>
  <si>
    <t>2023年江苏联通IT信息化服务支撑平台应用软件升级改造工程联通软件委托开发合同</t>
  </si>
  <si>
    <t>US-N-2023-0542</t>
  </si>
  <si>
    <t>2023年湖南联通平台维护维保项目</t>
  </si>
  <si>
    <t>US-N-2023-0103</t>
  </si>
  <si>
    <t>2022年中国联通江苏5GC大区综合网管建 设及通信云网络能力域东部中部大区扩容一 期工程委托开发合同</t>
  </si>
  <si>
    <t>US-N-2023-0494-？</t>
  </si>
  <si>
    <t>2023年IDC资源管理与监控系统滚动性项目软件开发订单1</t>
  </si>
  <si>
    <t>US-N-2023-0494</t>
  </si>
  <si>
    <t>2023年IDC资源管理与监控系统滚动性项目软件开发订单2</t>
  </si>
  <si>
    <t>US-N-2022-0634</t>
  </si>
  <si>
    <t>江苏联通2022年增值总部网管平台维保服务合同</t>
  </si>
  <si>
    <t>2023年湖北联通网络中台省份专区项目研发</t>
  </si>
  <si>
    <t>湖北联通一体化智能监控平台项目</t>
  </si>
  <si>
    <t>U-HUBLT-YTHJK</t>
  </si>
  <si>
    <t>湖北电信带外管理项目新建</t>
  </si>
  <si>
    <t>US-N-2022-0343-Z2</t>
  </si>
  <si>
    <t>2023年1月1日至2023年6月30日BOMC系统IT支撑敏捷流程管理平台优化服务任务订单--北京神州泰岳软件股份有限公司</t>
  </si>
  <si>
    <t>US-N-2023-0366-Z1</t>
  </si>
  <si>
    <t>2023年7月1日至2023年12月31日BOMC系统IT支撑敏捷流程管理平台优化服务任务订单--北京神州泰岳软件股份有限公司</t>
  </si>
  <si>
    <t>US-N-2023-0386</t>
  </si>
  <si>
    <t>中国移动浙江公司2023年IT架构提升项目运维能力增强技术研发合同</t>
  </si>
  <si>
    <t>US-N-2023-0083</t>
  </si>
  <si>
    <t>2023年语义分析平台项目软件开发合同</t>
  </si>
  <si>
    <t>杭州电信公众装维规范智能质检平台</t>
  </si>
  <si>
    <t>U-HZDX-QC</t>
  </si>
  <si>
    <t>US-N-2023-0233</t>
  </si>
  <si>
    <t>福建移动IP工作台</t>
  </si>
  <si>
    <t>杨旻贺强</t>
  </si>
  <si>
    <t>U-FJYD-IPDIW</t>
  </si>
  <si>
    <t>US-N-2021-0947-Z2</t>
  </si>
  <si>
    <t>国能信息技术公司人力技术服务订单2</t>
  </si>
  <si>
    <t>人头外包，无代码库</t>
  </si>
  <si>
    <t>US-N-2021-0947-Z4</t>
  </si>
  <si>
    <t>国能信息技术公司人力技术服务订单4</t>
  </si>
  <si>
    <t>US-N-2021-0947-Z5</t>
  </si>
  <si>
    <t>人力服务订单4（4-6）</t>
  </si>
  <si>
    <t>US-N-2021-0947-Z6</t>
  </si>
  <si>
    <t>人力服务订单4（7）</t>
  </si>
  <si>
    <t>US-N-2023-0425</t>
  </si>
  <si>
    <t>工银理财科技类集中监控系统采购项目软件产品合同</t>
  </si>
  <si>
    <t>周雷</t>
  </si>
  <si>
    <t>工银理财科技类集中监控系统采购项目</t>
  </si>
  <si>
    <t>U-GYLC-OSCM</t>
  </si>
  <si>
    <t>系统项目ID</t>
  </si>
  <si>
    <t>系统项目名称</t>
  </si>
  <si>
    <t>执行状态</t>
  </si>
  <si>
    <t>行业</t>
  </si>
  <si>
    <t>客户简称</t>
  </si>
  <si>
    <t>负责人</t>
  </si>
  <si>
    <t>智能运营事业部</t>
  </si>
  <si>
    <t>李帅</t>
  </si>
  <si>
    <t>联通总部在线咨询管理应用</t>
  </si>
  <si>
    <t>U-LTZB-IOP</t>
  </si>
  <si>
    <t>进行中</t>
  </si>
  <si>
    <t>总部</t>
  </si>
  <si>
    <t>总部联通</t>
  </si>
  <si>
    <t>张绍东</t>
  </si>
  <si>
    <t>维保阶段</t>
  </si>
  <si>
    <t>辽宁移动</t>
  </si>
  <si>
    <t>梁文昊</t>
  </si>
  <si>
    <t>重庆移动</t>
  </si>
  <si>
    <t>桂乾溢</t>
  </si>
  <si>
    <t>辽宁联通</t>
  </si>
  <si>
    <t>曾娇</t>
  </si>
  <si>
    <t>李江林</t>
  </si>
  <si>
    <t>云南移动</t>
  </si>
  <si>
    <t>刘娟</t>
  </si>
  <si>
    <t>张宜川</t>
  </si>
  <si>
    <t>孟祥云</t>
  </si>
  <si>
    <t>刘斌1</t>
  </si>
  <si>
    <t>天津联通</t>
  </si>
  <si>
    <t>宋宝华</t>
  </si>
  <si>
    <t>总部政企</t>
  </si>
  <si>
    <t>赵丽萍</t>
  </si>
  <si>
    <t>政府</t>
  </si>
  <si>
    <t>安徽政府</t>
  </si>
  <si>
    <t>陈明辉fx</t>
  </si>
  <si>
    <t>政企</t>
  </si>
  <si>
    <t>王学琴</t>
  </si>
  <si>
    <t>北京移动</t>
  </si>
  <si>
    <t>赵东彬</t>
  </si>
  <si>
    <t>刘嘉nw</t>
  </si>
  <si>
    <t>安徽电信</t>
  </si>
  <si>
    <t>邱朝铎</t>
  </si>
  <si>
    <t>宁夏电信</t>
  </si>
  <si>
    <t>王琼洁</t>
  </si>
  <si>
    <t>安徽联通</t>
  </si>
  <si>
    <t>郑天豪</t>
  </si>
  <si>
    <t>安徽移动WLAN综合网管系统</t>
  </si>
  <si>
    <t>U-AHYD-WLANNMS</t>
  </si>
  <si>
    <t>安徽移动</t>
  </si>
  <si>
    <t>内蒙古联通</t>
  </si>
  <si>
    <t>武羡鹏</t>
  </si>
  <si>
    <t>安徽移动IT网管系统</t>
  </si>
  <si>
    <t>U-AHYD-ITNMS</t>
  </si>
  <si>
    <t>宁夏移动</t>
  </si>
  <si>
    <t>武佳齐</t>
  </si>
  <si>
    <t>内蒙古电信</t>
  </si>
  <si>
    <t>赵宇智</t>
  </si>
  <si>
    <t>青海移动</t>
  </si>
  <si>
    <t>韩洪栋</t>
  </si>
  <si>
    <t>天津移动</t>
  </si>
  <si>
    <t>王盼</t>
  </si>
  <si>
    <t>黑龙江联通</t>
  </si>
  <si>
    <t>吉林祥云</t>
  </si>
  <si>
    <t>徐亮</t>
  </si>
  <si>
    <t>吉林电信</t>
  </si>
  <si>
    <t>吉林联通</t>
  </si>
  <si>
    <t>王凯凯</t>
  </si>
  <si>
    <t>吉林移动</t>
  </si>
  <si>
    <t>王冠鹏</t>
  </si>
  <si>
    <t>天津电信</t>
  </si>
  <si>
    <t>刘世长</t>
  </si>
  <si>
    <t>辽宁电信</t>
  </si>
  <si>
    <t>彭巍</t>
  </si>
  <si>
    <t>辽宁移动综合代维管理平台</t>
  </si>
  <si>
    <t>U-LNYD-GMS</t>
  </si>
  <si>
    <t>姜浩</t>
  </si>
  <si>
    <t>辽宁移动掌端智维管理平台</t>
  </si>
  <si>
    <t>U-LNYD-MOBILE</t>
  </si>
  <si>
    <t>辽宁移动动环巡检管理平台</t>
  </si>
  <si>
    <t>U-LNYD-DEMS</t>
  </si>
  <si>
    <t>辽宁移动M域项目管理</t>
  </si>
  <si>
    <t>刘嘉</t>
  </si>
  <si>
    <t>未开始</t>
  </si>
  <si>
    <t>中国移动</t>
  </si>
  <si>
    <t>杨富强</t>
  </si>
  <si>
    <t>统一许可证管理</t>
  </si>
  <si>
    <t>ultra-license</t>
  </si>
  <si>
    <t>王耀夫</t>
  </si>
  <si>
    <t>云南移动规程五化自动化稽核管理平台</t>
  </si>
  <si>
    <t>ultra-ras</t>
  </si>
  <si>
    <t>中国</t>
  </si>
  <si>
    <t>中国联通</t>
  </si>
  <si>
    <t>2023年黑龙江电信业务平台综合网管建设工程</t>
  </si>
  <si>
    <t>黑龙江电信</t>
  </si>
  <si>
    <t>郎全生</t>
  </si>
  <si>
    <t>中国移动辽宁公司2022年成本管控技术服务</t>
  </si>
  <si>
    <t>2021年辽宁移动综合管理平台</t>
  </si>
  <si>
    <t>U-LNYD-NMC</t>
  </si>
  <si>
    <t>2023年辽宁移动一点通规划管理</t>
  </si>
  <si>
    <t>U-LNYD-RPMS</t>
  </si>
  <si>
    <t>云网运营事业部</t>
  </si>
  <si>
    <t>肖森森</t>
  </si>
  <si>
    <t>宁夏集中操作维护OAS 接口服务提供</t>
  </si>
  <si>
    <t>oasinterface_nx</t>
  </si>
  <si>
    <t>归档</t>
  </si>
  <si>
    <t>田东飞</t>
  </si>
  <si>
    <t>宁夏核心网基站维护工具</t>
  </si>
  <si>
    <t>jzwh</t>
  </si>
  <si>
    <t>新疆移动</t>
  </si>
  <si>
    <t>王志喜</t>
  </si>
  <si>
    <t>集团联通</t>
  </si>
  <si>
    <t>王金树</t>
  </si>
  <si>
    <t>联通集团网研院用户级感知评价及预警平台</t>
  </si>
  <si>
    <t>U-LTJT-TSGZ</t>
  </si>
  <si>
    <t>已完成</t>
  </si>
  <si>
    <t>广电</t>
  </si>
  <si>
    <t>集团广电</t>
  </si>
  <si>
    <t>陈思良</t>
  </si>
  <si>
    <t>贵州移动数据网管系统</t>
  </si>
  <si>
    <t>U-GZYD-SJWG</t>
  </si>
  <si>
    <t>贵州移动</t>
  </si>
  <si>
    <t>杨新</t>
  </si>
  <si>
    <t>移动集团核心网工作台主动监测系统</t>
  </si>
  <si>
    <t>U-YDJT-GBAMS</t>
  </si>
  <si>
    <t>集团移动</t>
  </si>
  <si>
    <t>李远</t>
  </si>
  <si>
    <t>河北移动</t>
  </si>
  <si>
    <t>刘龙</t>
  </si>
  <si>
    <t>贵州移动数据共享平台</t>
  </si>
  <si>
    <t>U-GZYD-SJGXPT</t>
  </si>
  <si>
    <t>陈雪梅</t>
  </si>
  <si>
    <t>贵州电信</t>
  </si>
  <si>
    <t>陈亚琴</t>
  </si>
  <si>
    <t>广西移动</t>
  </si>
  <si>
    <t>彭新勇</t>
  </si>
  <si>
    <t>广西移动IP网管</t>
  </si>
  <si>
    <t>U-GXYD-IPNMS</t>
  </si>
  <si>
    <t>邓蔓</t>
  </si>
  <si>
    <t>海南移动</t>
  </si>
  <si>
    <t>王英洁</t>
  </si>
  <si>
    <t>甘肃移动</t>
  </si>
  <si>
    <t>顾斌</t>
  </si>
  <si>
    <t>李国华</t>
  </si>
  <si>
    <t>云南移动数据网OMC系统</t>
  </si>
  <si>
    <t>U-YNYD-SJWG</t>
  </si>
  <si>
    <t>吴梓良</t>
  </si>
  <si>
    <t>陈海林1</t>
  </si>
  <si>
    <t>湖北移动</t>
  </si>
  <si>
    <t>陈源</t>
  </si>
  <si>
    <t>湖北移动数据网管</t>
  </si>
  <si>
    <t>U-HBYD-SJWG</t>
  </si>
  <si>
    <t>陕西移动</t>
  </si>
  <si>
    <t>卫金龙</t>
  </si>
  <si>
    <t>山西移动</t>
  </si>
  <si>
    <t>李峥</t>
  </si>
  <si>
    <t>山西移动数据网管</t>
  </si>
  <si>
    <t>U-SXYD-SJWG</t>
  </si>
  <si>
    <t>新疆电信</t>
  </si>
  <si>
    <t>马玲丽</t>
  </si>
  <si>
    <t>宁夏移动ITOMC系统</t>
  </si>
  <si>
    <t>U-NXYD-ITOMC</t>
  </si>
  <si>
    <t>吴涛</t>
  </si>
  <si>
    <t>宁夏移动集中操作维护系统</t>
  </si>
  <si>
    <t>U-NXYD-JZCZ</t>
  </si>
  <si>
    <t>金雯</t>
  </si>
  <si>
    <t>内蒙古电信数据共享平台</t>
  </si>
  <si>
    <t>U-NMDX-SJGXPT</t>
  </si>
  <si>
    <t>杜洋</t>
  </si>
  <si>
    <t>曲直</t>
  </si>
  <si>
    <t>电信集团</t>
  </si>
  <si>
    <t>张淼伟</t>
  </si>
  <si>
    <t>黄剑锋</t>
  </si>
  <si>
    <t>湖北移动IP地址管理</t>
  </si>
  <si>
    <t>U-HBYD-IPMAN</t>
  </si>
  <si>
    <t>海南移动IP地址管理</t>
  </si>
  <si>
    <t>U-HIYD-IPMAN</t>
  </si>
  <si>
    <t>广西移动IP地址管理</t>
  </si>
  <si>
    <t>U-GXYD-IPMAN</t>
  </si>
  <si>
    <t>湖南移动</t>
  </si>
  <si>
    <t>王志防</t>
  </si>
  <si>
    <t>联通集团</t>
  </si>
  <si>
    <t>孙一</t>
  </si>
  <si>
    <t>左战辉</t>
  </si>
  <si>
    <t>福建移动</t>
  </si>
  <si>
    <t>王彬彬</t>
  </si>
  <si>
    <t>廖燕芳</t>
  </si>
  <si>
    <t>通信运营事业部</t>
  </si>
  <si>
    <t>陕西联通</t>
  </si>
  <si>
    <t>吴瑞华</t>
  </si>
  <si>
    <t>陈城</t>
  </si>
  <si>
    <t>江楠</t>
  </si>
  <si>
    <t>通信运营商</t>
  </si>
  <si>
    <t>管理</t>
  </si>
  <si>
    <t>数字化运营事业部</t>
  </si>
  <si>
    <t>付晶</t>
  </si>
  <si>
    <t>四川联通</t>
  </si>
  <si>
    <t>代伟</t>
  </si>
  <si>
    <t>中国铁塔</t>
  </si>
  <si>
    <t>常浩</t>
  </si>
  <si>
    <t>AI平台</t>
  </si>
  <si>
    <t>ultra-ai</t>
  </si>
  <si>
    <t>王扬</t>
  </si>
  <si>
    <t>三峡能源</t>
  </si>
  <si>
    <t>徐丽红</t>
  </si>
  <si>
    <t>陕西电信</t>
  </si>
  <si>
    <t>杜卫国</t>
  </si>
  <si>
    <t>湖北电信</t>
  </si>
  <si>
    <t>缑杰</t>
  </si>
  <si>
    <t>丁超</t>
  </si>
  <si>
    <t>山西联通</t>
  </si>
  <si>
    <t>王耀宇</t>
  </si>
  <si>
    <t>北京电信</t>
  </si>
  <si>
    <t>王玉华</t>
  </si>
  <si>
    <t>江苏电信</t>
  </si>
  <si>
    <t>周晓鹏</t>
  </si>
  <si>
    <t>江苏联通</t>
  </si>
  <si>
    <t>高厦</t>
  </si>
  <si>
    <t>浙江移动</t>
  </si>
  <si>
    <t>何冉</t>
  </si>
  <si>
    <t>马瑞京</t>
  </si>
  <si>
    <t>湖北联通</t>
  </si>
  <si>
    <t>黄智</t>
  </si>
  <si>
    <t>王猛</t>
  </si>
  <si>
    <t>海南电信</t>
  </si>
  <si>
    <t>王亮</t>
  </si>
  <si>
    <t>赵静</t>
  </si>
  <si>
    <t>四川移动</t>
  </si>
  <si>
    <t>张鹏</t>
  </si>
  <si>
    <t>张妮</t>
  </si>
  <si>
    <t>河北移动网络投诉可视化系统</t>
  </si>
  <si>
    <t>U-HBYD-NOSC</t>
  </si>
  <si>
    <t>郭智勇</t>
  </si>
  <si>
    <t>河北移动政务云运维管理系统</t>
  </si>
  <si>
    <t>U-HBYD-ZWY</t>
  </si>
  <si>
    <t>山东联通IT服务支撑平台</t>
  </si>
  <si>
    <t>U-SDLT-ITFWZCPT</t>
  </si>
  <si>
    <t>山东联通</t>
  </si>
  <si>
    <t>侯烨</t>
  </si>
  <si>
    <t>河北电信</t>
  </si>
  <si>
    <t>阎坤</t>
  </si>
  <si>
    <t>河南电信</t>
  </si>
  <si>
    <t>杨志鹏</t>
  </si>
  <si>
    <t>山东电信</t>
  </si>
  <si>
    <t>任壮</t>
  </si>
  <si>
    <t>河北联通</t>
  </si>
  <si>
    <t>郭世信</t>
  </si>
  <si>
    <t>重庆移动话务网管</t>
  </si>
  <si>
    <t>U-CQYD-HWWG</t>
  </si>
  <si>
    <t>王毅</t>
  </si>
  <si>
    <t>重庆移动数据网管</t>
  </si>
  <si>
    <t>U-CQYD-YDSJWG</t>
  </si>
  <si>
    <t>郝柏森</t>
  </si>
  <si>
    <t>中国铁塔IT网管大屏</t>
  </si>
  <si>
    <t>U-ZGTT-ITWGDP</t>
  </si>
  <si>
    <t>张俊凯</t>
  </si>
  <si>
    <t>北京联通</t>
  </si>
  <si>
    <t>韩宇</t>
  </si>
  <si>
    <t>歌华有限</t>
  </si>
  <si>
    <t>冯川</t>
  </si>
  <si>
    <t>互联网信息中心配置管理子系统</t>
  </si>
  <si>
    <t>U-HLWXXZX-CMDB</t>
  </si>
  <si>
    <t>互联网络信息中心</t>
  </si>
  <si>
    <t>吕建强</t>
  </si>
  <si>
    <t>李作文</t>
  </si>
  <si>
    <t>北京联通第三方人员管理</t>
  </si>
  <si>
    <t>U-BJUnicom-TPMS</t>
  </si>
  <si>
    <t>北京联通全量变更管理</t>
  </si>
  <si>
    <t>U-BJUnicom-FCMS</t>
  </si>
  <si>
    <t>中科院信工所</t>
  </si>
  <si>
    <t>新疆联通</t>
  </si>
  <si>
    <t>盛天柱</t>
  </si>
  <si>
    <t>U-JSLT-ITService</t>
  </si>
  <si>
    <t>翟骆腾</t>
  </si>
  <si>
    <t>湖南联通短信话单系统</t>
  </si>
  <si>
    <t>U-HNLT-HDFX</t>
  </si>
  <si>
    <t>湖南联通</t>
  </si>
  <si>
    <t>罗俊</t>
  </si>
  <si>
    <t>郭少光</t>
  </si>
  <si>
    <t>李瑞峰</t>
  </si>
  <si>
    <t>上海证券交易所监控系统</t>
  </si>
  <si>
    <t>U-SHJYS-NMS</t>
  </si>
  <si>
    <t>上交所</t>
  </si>
  <si>
    <t>上海联通增值业务综合网管系统</t>
  </si>
  <si>
    <t>U-SHLT-NMS</t>
  </si>
  <si>
    <t>上海联通</t>
  </si>
  <si>
    <t>上海登记公司</t>
  </si>
  <si>
    <t>四川移动规划设计审核平台</t>
  </si>
  <si>
    <t>U-SCYD-GHSJ</t>
  </si>
  <si>
    <t>深登公司</t>
  </si>
  <si>
    <t>高乾</t>
  </si>
  <si>
    <t>广州联通MV综合网管</t>
  </si>
  <si>
    <t>U-GDLT-MVMS</t>
  </si>
  <si>
    <t>广东联通</t>
  </si>
  <si>
    <t>吴巧平</t>
  </si>
  <si>
    <t>香港联通</t>
  </si>
  <si>
    <t>福建联通</t>
  </si>
  <si>
    <t>陈晓杰</t>
  </si>
  <si>
    <t>福建联通省云资源池</t>
  </si>
  <si>
    <t>U-FJLT-CloudMS</t>
  </si>
  <si>
    <t>陈辉</t>
  </si>
  <si>
    <t>中国商飞</t>
  </si>
  <si>
    <t>苏旺胜</t>
  </si>
  <si>
    <t>河北移动政务云监控项目</t>
  </si>
  <si>
    <t>U-HBYD-ZWYJK</t>
  </si>
  <si>
    <t>李文华</t>
  </si>
  <si>
    <t>浙江联通增值业务综合网管</t>
  </si>
  <si>
    <t>U-ZJLT-NMS</t>
  </si>
  <si>
    <t>浙江联通</t>
  </si>
  <si>
    <t>李志</t>
  </si>
  <si>
    <t>浙江电信</t>
  </si>
  <si>
    <t>浙江电信业务平台综合网管</t>
  </si>
  <si>
    <t>U-ZJDX-NMS</t>
  </si>
  <si>
    <t>江苏移动</t>
  </si>
  <si>
    <t>尹洪刚</t>
  </si>
  <si>
    <t>上海移动</t>
  </si>
  <si>
    <t>王雪</t>
  </si>
  <si>
    <t>中国联通电商总部综合运维平台</t>
  </si>
  <si>
    <t>U-ZGLT-ZHYW</t>
  </si>
  <si>
    <t>国际航空</t>
  </si>
  <si>
    <t>国家能源</t>
  </si>
  <si>
    <t>中外运创新科技有限公司</t>
  </si>
  <si>
    <t>四川电信</t>
  </si>
  <si>
    <t>张棋</t>
  </si>
  <si>
    <t>雄安数城</t>
  </si>
  <si>
    <t>江苏联通数字化IT服务支撑平台项目</t>
  </si>
  <si>
    <t>王胜胜</t>
  </si>
  <si>
    <t>西藏电信</t>
  </si>
  <si>
    <t>金融</t>
  </si>
  <si>
    <t>北京金融</t>
  </si>
  <si>
    <t>唐学飞</t>
  </si>
  <si>
    <t>2023年福建移动IP工作台-2</t>
  </si>
  <si>
    <t>U-HNLT-GJGL</t>
  </si>
  <si>
    <t>运营商</t>
  </si>
  <si>
    <t>移动研究院</t>
  </si>
  <si>
    <t>2023年西安电信日志监控平台</t>
  </si>
  <si>
    <t>王迪</t>
  </si>
  <si>
    <t>2023年中国联通青海省分公司多云网管项目</t>
  </si>
  <si>
    <t>范文彬</t>
  </si>
  <si>
    <t>技术中台支撑部</t>
  </si>
  <si>
    <t>殷磊</t>
  </si>
  <si>
    <t>中国科学院</t>
  </si>
  <si>
    <t>王伟</t>
  </si>
  <si>
    <t>英大寿险</t>
  </si>
  <si>
    <t>叶清</t>
  </si>
  <si>
    <t>程涛</t>
  </si>
  <si>
    <t>短信业务支撑部</t>
  </si>
  <si>
    <t>杨昊</t>
  </si>
  <si>
    <t>中国联通总部行业网关</t>
  </si>
  <si>
    <t>U-ZBLT-HYSMG</t>
  </si>
  <si>
    <t>河南联通</t>
  </si>
  <si>
    <t>中国联通集团5G消息平台</t>
  </si>
  <si>
    <t>U-ZBLT-5GSMG</t>
  </si>
  <si>
    <t>项目ID</t>
  </si>
  <si>
    <t>项目英文名</t>
  </si>
  <si>
    <t>合同编号</t>
  </si>
  <si>
    <t>合同名称</t>
  </si>
  <si>
    <t>新签毛利</t>
  </si>
  <si>
    <t>确认毛利</t>
  </si>
  <si>
    <t>总额</t>
  </si>
  <si>
    <t>2023年BOMC新业务开发</t>
  </si>
  <si>
    <t>2021年中国联通通信云创新业务域南部/中部大区扩容二期工程</t>
  </si>
  <si>
    <t>[ 中国电信四川公司 2022 年智能网管集中操作系统扩容工程项目 ]软件开发合同</t>
  </si>
  <si>
    <t>2023年中国联通研究院共享网络及业务端到端智能分析系统开发项目</t>
  </si>
  <si>
    <t>网络AI大模型</t>
  </si>
  <si>
    <t>中国移动北京公司2021年网管支撑系统一批次项目网管应用域网络激活平台采购订单</t>
  </si>
  <si>
    <t>中国移动集团核心网工作台支撑服务项目(集团)</t>
  </si>
  <si>
    <t>中移设计院省端核心网工作台支撑项目(新疆)</t>
  </si>
  <si>
    <r>
      <rPr>
        <sz val="9"/>
        <color rgb="FF000000"/>
        <rFont val="等线"/>
        <charset val="134"/>
        <scheme val="minor"/>
      </rPr>
      <t>US-N-2022-0102-Z21</t>
    </r>
  </si>
  <si>
    <r>
      <rPr>
        <sz val="9"/>
        <color rgb="FF000000"/>
        <rFont val="等线"/>
        <charset val="134"/>
        <scheme val="minor"/>
      </rPr>
      <t>仓储物流升级改造</t>
    </r>
  </si>
  <si>
    <t>中国电信吉林公司 2022 年僵木蠕系统扩容工程--业务平台综合网管系统扩容软件许可合同</t>
  </si>
  <si>
    <t>US-N-2021-0176-Z7</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</si>
</sst>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DBNum1][$-804]m&quot;月&quot;d&quot;日&quot;;@"/>
  </numFmts>
  <fonts count="43">
    <font>
      <sz val="11"/>
      <color theme="1"/>
      <name val="等线"/>
      <charset val="134"/>
      <scheme val="minor"/>
    </font>
    <font>
      <sz val="11"/>
      <name val="等线 Light"/>
      <charset val="134"/>
      <scheme val="major"/>
    </font>
    <font>
      <sz val="9"/>
      <color theme="1"/>
      <name val="微软雅黑"/>
      <charset val="134"/>
    </font>
    <font>
      <sz val="11"/>
      <color theme="1"/>
      <name val="等线 Light"/>
      <charset val="134"/>
      <scheme val="major"/>
    </font>
    <font>
      <sz val="11"/>
      <color theme="1"/>
      <name val="宋体"/>
      <charset val="134"/>
    </font>
    <font>
      <sz val="11"/>
      <name val="宋体"/>
      <charset val="134"/>
    </font>
    <font>
      <sz val="9"/>
      <color rgb="FF000000"/>
      <name val="等线"/>
      <charset val="134"/>
      <scheme val="minor"/>
    </font>
    <font>
      <sz val="9"/>
      <name val="微软雅黑"/>
      <charset val="134"/>
    </font>
    <font>
      <sz val="11"/>
      <color theme="1"/>
      <name val="SimSun"/>
      <charset val="134"/>
    </font>
    <font>
      <sz val="10"/>
      <name val="宋体"/>
      <charset val="134"/>
    </font>
    <font>
      <sz val="11"/>
      <name val="SimSun"/>
      <charset val="134"/>
    </font>
    <font>
      <sz val="10"/>
      <name val="等线"/>
      <charset val="134"/>
      <scheme val="minor"/>
    </font>
    <font>
      <b/>
      <sz val="9"/>
      <name val="微软雅黑"/>
      <charset val="134"/>
    </font>
    <font>
      <sz val="9"/>
      <color indexed="8"/>
      <name val="微软雅黑"/>
      <charset val="134"/>
    </font>
    <font>
      <sz val="9"/>
      <color rgb="FF000000"/>
      <name val="微软雅黑"/>
      <charset val="134"/>
    </font>
    <font>
      <sz val="9"/>
      <color rgb="FF53565A"/>
      <name val="微软雅黑"/>
      <charset val="134"/>
    </font>
    <font>
      <sz val="11"/>
      <color theme="1"/>
      <name val="微软雅黑"/>
      <charset val="134"/>
    </font>
    <font>
      <sz val="11"/>
      <name val="微软雅黑"/>
      <charset val="134"/>
    </font>
    <font>
      <sz val="10"/>
      <color theme="1"/>
      <name val="等线"/>
      <charset val="134"/>
      <scheme val="minor"/>
    </font>
    <font>
      <sz val="10"/>
      <color theme="1"/>
      <name val="微软雅黑"/>
      <charset val="134"/>
    </font>
    <font>
      <sz val="9"/>
      <color rgb="FFFF0000"/>
      <name val="微软雅黑"/>
      <charset val="134"/>
    </font>
    <font>
      <sz val="9"/>
      <color rgb="FF333333"/>
      <name val="微软雅黑"/>
      <charset val="134"/>
    </font>
    <font>
      <b/>
      <sz val="11"/>
      <color theme="0"/>
      <name val="微软雅黑"/>
      <charset val="134"/>
    </font>
    <font>
      <b/>
      <sz val="11"/>
      <color theme="1"/>
      <name val="微软雅黑"/>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40">
    <fill>
      <patternFill patternType="none"/>
    </fill>
    <fill>
      <patternFill patternType="gray125"/>
    </fill>
    <fill>
      <patternFill patternType="solid">
        <fgColor rgb="FF8EA9DB"/>
        <bgColor indexed="64"/>
      </patternFill>
    </fill>
    <fill>
      <patternFill patternType="solid">
        <fgColor theme="0"/>
        <bgColor indexed="64"/>
      </patternFill>
    </fill>
    <fill>
      <patternFill patternType="solid">
        <fgColor rgb="FFF5F7FA"/>
        <bgColor indexed="64"/>
      </patternFill>
    </fill>
    <fill>
      <patternFill patternType="solid">
        <fgColor rgb="FFFFFFFF"/>
        <bgColor indexed="64"/>
      </patternFill>
    </fill>
    <fill>
      <patternFill patternType="solid">
        <fgColor rgb="FF91ACE0"/>
        <bgColor indexed="64"/>
      </patternFill>
    </fill>
    <fill>
      <patternFill patternType="solid">
        <fgColor rgb="FF00B0F0"/>
        <bgColor indexed="64"/>
      </patternFill>
    </fill>
    <fill>
      <patternFill patternType="solid">
        <fgColor theme="8" tint="0.399975585192419"/>
        <bgColor indexed="64"/>
      </patternFill>
    </fill>
    <fill>
      <patternFill patternType="solid">
        <fgColor rgb="FFFFFF00"/>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8">
    <border>
      <left/>
      <right/>
      <top/>
      <bottom/>
      <diagonal/>
    </border>
    <border>
      <left/>
      <right style="thin">
        <color rgb="FFEBEEF5"/>
      </right>
      <top/>
      <bottom style="thin">
        <color rgb="FFEBEEF5"/>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0" fillId="11" borderId="20"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21" applyNumberFormat="0" applyFill="0" applyAlignment="0" applyProtection="0">
      <alignment vertical="center"/>
    </xf>
    <xf numFmtId="0" fontId="30" fillId="0" borderId="21" applyNumberFormat="0" applyFill="0" applyAlignment="0" applyProtection="0">
      <alignment vertical="center"/>
    </xf>
    <xf numFmtId="0" fontId="31" fillId="0" borderId="22" applyNumberFormat="0" applyFill="0" applyAlignment="0" applyProtection="0">
      <alignment vertical="center"/>
    </xf>
    <xf numFmtId="0" fontId="31" fillId="0" borderId="0" applyNumberFormat="0" applyFill="0" applyBorder="0" applyAlignment="0" applyProtection="0">
      <alignment vertical="center"/>
    </xf>
    <xf numFmtId="0" fontId="32" fillId="12" borderId="23" applyNumberFormat="0" applyAlignment="0" applyProtection="0">
      <alignment vertical="center"/>
    </xf>
    <xf numFmtId="0" fontId="33" fillId="13" borderId="24" applyNumberFormat="0" applyAlignment="0" applyProtection="0">
      <alignment vertical="center"/>
    </xf>
    <xf numFmtId="0" fontId="34" fillId="13" borderId="23" applyNumberFormat="0" applyAlignment="0" applyProtection="0">
      <alignment vertical="center"/>
    </xf>
    <xf numFmtId="0" fontId="35" fillId="14" borderId="25" applyNumberFormat="0" applyAlignment="0" applyProtection="0">
      <alignment vertical="center"/>
    </xf>
    <xf numFmtId="0" fontId="36" fillId="0" borderId="26" applyNumberFormat="0" applyFill="0" applyAlignment="0" applyProtection="0">
      <alignment vertical="center"/>
    </xf>
    <xf numFmtId="0" fontId="37" fillId="0" borderId="27" applyNumberFormat="0" applyFill="0" applyAlignment="0" applyProtection="0">
      <alignment vertical="center"/>
    </xf>
    <xf numFmtId="0" fontId="38" fillId="15" borderId="0" applyNumberFormat="0" applyBorder="0" applyAlignment="0" applyProtection="0">
      <alignment vertical="center"/>
    </xf>
    <xf numFmtId="0" fontId="39" fillId="16" borderId="0" applyNumberFormat="0" applyBorder="0" applyAlignment="0" applyProtection="0">
      <alignment vertical="center"/>
    </xf>
    <xf numFmtId="0" fontId="40" fillId="17" borderId="0" applyNumberFormat="0" applyBorder="0" applyAlignment="0" applyProtection="0">
      <alignment vertical="center"/>
    </xf>
    <xf numFmtId="0" fontId="41" fillId="18" borderId="0" applyNumberFormat="0" applyBorder="0" applyAlignment="0" applyProtection="0">
      <alignment vertical="center"/>
    </xf>
    <xf numFmtId="0" fontId="42" fillId="10" borderId="0" applyNumberFormat="0" applyBorder="0" applyAlignment="0" applyProtection="0">
      <alignment vertical="center"/>
    </xf>
    <xf numFmtId="0" fontId="42" fillId="19" borderId="0" applyNumberFormat="0" applyBorder="0" applyAlignment="0" applyProtection="0">
      <alignment vertical="center"/>
    </xf>
    <xf numFmtId="0" fontId="41" fillId="20" borderId="0" applyNumberFormat="0" applyBorder="0" applyAlignment="0" applyProtection="0">
      <alignment vertical="center"/>
    </xf>
    <xf numFmtId="0" fontId="41" fillId="21" borderId="0" applyNumberFormat="0" applyBorder="0" applyAlignment="0" applyProtection="0">
      <alignment vertical="center"/>
    </xf>
    <xf numFmtId="0" fontId="42" fillId="22" borderId="0" applyNumberFormat="0" applyBorder="0" applyAlignment="0" applyProtection="0">
      <alignment vertical="center"/>
    </xf>
    <xf numFmtId="0" fontId="42" fillId="2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2" fillId="26" borderId="0" applyNumberFormat="0" applyBorder="0" applyAlignment="0" applyProtection="0">
      <alignment vertical="center"/>
    </xf>
    <xf numFmtId="0" fontId="42"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2" fillId="30" borderId="0" applyNumberFormat="0" applyBorder="0" applyAlignment="0" applyProtection="0">
      <alignment vertical="center"/>
    </xf>
    <xf numFmtId="0" fontId="42"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2" fillId="34" borderId="0" applyNumberFormat="0" applyBorder="0" applyAlignment="0" applyProtection="0">
      <alignment vertical="center"/>
    </xf>
    <xf numFmtId="0" fontId="42" fillId="35" borderId="0" applyNumberFormat="0" applyBorder="0" applyAlignment="0" applyProtection="0">
      <alignment vertical="center"/>
    </xf>
    <xf numFmtId="0" fontId="41" fillId="8" borderId="0" applyNumberFormat="0" applyBorder="0" applyAlignment="0" applyProtection="0">
      <alignment vertical="center"/>
    </xf>
    <xf numFmtId="0" fontId="41" fillId="36" borderId="0" applyNumberFormat="0" applyBorder="0" applyAlignment="0" applyProtection="0">
      <alignment vertical="center"/>
    </xf>
    <xf numFmtId="0" fontId="42" fillId="37" borderId="0" applyNumberFormat="0" applyBorder="0" applyAlignment="0" applyProtection="0">
      <alignment vertical="center"/>
    </xf>
    <xf numFmtId="0" fontId="42" fillId="38" borderId="0" applyNumberFormat="0" applyBorder="0" applyAlignment="0" applyProtection="0">
      <alignment vertical="center"/>
    </xf>
    <xf numFmtId="0" fontId="41" fillId="39" borderId="0" applyNumberFormat="0" applyBorder="0" applyAlignment="0" applyProtection="0">
      <alignment vertical="center"/>
    </xf>
    <xf numFmtId="176" fontId="0" fillId="0" borderId="0">
      <alignment vertical="center"/>
    </xf>
  </cellStyleXfs>
  <cellXfs count="176">
    <xf numFmtId="0" fontId="0" fillId="0" borderId="0" xfId="0">
      <alignment vertical="center"/>
    </xf>
    <xf numFmtId="0" fontId="0" fillId="0" borderId="0" xfId="0" applyFont="1" applyFill="1" applyBorder="1" applyAlignment="1">
      <alignment horizontal="left" vertical="center"/>
    </xf>
    <xf numFmtId="0" fontId="1" fillId="2" borderId="0" xfId="0" applyFont="1" applyFill="1" applyBorder="1" applyAlignment="1">
      <alignment horizontal="left" vertical="center"/>
    </xf>
    <xf numFmtId="0" fontId="1" fillId="2" borderId="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0" xfId="0" applyFont="1" applyFill="1" applyBorder="1" applyAlignment="1">
      <alignment horizontal="left" vertical="center"/>
    </xf>
    <xf numFmtId="0" fontId="2" fillId="0" borderId="0" xfId="0" applyFont="1" applyFill="1" applyBorder="1" applyAlignment="1">
      <alignment horizontal="center" vertical="center"/>
    </xf>
    <xf numFmtId="49" fontId="3"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4" fillId="0" borderId="0" xfId="0" applyFont="1" applyFill="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pplyAlignment="1">
      <alignment horizontal="left" vertical="center"/>
    </xf>
    <xf numFmtId="0" fontId="5" fillId="0" borderId="0" xfId="0" applyFont="1" applyFill="1" applyBorder="1">
      <alignment vertical="center"/>
    </xf>
    <xf numFmtId="0" fontId="1" fillId="0" borderId="0" xfId="0" applyFont="1" applyFill="1" applyBorder="1">
      <alignment vertical="center"/>
    </xf>
    <xf numFmtId="0" fontId="1" fillId="0" borderId="0" xfId="0" applyFont="1" applyFill="1" applyBorder="1" applyAlignment="1">
      <alignmen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center" vertical="center"/>
    </xf>
    <xf numFmtId="0" fontId="1" fillId="2" borderId="0"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Fill="1" applyBorder="1" applyAlignment="1">
      <alignment horizontal="center" vertical="center" wrapText="1"/>
    </xf>
    <xf numFmtId="176" fontId="1" fillId="0" borderId="0" xfId="0" applyNumberFormat="1" applyFont="1" applyFill="1" applyBorder="1" applyAlignment="1">
      <alignment horizontal="left" vertical="center"/>
    </xf>
    <xf numFmtId="176" fontId="1" fillId="0" borderId="0" xfId="0" applyNumberFormat="1" applyFont="1" applyFill="1" applyBorder="1" applyAlignment="1">
      <alignment horizontal="left" vertical="center" wrapText="1"/>
    </xf>
    <xf numFmtId="176" fontId="1" fillId="3" borderId="0" xfId="0" applyNumberFormat="1" applyFont="1" applyFill="1" applyBorder="1">
      <alignment vertical="center"/>
    </xf>
    <xf numFmtId="176" fontId="1" fillId="3" borderId="0" xfId="0" applyNumberFormat="1" applyFont="1" applyFill="1" applyBorder="1" applyAlignment="1">
      <alignment horizontal="left" vertical="center" wrapText="1"/>
    </xf>
    <xf numFmtId="176" fontId="6" fillId="0" borderId="0" xfId="0" applyNumberFormat="1" applyFont="1" applyFill="1" applyBorder="1" applyAlignment="1">
      <alignment horizontal="left" vertical="center"/>
    </xf>
    <xf numFmtId="176" fontId="6" fillId="0" borderId="0" xfId="0" applyNumberFormat="1" applyFont="1" applyFill="1" applyBorder="1" applyAlignment="1">
      <alignment horizontal="left" vertical="center" wrapText="1"/>
    </xf>
    <xf numFmtId="176" fontId="1" fillId="0" borderId="0" xfId="0" applyNumberFormat="1" applyFont="1" applyFill="1" applyBorder="1" applyAlignment="1">
      <alignment horizontal="left"/>
    </xf>
    <xf numFmtId="0" fontId="0" fillId="0" borderId="0" xfId="0" applyBorder="1" applyAlignment="1"/>
    <xf numFmtId="176" fontId="5" fillId="0" borderId="0" xfId="0" applyNumberFormat="1" applyFont="1" applyFill="1" applyBorder="1" applyAlignment="1">
      <alignment horizontal="left" vertical="center" wrapText="1"/>
    </xf>
    <xf numFmtId="176" fontId="2" fillId="3" borderId="0" xfId="0" applyNumberFormat="1" applyFont="1" applyFill="1" applyBorder="1" applyAlignment="1">
      <alignment horizontal="left" vertical="center"/>
    </xf>
    <xf numFmtId="0" fontId="1" fillId="4" borderId="0" xfId="0" applyFont="1" applyFill="1" applyBorder="1" applyAlignment="1">
      <alignment horizontal="center" vertical="center"/>
    </xf>
    <xf numFmtId="0" fontId="3" fillId="0" borderId="0" xfId="0" applyFont="1" applyFill="1" applyBorder="1" applyAlignment="1">
      <alignment horizontal="left" vertical="center" wrapText="1"/>
    </xf>
    <xf numFmtId="176" fontId="7" fillId="3" borderId="2" xfId="0" applyNumberFormat="1" applyFont="1" applyFill="1" applyBorder="1" applyAlignment="1">
      <alignment horizontal="left" vertical="center" wrapText="1"/>
    </xf>
    <xf numFmtId="176" fontId="3" fillId="3" borderId="0" xfId="0" applyNumberFormat="1" applyFont="1" applyFill="1" applyBorder="1" applyAlignment="1">
      <alignment vertical="center" wrapText="1"/>
    </xf>
    <xf numFmtId="176" fontId="3" fillId="3" borderId="0" xfId="0" applyNumberFormat="1" applyFont="1" applyFill="1" applyBorder="1" applyAlignment="1">
      <alignment horizontal="left" vertical="center"/>
    </xf>
    <xf numFmtId="0" fontId="8" fillId="0" borderId="0" xfId="0" applyFont="1" applyFill="1" applyBorder="1" applyAlignment="1">
      <alignment horizontal="center" vertical="center"/>
    </xf>
    <xf numFmtId="0" fontId="9" fillId="0" borderId="0" xfId="0" applyFont="1" applyFill="1" applyBorder="1" applyAlignment="1">
      <alignment horizontal="left" vertical="center"/>
    </xf>
    <xf numFmtId="0" fontId="9" fillId="0" borderId="0" xfId="0" applyFont="1" applyFill="1" applyBorder="1" applyAlignment="1">
      <alignment horizontal="center" vertical="center"/>
    </xf>
    <xf numFmtId="0" fontId="4" fillId="0" borderId="0" xfId="0" applyFont="1" applyFill="1" applyBorder="1">
      <alignment vertical="center"/>
    </xf>
    <xf numFmtId="0" fontId="4" fillId="5" borderId="0" xfId="0" applyFont="1" applyFill="1" applyBorder="1" applyAlignment="1">
      <alignment horizontal="center" vertical="center"/>
    </xf>
    <xf numFmtId="0" fontId="4" fillId="5" borderId="0" xfId="0" applyFont="1" applyFill="1" applyBorder="1" applyAlignment="1">
      <alignment horizontal="center" vertical="center" wrapText="1"/>
    </xf>
    <xf numFmtId="176" fontId="10" fillId="3" borderId="0" xfId="0" applyNumberFormat="1" applyFont="1" applyFill="1" applyBorder="1">
      <alignment vertical="center"/>
    </xf>
    <xf numFmtId="176" fontId="10" fillId="3" borderId="0" xfId="0" applyNumberFormat="1" applyFont="1" applyFill="1" applyBorder="1" applyAlignment="1">
      <alignment horizontal="left" vertical="center" wrapText="1"/>
    </xf>
    <xf numFmtId="0" fontId="4" fillId="0" borderId="0" xfId="0" applyFont="1" applyFill="1" applyAlignment="1">
      <alignment vertical="center" wrapText="1"/>
    </xf>
    <xf numFmtId="0" fontId="5" fillId="0" borderId="0" xfId="0" applyFont="1" applyFill="1">
      <alignment vertical="center"/>
    </xf>
    <xf numFmtId="49" fontId="1" fillId="0" borderId="0" xfId="0" applyNumberFormat="1" applyFont="1" applyFill="1" applyBorder="1" applyAlignment="1">
      <alignment horizontal="left" vertical="center"/>
    </xf>
    <xf numFmtId="0" fontId="8" fillId="0" borderId="0" xfId="0" applyFont="1" applyFill="1" applyAlignment="1">
      <alignment horizontal="center" vertical="center"/>
    </xf>
    <xf numFmtId="0" fontId="0" fillId="0" borderId="0" xfId="0" applyFont="1" applyFill="1" applyBorder="1">
      <alignment vertical="center"/>
    </xf>
    <xf numFmtId="176" fontId="2" fillId="3" borderId="0" xfId="0" applyNumberFormat="1" applyFont="1" applyFill="1" applyBorder="1" applyAlignment="1">
      <alignment horizontal="center" vertical="center"/>
    </xf>
    <xf numFmtId="176" fontId="2" fillId="3" borderId="0" xfId="0" applyNumberFormat="1" applyFont="1" applyFill="1" applyBorder="1" applyAlignment="1">
      <alignment vertical="center" wrapText="1"/>
    </xf>
    <xf numFmtId="0" fontId="0" fillId="0" borderId="0" xfId="0" applyFont="1" applyFill="1" applyBorder="1" applyAlignment="1">
      <alignment vertical="center" wrapText="1"/>
    </xf>
    <xf numFmtId="176" fontId="10" fillId="5" borderId="0" xfId="0" applyNumberFormat="1" applyFont="1" applyFill="1" applyAlignment="1">
      <alignment horizontal="left" vertical="center"/>
    </xf>
    <xf numFmtId="176" fontId="10" fillId="5" borderId="0" xfId="0" applyNumberFormat="1" applyFont="1" applyFill="1" applyAlignment="1">
      <alignment horizontal="left" vertical="center" wrapText="1"/>
    </xf>
    <xf numFmtId="0" fontId="10" fillId="0" borderId="0" xfId="0" applyFont="1" applyFill="1" applyAlignment="1"/>
    <xf numFmtId="0" fontId="8" fillId="0" borderId="0" xfId="0" applyFont="1" applyFill="1" applyAlignment="1">
      <alignment vertical="center" wrapText="1"/>
    </xf>
    <xf numFmtId="0" fontId="11" fillId="6" borderId="3" xfId="0" applyFont="1" applyFill="1" applyBorder="1">
      <alignment vertical="center"/>
    </xf>
    <xf numFmtId="0" fontId="0" fillId="0" borderId="0" xfId="0" applyFont="1">
      <alignment vertical="center"/>
    </xf>
    <xf numFmtId="0" fontId="2" fillId="0" borderId="0" xfId="0" applyFont="1" applyFill="1" applyBorder="1" applyAlignment="1">
      <alignment horizontal="left" vertical="center"/>
    </xf>
    <xf numFmtId="0" fontId="2" fillId="5" borderId="0" xfId="0" applyFont="1" applyFill="1" applyBorder="1" applyAlignment="1">
      <alignment horizontal="center" vertical="center"/>
    </xf>
    <xf numFmtId="0" fontId="2" fillId="5" borderId="0" xfId="0" applyFont="1" applyFill="1" applyBorder="1" applyAlignment="1">
      <alignment horizontal="center" vertical="center" wrapText="1"/>
    </xf>
    <xf numFmtId="0" fontId="2" fillId="5" borderId="0" xfId="0" applyFont="1" applyFill="1" applyBorder="1" applyAlignment="1">
      <alignment horizontal="left" vertical="center"/>
    </xf>
    <xf numFmtId="176" fontId="7" fillId="3" borderId="0" xfId="0" applyNumberFormat="1" applyFont="1" applyFill="1" applyBorder="1" applyAlignment="1">
      <alignment horizontal="center" vertical="center" wrapText="1"/>
    </xf>
    <xf numFmtId="176" fontId="7" fillId="3" borderId="0" xfId="0" applyNumberFormat="1" applyFont="1" applyFill="1" applyBorder="1">
      <alignment vertical="center"/>
    </xf>
    <xf numFmtId="0" fontId="0" fillId="0" borderId="0" xfId="0" applyNumberFormat="1">
      <alignment vertical="center"/>
    </xf>
    <xf numFmtId="176" fontId="7" fillId="3" borderId="0" xfId="0" applyNumberFormat="1" applyFont="1" applyFill="1" applyBorder="1" applyAlignment="1">
      <alignment horizontal="center" vertical="center"/>
    </xf>
    <xf numFmtId="176" fontId="7" fillId="3" borderId="0" xfId="0" applyNumberFormat="1" applyFont="1" applyFill="1" applyBorder="1" applyAlignment="1">
      <alignment horizontal="left" vertical="center"/>
    </xf>
    <xf numFmtId="176" fontId="7" fillId="3" borderId="0" xfId="0" applyNumberFormat="1" applyFont="1" applyFill="1" applyBorder="1" applyAlignment="1">
      <alignment horizontal="left" vertical="center" wrapText="1"/>
    </xf>
    <xf numFmtId="43" fontId="7" fillId="3" borderId="0" xfId="1" applyFont="1" applyFill="1" applyBorder="1" applyAlignment="1">
      <alignment horizontal="left" vertical="center"/>
    </xf>
    <xf numFmtId="0" fontId="7" fillId="3" borderId="0" xfId="0" applyNumberFormat="1" applyFont="1" applyFill="1" applyBorder="1" applyAlignment="1">
      <alignment horizontal="center" vertical="center" wrapText="1"/>
    </xf>
    <xf numFmtId="176" fontId="12" fillId="7" borderId="2" xfId="0" applyNumberFormat="1" applyFont="1" applyFill="1" applyBorder="1" applyAlignment="1">
      <alignment horizontal="center" vertical="center" wrapText="1"/>
    </xf>
    <xf numFmtId="176" fontId="12" fillId="7" borderId="2" xfId="0" applyNumberFormat="1" applyFont="1" applyFill="1" applyBorder="1" applyAlignment="1">
      <alignment horizontal="left" vertical="center" wrapText="1"/>
    </xf>
    <xf numFmtId="0" fontId="7" fillId="3" borderId="0" xfId="0" applyNumberFormat="1" applyFont="1" applyFill="1" applyBorder="1">
      <alignment vertical="center"/>
    </xf>
    <xf numFmtId="176" fontId="7" fillId="3" borderId="2" xfId="0" applyNumberFormat="1" applyFont="1" applyFill="1" applyBorder="1" applyAlignment="1">
      <alignment horizontal="center" vertical="center"/>
    </xf>
    <xf numFmtId="176" fontId="7" fillId="3" borderId="2" xfId="0" applyNumberFormat="1" applyFont="1" applyFill="1" applyBorder="1" applyAlignment="1">
      <alignment horizontal="center" vertical="center" wrapText="1"/>
    </xf>
    <xf numFmtId="176" fontId="7" fillId="3" borderId="2" xfId="0" applyNumberFormat="1" applyFont="1" applyFill="1" applyBorder="1" applyAlignment="1">
      <alignment horizontal="left" vertical="center"/>
    </xf>
    <xf numFmtId="176" fontId="2" fillId="3" borderId="2" xfId="0" applyNumberFormat="1" applyFont="1" applyFill="1" applyBorder="1" applyAlignment="1">
      <alignment horizontal="left" vertical="center"/>
    </xf>
    <xf numFmtId="176" fontId="7" fillId="3" borderId="2" xfId="0" applyNumberFormat="1" applyFont="1" applyFill="1" applyBorder="1">
      <alignment vertical="center"/>
    </xf>
    <xf numFmtId="176" fontId="13" fillId="3" borderId="2" xfId="0" applyNumberFormat="1" applyFont="1" applyFill="1" applyBorder="1" applyAlignment="1">
      <alignment horizontal="left" vertical="center" wrapText="1"/>
    </xf>
    <xf numFmtId="176" fontId="7" fillId="3" borderId="4" xfId="0" applyNumberFormat="1" applyFont="1" applyFill="1" applyBorder="1">
      <alignment vertical="center"/>
    </xf>
    <xf numFmtId="176" fontId="7" fillId="3" borderId="5" xfId="0" applyNumberFormat="1" applyFont="1" applyFill="1" applyBorder="1" applyAlignment="1">
      <alignment horizontal="center" vertical="center"/>
    </xf>
    <xf numFmtId="3" fontId="12" fillId="7" borderId="2" xfId="0" applyNumberFormat="1" applyFont="1" applyFill="1" applyBorder="1" applyAlignment="1">
      <alignment horizontal="center" vertical="center" wrapText="1"/>
    </xf>
    <xf numFmtId="3" fontId="12" fillId="7" borderId="2" xfId="0" applyNumberFormat="1" applyFont="1" applyFill="1" applyBorder="1" applyAlignment="1">
      <alignment horizontal="left" vertical="center" wrapText="1"/>
    </xf>
    <xf numFmtId="0" fontId="7" fillId="3" borderId="2" xfId="0" applyFont="1" applyFill="1" applyBorder="1" applyAlignment="1">
      <alignment horizontal="center" vertical="center"/>
    </xf>
    <xf numFmtId="176" fontId="7" fillId="8" borderId="2" xfId="0" applyNumberFormat="1" applyFont="1" applyFill="1" applyBorder="1" applyAlignment="1">
      <alignment horizontal="center" vertical="center"/>
    </xf>
    <xf numFmtId="0" fontId="7" fillId="3" borderId="2" xfId="0" applyFont="1" applyFill="1" applyBorder="1" applyAlignment="1">
      <alignment horizontal="left" vertical="center"/>
    </xf>
    <xf numFmtId="43" fontId="12" fillId="7" borderId="2" xfId="1" applyFont="1" applyFill="1" applyBorder="1" applyAlignment="1">
      <alignment horizontal="left" vertical="center" wrapText="1"/>
    </xf>
    <xf numFmtId="43" fontId="7" fillId="3" borderId="2" xfId="1" applyFont="1" applyFill="1" applyBorder="1" applyAlignment="1">
      <alignment horizontal="left" vertical="center"/>
    </xf>
    <xf numFmtId="176" fontId="2" fillId="3" borderId="2" xfId="0" applyNumberFormat="1" applyFont="1" applyFill="1" applyBorder="1" applyAlignment="1">
      <alignment horizontal="left" vertical="center" wrapText="1"/>
    </xf>
    <xf numFmtId="176" fontId="14" fillId="3" borderId="2" xfId="0" applyNumberFormat="1" applyFont="1" applyFill="1" applyBorder="1" applyAlignment="1">
      <alignment horizontal="center" vertical="center" wrapText="1"/>
    </xf>
    <xf numFmtId="176" fontId="14" fillId="3" borderId="2" xfId="0" applyNumberFormat="1" applyFont="1" applyFill="1" applyBorder="1" applyAlignment="1">
      <alignment horizontal="left" vertical="center" wrapText="1"/>
    </xf>
    <xf numFmtId="176" fontId="7" fillId="3" borderId="3" xfId="0" applyNumberFormat="1" applyFont="1" applyFill="1" applyBorder="1" applyAlignment="1">
      <alignment horizontal="left" vertical="center"/>
    </xf>
    <xf numFmtId="176" fontId="2" fillId="3" borderId="2" xfId="0" applyNumberFormat="1" applyFont="1" applyFill="1" applyBorder="1" applyAlignment="1">
      <alignment horizontal="center" vertical="center" wrapText="1"/>
    </xf>
    <xf numFmtId="176" fontId="14" fillId="3" borderId="2" xfId="0" applyNumberFormat="1" applyFont="1" applyFill="1" applyBorder="1" applyAlignment="1">
      <alignment vertical="center" wrapText="1"/>
    </xf>
    <xf numFmtId="176" fontId="14" fillId="3" borderId="2" xfId="0" applyNumberFormat="1" applyFont="1" applyFill="1" applyBorder="1" applyAlignment="1">
      <alignment horizontal="center" vertical="center"/>
    </xf>
    <xf numFmtId="176" fontId="7" fillId="3" borderId="3" xfId="0" applyNumberFormat="1" applyFont="1" applyFill="1" applyBorder="1" applyAlignment="1">
      <alignment horizontal="left" vertical="center" wrapText="1"/>
    </xf>
    <xf numFmtId="176" fontId="7" fillId="3" borderId="3" xfId="0" applyNumberFormat="1" applyFont="1" applyFill="1" applyBorder="1" applyAlignment="1">
      <alignment horizontal="center" vertical="center"/>
    </xf>
    <xf numFmtId="49" fontId="7" fillId="3" borderId="2" xfId="0" applyNumberFormat="1" applyFont="1" applyFill="1" applyBorder="1" applyAlignment="1">
      <alignment horizontal="center" vertical="center"/>
    </xf>
    <xf numFmtId="0" fontId="7" fillId="0" borderId="2" xfId="0" applyFont="1" applyFill="1" applyBorder="1" applyAlignment="1">
      <alignment horizontal="center" vertical="center"/>
    </xf>
    <xf numFmtId="0" fontId="7" fillId="0" borderId="0" xfId="0" applyFont="1" applyFill="1" applyBorder="1" applyAlignment="1">
      <alignment horizontal="left" vertical="center"/>
    </xf>
    <xf numFmtId="176" fontId="2" fillId="3" borderId="2" xfId="0" applyNumberFormat="1" applyFont="1" applyFill="1" applyBorder="1" applyAlignment="1">
      <alignment vertical="center" wrapText="1"/>
    </xf>
    <xf numFmtId="176" fontId="2" fillId="3" borderId="2" xfId="0" applyNumberFormat="1" applyFont="1" applyFill="1" applyBorder="1">
      <alignment vertical="center"/>
    </xf>
    <xf numFmtId="176" fontId="14" fillId="3" borderId="3" xfId="0" applyNumberFormat="1" applyFont="1" applyFill="1" applyBorder="1" applyAlignment="1">
      <alignment vertical="center" wrapText="1"/>
    </xf>
    <xf numFmtId="176" fontId="2" fillId="3" borderId="3" xfId="0" applyNumberFormat="1" applyFont="1" applyFill="1" applyBorder="1" applyAlignment="1">
      <alignment vertical="center" wrapText="1"/>
    </xf>
    <xf numFmtId="176" fontId="14" fillId="3" borderId="3" xfId="0" applyNumberFormat="1" applyFont="1" applyFill="1" applyBorder="1" applyAlignment="1">
      <alignment horizontal="center" vertical="center" wrapText="1"/>
    </xf>
    <xf numFmtId="176" fontId="7" fillId="3" borderId="2" xfId="0" applyNumberFormat="1" applyFont="1" applyFill="1" applyBorder="1" applyAlignment="1">
      <alignment vertical="center" wrapText="1"/>
    </xf>
    <xf numFmtId="176" fontId="14" fillId="3" borderId="3" xfId="0" applyNumberFormat="1" applyFont="1" applyFill="1" applyBorder="1" applyAlignment="1">
      <alignment horizontal="center" vertical="center"/>
    </xf>
    <xf numFmtId="176" fontId="2" fillId="3" borderId="3" xfId="0" applyNumberFormat="1" applyFont="1" applyFill="1" applyBorder="1" applyAlignment="1">
      <alignment horizontal="left" vertical="center" wrapText="1"/>
    </xf>
    <xf numFmtId="176" fontId="2" fillId="3" borderId="3" xfId="0" applyNumberFormat="1" applyFont="1" applyFill="1" applyBorder="1" applyAlignment="1">
      <alignment horizontal="center" vertical="center" wrapText="1"/>
    </xf>
    <xf numFmtId="176" fontId="2" fillId="3" borderId="2" xfId="0" applyNumberFormat="1" applyFont="1" applyFill="1" applyBorder="1" applyAlignment="1">
      <alignment horizontal="center" vertical="center"/>
    </xf>
    <xf numFmtId="49" fontId="15" fillId="3" borderId="2" xfId="0" applyNumberFormat="1" applyFont="1" applyFill="1" applyBorder="1" applyAlignment="1">
      <alignment horizontal="center" vertical="center"/>
    </xf>
    <xf numFmtId="0" fontId="2" fillId="0" borderId="0" xfId="0" applyFont="1">
      <alignment vertical="center"/>
    </xf>
    <xf numFmtId="176" fontId="7" fillId="5" borderId="0" xfId="0" applyNumberFormat="1" applyFont="1" applyFill="1" applyBorder="1" applyAlignment="1">
      <alignment horizontal="left" vertical="center" wrapText="1"/>
    </xf>
    <xf numFmtId="0" fontId="7" fillId="3" borderId="3" xfId="0" applyFont="1" applyFill="1" applyBorder="1" applyAlignment="1">
      <alignment horizontal="center" vertical="center" wrapText="1"/>
    </xf>
    <xf numFmtId="0" fontId="7" fillId="3" borderId="3" xfId="0" applyFont="1" applyFill="1" applyBorder="1" applyAlignment="1">
      <alignment horizontal="left" vertical="center" wrapText="1"/>
    </xf>
    <xf numFmtId="0" fontId="7" fillId="3" borderId="6" xfId="0" applyFont="1" applyFill="1" applyBorder="1" applyAlignment="1">
      <alignment horizontal="center" vertical="center"/>
    </xf>
    <xf numFmtId="0" fontId="7" fillId="3" borderId="6" xfId="0" applyFont="1" applyFill="1" applyBorder="1" applyAlignment="1">
      <alignment horizontal="left" vertical="center"/>
    </xf>
    <xf numFmtId="49" fontId="2" fillId="3" borderId="2" xfId="0" applyNumberFormat="1" applyFont="1" applyFill="1" applyBorder="1" applyAlignment="1">
      <alignment horizontal="center" vertical="center"/>
    </xf>
    <xf numFmtId="49" fontId="2" fillId="3" borderId="2" xfId="0" applyNumberFormat="1" applyFont="1" applyFill="1" applyBorder="1" applyAlignment="1">
      <alignment horizontal="left" vertical="center"/>
    </xf>
    <xf numFmtId="176" fontId="7" fillId="3" borderId="3" xfId="0" applyNumberFormat="1" applyFont="1" applyFill="1" applyBorder="1">
      <alignment vertical="center"/>
    </xf>
    <xf numFmtId="176" fontId="7" fillId="3" borderId="3" xfId="0" applyNumberFormat="1" applyFont="1" applyFill="1" applyBorder="1" applyAlignment="1">
      <alignment horizontal="center" vertical="center" wrapText="1"/>
    </xf>
    <xf numFmtId="176" fontId="14" fillId="3" borderId="2" xfId="0" applyNumberFormat="1" applyFont="1" applyFill="1" applyBorder="1">
      <alignment vertical="center"/>
    </xf>
    <xf numFmtId="0" fontId="2" fillId="0" borderId="2" xfId="0" applyFont="1" applyBorder="1" applyAlignment="1">
      <alignment horizontal="center" vertical="center"/>
    </xf>
    <xf numFmtId="0" fontId="2" fillId="3" borderId="2" xfId="0" applyFont="1" applyFill="1" applyBorder="1" applyAlignment="1">
      <alignment horizontal="center" vertical="center"/>
    </xf>
    <xf numFmtId="0" fontId="2" fillId="3" borderId="2" xfId="0" applyFont="1" applyFill="1" applyBorder="1">
      <alignment vertical="center"/>
    </xf>
    <xf numFmtId="0" fontId="2" fillId="0" borderId="1" xfId="0" applyFont="1" applyFill="1" applyBorder="1" applyAlignment="1">
      <alignment horizontal="left" vertical="center"/>
    </xf>
    <xf numFmtId="0" fontId="4" fillId="0" borderId="1" xfId="0" applyFont="1" applyFill="1" applyBorder="1" applyAlignment="1">
      <alignment horizontal="left" vertical="center"/>
    </xf>
    <xf numFmtId="43" fontId="2" fillId="0" borderId="2" xfId="1" applyFont="1" applyFill="1" applyBorder="1" applyAlignment="1">
      <alignment horizontal="left" vertical="center"/>
    </xf>
    <xf numFmtId="176" fontId="16"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xf>
    <xf numFmtId="0" fontId="2" fillId="0" borderId="2" xfId="0" applyFont="1" applyBorder="1">
      <alignment vertical="center"/>
    </xf>
    <xf numFmtId="0" fontId="2" fillId="3" borderId="2" xfId="0" applyFont="1" applyFill="1" applyBorder="1" applyAlignment="1">
      <alignment horizontal="left" vertical="center"/>
    </xf>
    <xf numFmtId="0" fontId="14" fillId="3" borderId="2" xfId="0" applyFont="1" applyFill="1" applyBorder="1" applyAlignment="1">
      <alignment horizontal="center" vertical="center"/>
    </xf>
    <xf numFmtId="176" fontId="2" fillId="3" borderId="4" xfId="0" applyNumberFormat="1" applyFont="1" applyFill="1" applyBorder="1" applyAlignment="1">
      <alignment horizontal="left" vertical="center"/>
    </xf>
    <xf numFmtId="0" fontId="2" fillId="3" borderId="7" xfId="0" applyFont="1" applyFill="1" applyBorder="1" applyAlignment="1">
      <alignment horizontal="center" vertical="center"/>
    </xf>
    <xf numFmtId="0" fontId="7" fillId="5" borderId="3" xfId="0" applyFont="1" applyFill="1" applyBorder="1" applyAlignment="1">
      <alignment horizontal="left" vertical="center"/>
    </xf>
    <xf numFmtId="176" fontId="2" fillId="3" borderId="5" xfId="0" applyNumberFormat="1" applyFont="1" applyFill="1" applyBorder="1" applyAlignment="1">
      <alignment horizontal="left" vertical="center"/>
    </xf>
    <xf numFmtId="0" fontId="18" fillId="0" borderId="2" xfId="0" applyFont="1" applyBorder="1" applyAlignment="1">
      <alignment horizontal="center" vertical="center" wrapText="1"/>
    </xf>
    <xf numFmtId="177" fontId="7" fillId="3" borderId="2" xfId="0" applyNumberFormat="1" applyFont="1" applyFill="1" applyBorder="1" applyAlignment="1">
      <alignment horizontal="center" vertical="center"/>
    </xf>
    <xf numFmtId="0" fontId="18" fillId="0" borderId="2" xfId="0" applyFont="1" applyBorder="1" applyAlignment="1">
      <alignment horizontal="left" vertical="center" wrapText="1"/>
    </xf>
    <xf numFmtId="176" fontId="19" fillId="3" borderId="2" xfId="0" applyNumberFormat="1" applyFont="1" applyFill="1" applyBorder="1">
      <alignment vertical="center"/>
    </xf>
    <xf numFmtId="176" fontId="19" fillId="3" borderId="2" xfId="0" applyNumberFormat="1" applyFont="1" applyFill="1" applyBorder="1" applyAlignment="1">
      <alignment vertical="center" wrapText="1"/>
    </xf>
    <xf numFmtId="176" fontId="19" fillId="3" borderId="2" xfId="0" applyNumberFormat="1" applyFont="1" applyFill="1" applyBorder="1" applyAlignment="1">
      <alignment horizontal="center" vertical="center"/>
    </xf>
    <xf numFmtId="176" fontId="19" fillId="3" borderId="2" xfId="0" applyNumberFormat="1" applyFont="1" applyFill="1" applyBorder="1" applyAlignment="1">
      <alignment horizontal="center" vertical="center" wrapText="1"/>
    </xf>
    <xf numFmtId="176" fontId="14" fillId="3" borderId="2" xfId="0" applyNumberFormat="1" applyFont="1" applyFill="1" applyBorder="1" applyAlignment="1">
      <alignment horizontal="left" vertical="center"/>
    </xf>
    <xf numFmtId="176" fontId="20" fillId="3" borderId="2" xfId="0" applyNumberFormat="1" applyFont="1" applyFill="1" applyBorder="1" applyAlignment="1">
      <alignment horizontal="center" vertical="center"/>
    </xf>
    <xf numFmtId="176" fontId="21" fillId="3" borderId="2" xfId="0" applyNumberFormat="1" applyFont="1" applyFill="1" applyBorder="1">
      <alignment vertical="center"/>
    </xf>
    <xf numFmtId="0" fontId="2" fillId="8" borderId="2" xfId="0" applyFont="1" applyFill="1" applyBorder="1" applyAlignment="1">
      <alignment horizontal="center" vertical="center" wrapText="1"/>
    </xf>
    <xf numFmtId="176" fontId="21" fillId="3" borderId="2" xfId="0" applyNumberFormat="1" applyFont="1" applyFill="1" applyBorder="1" applyAlignment="1">
      <alignment horizontal="left" vertical="center"/>
    </xf>
    <xf numFmtId="0" fontId="20"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49" fontId="13" fillId="3" borderId="2" xfId="0" applyNumberFormat="1" applyFont="1" applyFill="1" applyBorder="1" applyAlignment="1">
      <alignment horizontal="center" vertical="center"/>
    </xf>
    <xf numFmtId="176" fontId="7" fillId="9" borderId="2" xfId="49" applyFont="1" applyFill="1" applyBorder="1" applyAlignment="1">
      <alignment horizontal="left" vertical="center"/>
    </xf>
    <xf numFmtId="0" fontId="13" fillId="3" borderId="2" xfId="0" applyFont="1" applyFill="1" applyBorder="1" applyAlignment="1">
      <alignment horizontal="center" vertical="center"/>
    </xf>
    <xf numFmtId="176" fontId="7" fillId="3" borderId="2" xfId="0" applyNumberFormat="1" applyFont="1" applyFill="1" applyBorder="1" applyAlignment="1">
      <alignment horizontal="center"/>
    </xf>
    <xf numFmtId="0" fontId="2" fillId="10" borderId="2" xfId="0" applyFont="1" applyFill="1" applyBorder="1" applyAlignment="1">
      <alignment horizontal="center" vertical="center"/>
    </xf>
    <xf numFmtId="176" fontId="2" fillId="0" borderId="2" xfId="49" applyFont="1" applyBorder="1" applyAlignment="1">
      <alignment horizontal="left" vertical="center"/>
    </xf>
    <xf numFmtId="0" fontId="7" fillId="3" borderId="2" xfId="0" applyFont="1" applyFill="1" applyBorder="1" applyAlignment="1">
      <alignment horizontal="center"/>
    </xf>
    <xf numFmtId="176" fontId="2" fillId="0" borderId="2" xfId="49" applyFont="1" applyBorder="1" applyAlignment="1">
      <alignment horizontal="center" vertical="center"/>
    </xf>
    <xf numFmtId="0" fontId="22" fillId="7" borderId="8" xfId="0" applyFont="1" applyFill="1" applyBorder="1" applyAlignment="1">
      <alignment horizontal="center" vertical="center"/>
    </xf>
    <xf numFmtId="0" fontId="22" fillId="7" borderId="9" xfId="0" applyFont="1" applyFill="1" applyBorder="1" applyAlignment="1">
      <alignment horizontal="center" vertical="center"/>
    </xf>
    <xf numFmtId="0" fontId="22" fillId="7" borderId="10" xfId="0" applyFont="1" applyFill="1" applyBorder="1" applyAlignment="1">
      <alignment horizontal="center" vertical="center"/>
    </xf>
    <xf numFmtId="0" fontId="22" fillId="7" borderId="11" xfId="0" applyFont="1" applyFill="1" applyBorder="1" applyAlignment="1">
      <alignment horizontal="center" vertical="center"/>
    </xf>
    <xf numFmtId="0" fontId="22" fillId="7" borderId="12" xfId="0" applyFont="1" applyFill="1" applyBorder="1" applyAlignment="1">
      <alignment horizontal="center" vertical="center"/>
    </xf>
    <xf numFmtId="0" fontId="22" fillId="7" borderId="13" xfId="0" applyFont="1" applyFill="1" applyBorder="1">
      <alignment vertical="center"/>
    </xf>
    <xf numFmtId="0" fontId="22" fillId="7" borderId="2" xfId="0" applyFont="1" applyFill="1" applyBorder="1">
      <alignment vertical="center"/>
    </xf>
    <xf numFmtId="0" fontId="22" fillId="7" borderId="14" xfId="0" applyFont="1" applyFill="1" applyBorder="1">
      <alignment vertical="center"/>
    </xf>
    <xf numFmtId="0" fontId="16" fillId="0" borderId="15" xfId="0" applyFont="1" applyFill="1" applyBorder="1">
      <alignment vertical="center"/>
    </xf>
    <xf numFmtId="0" fontId="16" fillId="0" borderId="13" xfId="0" applyFont="1" applyFill="1" applyBorder="1">
      <alignment vertical="center"/>
    </xf>
    <xf numFmtId="0" fontId="16" fillId="0" borderId="2" xfId="0" applyFont="1" applyFill="1" applyBorder="1">
      <alignment vertical="center"/>
    </xf>
    <xf numFmtId="0" fontId="16" fillId="0" borderId="14" xfId="0" applyFont="1" applyFill="1" applyBorder="1">
      <alignment vertical="center"/>
    </xf>
    <xf numFmtId="0" fontId="23" fillId="0" borderId="16" xfId="0" applyFont="1" applyFill="1" applyBorder="1">
      <alignment vertical="center"/>
    </xf>
    <xf numFmtId="0" fontId="23" fillId="0" borderId="17" xfId="0" applyFont="1" applyFill="1" applyBorder="1">
      <alignment vertical="center"/>
    </xf>
    <xf numFmtId="0" fontId="23" fillId="0" borderId="18" xfId="0" applyFont="1" applyFill="1" applyBorder="1">
      <alignment vertical="center"/>
    </xf>
    <xf numFmtId="0" fontId="23" fillId="0" borderId="19" xfId="0" applyFont="1" applyFill="1" applyBorder="1">
      <alignment vertical="center"/>
    </xf>
    <xf numFmtId="0" fontId="23" fillId="0" borderId="15" xfId="0" applyFont="1" applyFill="1" applyBorder="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3" xfId="4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eoms.ultrapower.com.cn/ultrapmo/projectCreate/javascrip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9"/>
  <sheetViews>
    <sheetView workbookViewId="0">
      <selection activeCell="E20" sqref="E20"/>
    </sheetView>
  </sheetViews>
  <sheetFormatPr defaultColWidth="9" defaultRowHeight="16.8"/>
  <cols>
    <col min="1" max="1" width="11.7767857142857" customWidth="1"/>
  </cols>
  <sheetData>
    <row r="1" ht="16.5" customHeight="1" spans="1:10">
      <c r="A1" s="159" t="s">
        <v>0</v>
      </c>
      <c r="B1" s="160" t="s">
        <v>1</v>
      </c>
      <c r="C1" s="161"/>
      <c r="D1" s="162"/>
      <c r="E1" s="160" t="s">
        <v>2</v>
      </c>
      <c r="F1" s="161"/>
      <c r="G1" s="161"/>
      <c r="H1" s="161"/>
      <c r="I1" s="162"/>
      <c r="J1" s="159" t="s">
        <v>3</v>
      </c>
    </row>
    <row r="2" ht="16.5" customHeight="1" spans="1:10">
      <c r="A2" s="163"/>
      <c r="B2" s="164" t="s">
        <v>4</v>
      </c>
      <c r="C2" s="165" t="s">
        <v>5</v>
      </c>
      <c r="D2" s="166" t="s">
        <v>6</v>
      </c>
      <c r="E2" s="164" t="s">
        <v>7</v>
      </c>
      <c r="F2" s="165" t="s">
        <v>8</v>
      </c>
      <c r="G2" s="165" t="s">
        <v>9</v>
      </c>
      <c r="H2" s="165" t="s">
        <v>10</v>
      </c>
      <c r="I2" s="166" t="s">
        <v>11</v>
      </c>
      <c r="J2" s="163" t="s">
        <v>3</v>
      </c>
    </row>
    <row r="3" ht="16.5" customHeight="1" spans="1:10">
      <c r="A3" s="167" t="s">
        <v>12</v>
      </c>
      <c r="B3" s="168">
        <f>COUNTIFS(业绩项目明细!$B:$B,汇总!$A3,业绩项目明细!$I:$I,"滚存")</f>
        <v>133</v>
      </c>
      <c r="C3" s="169">
        <f>COUNTIFS(业绩项目明细!$B:$B,汇总!$A3,业绩项目明细!$I:$I,"新签")</f>
        <v>125</v>
      </c>
      <c r="D3" s="170">
        <f t="shared" ref="D3:D8" si="0">SUM(B3:C3)</f>
        <v>258</v>
      </c>
      <c r="E3" s="168">
        <f t="shared" ref="E3:E8" si="1">D3-F3-G3-H3-I3</f>
        <v>182</v>
      </c>
      <c r="F3" s="169">
        <f>COUNTIFS(业绩项目明细!$B:$B,汇总!$A3,业绩项目明细!$K:$K,"不涉及")</f>
        <v>66</v>
      </c>
      <c r="G3" s="169">
        <f>COUNTIFS(业绩项目明细!$B:$B,汇总!$A3,业绩项目明细!$K:$K,"*"&amp;"未创建")</f>
        <v>10</v>
      </c>
      <c r="H3" s="169">
        <f>COUNTIFS(业绩项目明细!$B:$B,汇总!$A3,业绩项目明细!$K:$K,"新增")</f>
        <v>0</v>
      </c>
      <c r="I3" s="170">
        <f>COUNTIFS(业绩项目明细!$B:$B,汇总!$A3,业绩项目明细!$K:$K,"待核实")</f>
        <v>0</v>
      </c>
      <c r="J3" s="167">
        <v>100</v>
      </c>
    </row>
    <row r="4" ht="16.5" customHeight="1" spans="1:10">
      <c r="A4" s="167" t="s">
        <v>13</v>
      </c>
      <c r="B4" s="168">
        <f>COUNTIFS(业绩项目明细!$B:$B,汇总!$A4,业绩项目明细!$I:$I,"滚存")</f>
        <v>89</v>
      </c>
      <c r="C4" s="169">
        <f>COUNTIFS(业绩项目明细!$B:$B,汇总!$A4,业绩项目明细!$I:$I,"新签")</f>
        <v>111</v>
      </c>
      <c r="D4" s="170">
        <f t="shared" si="0"/>
        <v>200</v>
      </c>
      <c r="E4" s="168">
        <f t="shared" si="1"/>
        <v>151</v>
      </c>
      <c r="F4" s="169">
        <f>COUNTIFS(业绩项目明细!$B:$B,汇总!$A4,业绩项目明细!$K:$K,"不涉及")</f>
        <v>40</v>
      </c>
      <c r="G4" s="169">
        <f>COUNTIFS(业绩项目明细!$B:$B,汇总!$A4,业绩项目明细!$K:$K,"*"&amp;"未创建")</f>
        <v>9</v>
      </c>
      <c r="H4" s="169">
        <f>COUNTIFS(业绩项目明细!$B:$B,汇总!$A4,业绩项目明细!$K:$K,"新增")</f>
        <v>0</v>
      </c>
      <c r="I4" s="170">
        <f>COUNTIFS(业绩项目明细!$B:$B,汇总!$A4,业绩项目明细!$K:$K,"待核实")</f>
        <v>0</v>
      </c>
      <c r="J4" s="167">
        <v>62</v>
      </c>
    </row>
    <row r="5" ht="16.5" customHeight="1" spans="1:10">
      <c r="A5" s="167" t="s">
        <v>14</v>
      </c>
      <c r="B5" s="168">
        <f>COUNTIFS(业绩项目明细!$B:$B,汇总!$A5,业绩项目明细!$I:$I,"滚存")</f>
        <v>41</v>
      </c>
      <c r="C5" s="169">
        <f>COUNTIFS(业绩项目明细!$B:$B,汇总!$A5,业绩项目明细!$I:$I,"新签")</f>
        <v>69</v>
      </c>
      <c r="D5" s="170">
        <f t="shared" si="0"/>
        <v>110</v>
      </c>
      <c r="E5" s="168">
        <f t="shared" si="1"/>
        <v>67</v>
      </c>
      <c r="F5" s="169">
        <f>COUNTIFS(业绩项目明细!$B:$B,汇总!$A5,业绩项目明细!$K:$K,"不涉及")</f>
        <v>43</v>
      </c>
      <c r="G5" s="169">
        <f>COUNTIFS(业绩项目明细!$B:$B,汇总!$A5,业绩项目明细!$K:$K,"*"&amp;"未创建")</f>
        <v>0</v>
      </c>
      <c r="H5" s="169">
        <f>COUNTIFS(业绩项目明细!$B:$B,汇总!$A5,业绩项目明细!$K:$K,"新增")</f>
        <v>0</v>
      </c>
      <c r="I5" s="170">
        <f>COUNTIFS(业绩项目明细!$B:$B,汇总!$A5,业绩项目明细!$K:$K,"待核实")</f>
        <v>0</v>
      </c>
      <c r="J5" s="167">
        <v>53</v>
      </c>
    </row>
    <row r="6" ht="16.5" customHeight="1" spans="1:10">
      <c r="A6" s="167" t="s">
        <v>15</v>
      </c>
      <c r="B6" s="168">
        <f>COUNTIFS(业绩项目明细!$B:$B,汇总!$A6,业绩项目明细!$I:$I,"滚存")</f>
        <v>24</v>
      </c>
      <c r="C6" s="169">
        <f>COUNTIFS(业绩项目明细!$B:$B,汇总!$A6,业绩项目明细!$I:$I,"新签")</f>
        <v>56</v>
      </c>
      <c r="D6" s="170">
        <f t="shared" si="0"/>
        <v>80</v>
      </c>
      <c r="E6" s="168">
        <f t="shared" si="1"/>
        <v>10</v>
      </c>
      <c r="F6" s="169">
        <f>COUNTIFS(业绩项目明细!$B:$B,汇总!$A6,业绩项目明细!$K:$K,"不涉及")</f>
        <v>66</v>
      </c>
      <c r="G6" s="169">
        <f>COUNTIFS(业绩项目明细!$B:$B,汇总!$A6,业绩项目明细!$K:$K,"*"&amp;"未创建")</f>
        <v>4</v>
      </c>
      <c r="H6" s="169">
        <f>COUNTIFS(业绩项目明细!$B:$B,汇总!$A6,业绩项目明细!$K:$K,"新增")</f>
        <v>0</v>
      </c>
      <c r="I6" s="170">
        <f>COUNTIFS(业绩项目明细!$B:$B,汇总!$A6,业绩项目明细!$K:$K,"待核实")</f>
        <v>0</v>
      </c>
      <c r="J6" s="167">
        <v>7</v>
      </c>
    </row>
    <row r="7" ht="16.5" customHeight="1" spans="1:10">
      <c r="A7" s="167" t="s">
        <v>16</v>
      </c>
      <c r="B7" s="168">
        <f>COUNTIFS(业绩项目明细!$B:$B,汇总!$A7,业绩项目明细!$I:$I,"滚存")</f>
        <v>6</v>
      </c>
      <c r="C7" s="169">
        <f>COUNTIFS(业绩项目明细!$B:$B,汇总!$A7,业绩项目明细!$I:$I,"新签")</f>
        <v>17</v>
      </c>
      <c r="D7" s="170">
        <f t="shared" si="0"/>
        <v>23</v>
      </c>
      <c r="E7" s="168">
        <f t="shared" si="1"/>
        <v>23</v>
      </c>
      <c r="F7" s="169">
        <f>COUNTIFS(业绩项目明细!$B:$B,汇总!$A7,业绩项目明细!$K:$K,"不涉及")</f>
        <v>0</v>
      </c>
      <c r="G7" s="169">
        <f>COUNTIFS(业绩项目明细!$B:$B,汇总!$A7,业绩项目明细!$K:$K,"*"&amp;"未创建")</f>
        <v>0</v>
      </c>
      <c r="H7" s="169">
        <f>COUNTIFS(业绩项目明细!$B:$B,汇总!$A7,业绩项目明细!$K:$K,"新增")</f>
        <v>0</v>
      </c>
      <c r="I7" s="170">
        <f>COUNTIFS(业绩项目明细!$B:$B,汇总!$A7,业绩项目明细!$K:$K,"待核实")</f>
        <v>0</v>
      </c>
      <c r="J7" s="167">
        <v>4</v>
      </c>
    </row>
    <row r="8" ht="16.5" customHeight="1" spans="1:10">
      <c r="A8" s="167" t="s">
        <v>17</v>
      </c>
      <c r="B8" s="168">
        <f>COUNTIFS(业绩项目明细!$B:$B,汇总!$A8,业绩项目明细!$I:$I,"滚存")</f>
        <v>2</v>
      </c>
      <c r="C8" s="169">
        <f>COUNTIFS(业绩项目明细!$B:$B,汇总!$A8,业绩项目明细!$I:$I,"新签")</f>
        <v>10</v>
      </c>
      <c r="D8" s="170">
        <f t="shared" si="0"/>
        <v>12</v>
      </c>
      <c r="E8" s="168">
        <f t="shared" si="1"/>
        <v>7</v>
      </c>
      <c r="F8" s="169">
        <f>COUNTIFS(业绩项目明细!$B:$B,汇总!$A8,业绩项目明细!$K:$K,"不涉及")</f>
        <v>1</v>
      </c>
      <c r="G8" s="169">
        <f>COUNTIFS(业绩项目明细!$B:$B,汇总!$A8,业绩项目明细!$K:$K,"*"&amp;"未创建")</f>
        <v>4</v>
      </c>
      <c r="H8" s="169">
        <f>COUNTIFS(业绩项目明细!$B:$B,汇总!$A8,业绩项目明细!$K:$K,"新增")</f>
        <v>0</v>
      </c>
      <c r="I8" s="170">
        <f>COUNTIFS(业绩项目明细!$B:$B,汇总!$A8,业绩项目明细!$K:$K,"待核实")</f>
        <v>0</v>
      </c>
      <c r="J8" s="167">
        <v>5</v>
      </c>
    </row>
    <row r="9" ht="17.25" customHeight="1" spans="1:10">
      <c r="A9" s="171" t="s">
        <v>18</v>
      </c>
      <c r="B9" s="172">
        <f t="shared" ref="B9:G9" si="2">SUM(B3:B8)</f>
        <v>295</v>
      </c>
      <c r="C9" s="173">
        <f t="shared" si="2"/>
        <v>388</v>
      </c>
      <c r="D9" s="173">
        <f t="shared" si="2"/>
        <v>683</v>
      </c>
      <c r="E9" s="172">
        <f t="shared" si="2"/>
        <v>440</v>
      </c>
      <c r="F9" s="173">
        <f t="shared" si="2"/>
        <v>216</v>
      </c>
      <c r="G9" s="173">
        <f t="shared" si="2"/>
        <v>27</v>
      </c>
      <c r="H9" s="173">
        <v>0</v>
      </c>
      <c r="I9" s="174">
        <f>SUM(I3:I8)</f>
        <v>0</v>
      </c>
      <c r="J9" s="175">
        <v>231</v>
      </c>
    </row>
  </sheetData>
  <mergeCells count="4">
    <mergeCell ref="B1:D1"/>
    <mergeCell ref="E1:I1"/>
    <mergeCell ref="A1:A2"/>
    <mergeCell ref="J1:J2"/>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89"/>
  <sheetViews>
    <sheetView tabSelected="1" zoomScale="146" zoomScaleNormal="146" workbookViewId="0">
      <pane xSplit="9" ySplit="1" topLeftCell="J2" activePane="bottomRight" state="frozen"/>
      <selection/>
      <selection pane="topRight"/>
      <selection pane="bottomLeft"/>
      <selection pane="bottomRight" activeCell="A2" sqref="A2:A684"/>
    </sheetView>
  </sheetViews>
  <sheetFormatPr defaultColWidth="17.3303571428571" defaultRowHeight="16.8"/>
  <cols>
    <col min="1" max="1" width="7.73214285714286" style="64" customWidth="1"/>
    <col min="2" max="2" width="10.4375" style="65" customWidth="1"/>
    <col min="3" max="3" width="13.4375" style="65" customWidth="1"/>
    <col min="4" max="4" width="19.4375" style="66" customWidth="1"/>
    <col min="5" max="5" width="46.2321428571429" style="67" customWidth="1"/>
    <col min="6" max="8" width="8.14285714285714" style="65" customWidth="1"/>
    <col min="9" max="9" width="5.71428571428571" style="65" customWidth="1"/>
    <col min="10" max="10" width="8.14285714285714" style="65" customWidth="1"/>
    <col min="11" max="11" width="15.4285714285714" style="65" customWidth="1"/>
    <col min="12" max="12" width="37.8571428571429" style="66" customWidth="1"/>
    <col min="13" max="13" width="16.2232142857143" style="66" customWidth="1"/>
    <col min="14" max="14" width="17.1071428571429" style="68" customWidth="1"/>
    <col min="15" max="15" width="17.7767857142857" style="68" customWidth="1"/>
  </cols>
  <sheetData>
    <row r="1" s="62" customFormat="1" ht="33" customHeight="1" spans="1:15">
      <c r="A1" s="69" t="s">
        <v>19</v>
      </c>
      <c r="B1" s="70" t="s">
        <v>20</v>
      </c>
      <c r="C1" s="70" t="s">
        <v>21</v>
      </c>
      <c r="D1" s="71" t="s">
        <v>22</v>
      </c>
      <c r="E1" s="70" t="s">
        <v>23</v>
      </c>
      <c r="F1" s="70" t="s">
        <v>24</v>
      </c>
      <c r="G1" s="70" t="s">
        <v>25</v>
      </c>
      <c r="H1" s="70" t="s">
        <v>26</v>
      </c>
      <c r="I1" s="70" t="s">
        <v>27</v>
      </c>
      <c r="J1" s="81" t="s">
        <v>28</v>
      </c>
      <c r="K1" s="81" t="s">
        <v>29</v>
      </c>
      <c r="L1" s="82" t="s">
        <v>30</v>
      </c>
      <c r="M1" s="82" t="s">
        <v>31</v>
      </c>
      <c r="N1" s="86" t="s">
        <v>32</v>
      </c>
      <c r="O1" s="86" t="s">
        <v>33</v>
      </c>
    </row>
    <row r="2" s="63" customFormat="1" ht="14" spans="1:15">
      <c r="A2" s="72">
        <v>1</v>
      </c>
      <c r="B2" s="73" t="s">
        <v>14</v>
      </c>
      <c r="C2" s="74" t="s">
        <v>34</v>
      </c>
      <c r="D2" s="75" t="s">
        <v>35</v>
      </c>
      <c r="E2" s="33" t="s">
        <v>36</v>
      </c>
      <c r="F2" s="73" t="s">
        <v>37</v>
      </c>
      <c r="G2" s="74" t="s">
        <v>38</v>
      </c>
      <c r="H2" s="73" t="s">
        <v>39</v>
      </c>
      <c r="I2" s="73" t="s">
        <v>40</v>
      </c>
      <c r="J2" s="73" t="s">
        <v>41</v>
      </c>
      <c r="K2" s="83">
        <v>1081</v>
      </c>
      <c r="L2" s="75" t="s">
        <v>42</v>
      </c>
      <c r="M2" s="75" t="s">
        <v>43</v>
      </c>
      <c r="N2" s="75"/>
      <c r="O2" s="87">
        <v>68381.44</v>
      </c>
    </row>
    <row r="3" s="63" customFormat="1" ht="25.95" customHeight="1" spans="1:15">
      <c r="A3" s="72">
        <v>2</v>
      </c>
      <c r="B3" s="73" t="s">
        <v>14</v>
      </c>
      <c r="C3" s="74" t="s">
        <v>44</v>
      </c>
      <c r="D3" s="75" t="s">
        <v>45</v>
      </c>
      <c r="E3" s="33" t="s">
        <v>46</v>
      </c>
      <c r="F3" s="73" t="s">
        <v>47</v>
      </c>
      <c r="G3" s="74" t="s">
        <v>48</v>
      </c>
      <c r="H3" s="73" t="s">
        <v>49</v>
      </c>
      <c r="I3" s="73" t="s">
        <v>40</v>
      </c>
      <c r="J3" s="73" t="s">
        <v>41</v>
      </c>
      <c r="K3" s="73" t="s">
        <v>8</v>
      </c>
      <c r="L3" s="75" t="s">
        <v>50</v>
      </c>
      <c r="M3" s="75"/>
      <c r="N3" s="75"/>
      <c r="O3" s="87">
        <v>0</v>
      </c>
    </row>
    <row r="4" s="63" customFormat="1" ht="25.95" customHeight="1" spans="1:15">
      <c r="A4" s="72">
        <v>3</v>
      </c>
      <c r="B4" s="73" t="s">
        <v>14</v>
      </c>
      <c r="C4" s="74" t="s">
        <v>34</v>
      </c>
      <c r="D4" s="75" t="s">
        <v>51</v>
      </c>
      <c r="E4" s="33" t="s">
        <v>52</v>
      </c>
      <c r="F4" s="73" t="s">
        <v>53</v>
      </c>
      <c r="G4" s="74" t="s">
        <v>38</v>
      </c>
      <c r="H4" s="73" t="s">
        <v>54</v>
      </c>
      <c r="I4" s="73" t="s">
        <v>40</v>
      </c>
      <c r="J4" s="73" t="s">
        <v>41</v>
      </c>
      <c r="K4" s="83">
        <v>1081</v>
      </c>
      <c r="L4" s="75" t="s">
        <v>42</v>
      </c>
      <c r="M4" s="75" t="s">
        <v>43</v>
      </c>
      <c r="N4" s="75"/>
      <c r="O4" s="87">
        <v>635318.01</v>
      </c>
    </row>
    <row r="5" s="63" customFormat="1" ht="14" spans="1:15">
      <c r="A5" s="72">
        <v>4</v>
      </c>
      <c r="B5" s="73" t="s">
        <v>14</v>
      </c>
      <c r="C5" s="74" t="s">
        <v>34</v>
      </c>
      <c r="D5" s="75" t="s">
        <v>55</v>
      </c>
      <c r="E5" s="33" t="s">
        <v>56</v>
      </c>
      <c r="F5" s="73" t="s">
        <v>53</v>
      </c>
      <c r="G5" s="74" t="s">
        <v>38</v>
      </c>
      <c r="H5" s="73" t="s">
        <v>54</v>
      </c>
      <c r="I5" s="73" t="s">
        <v>40</v>
      </c>
      <c r="J5" s="73" t="s">
        <v>41</v>
      </c>
      <c r="K5" s="83">
        <v>1081</v>
      </c>
      <c r="L5" s="75" t="s">
        <v>42</v>
      </c>
      <c r="M5" s="75" t="s">
        <v>43</v>
      </c>
      <c r="N5" s="75"/>
      <c r="O5" s="87">
        <v>0</v>
      </c>
    </row>
    <row r="6" s="63" customFormat="1" ht="25.95" customHeight="1" spans="1:15">
      <c r="A6" s="72">
        <v>5</v>
      </c>
      <c r="B6" s="73" t="s">
        <v>14</v>
      </c>
      <c r="C6" s="74" t="s">
        <v>34</v>
      </c>
      <c r="D6" s="75" t="s">
        <v>57</v>
      </c>
      <c r="E6" s="33" t="s">
        <v>58</v>
      </c>
      <c r="F6" s="73" t="s">
        <v>59</v>
      </c>
      <c r="G6" s="74" t="s">
        <v>38</v>
      </c>
      <c r="H6" s="73" t="s">
        <v>60</v>
      </c>
      <c r="I6" s="73" t="s">
        <v>40</v>
      </c>
      <c r="J6" s="73" t="s">
        <v>41</v>
      </c>
      <c r="K6" s="73" t="s">
        <v>8</v>
      </c>
      <c r="L6" s="75" t="s">
        <v>61</v>
      </c>
      <c r="M6" s="75"/>
      <c r="N6" s="75"/>
      <c r="O6" s="87">
        <v>704284.82</v>
      </c>
    </row>
    <row r="7" s="63" customFormat="1" ht="25.95" customHeight="1" spans="1:15">
      <c r="A7" s="72">
        <v>6</v>
      </c>
      <c r="B7" s="73" t="s">
        <v>14</v>
      </c>
      <c r="C7" s="74" t="s">
        <v>44</v>
      </c>
      <c r="D7" s="75" t="s">
        <v>62</v>
      </c>
      <c r="E7" s="33" t="s">
        <v>63</v>
      </c>
      <c r="F7" s="73" t="s">
        <v>59</v>
      </c>
      <c r="G7" s="74" t="s">
        <v>38</v>
      </c>
      <c r="H7" s="73" t="s">
        <v>60</v>
      </c>
      <c r="I7" s="73" t="s">
        <v>40</v>
      </c>
      <c r="J7" s="73" t="s">
        <v>41</v>
      </c>
      <c r="K7" s="73" t="s">
        <v>8</v>
      </c>
      <c r="L7" s="75" t="s">
        <v>61</v>
      </c>
      <c r="M7" s="75"/>
      <c r="N7" s="75"/>
      <c r="O7" s="87">
        <v>201141.66</v>
      </c>
    </row>
    <row r="8" s="63" customFormat="1" ht="25.95" customHeight="1" spans="1:15">
      <c r="A8" s="72">
        <v>7</v>
      </c>
      <c r="B8" s="73" t="s">
        <v>14</v>
      </c>
      <c r="C8" s="74" t="s">
        <v>34</v>
      </c>
      <c r="D8" s="75" t="s">
        <v>64</v>
      </c>
      <c r="E8" s="33" t="s">
        <v>65</v>
      </c>
      <c r="F8" s="73" t="s">
        <v>59</v>
      </c>
      <c r="G8" s="74" t="s">
        <v>38</v>
      </c>
      <c r="H8" s="73" t="s">
        <v>60</v>
      </c>
      <c r="I8" s="73" t="s">
        <v>40</v>
      </c>
      <c r="J8" s="73" t="s">
        <v>41</v>
      </c>
      <c r="K8" s="83">
        <v>1075</v>
      </c>
      <c r="L8" s="75" t="s">
        <v>66</v>
      </c>
      <c r="M8" s="75" t="s">
        <v>67</v>
      </c>
      <c r="N8" s="75"/>
      <c r="O8" s="87">
        <v>0</v>
      </c>
    </row>
    <row r="9" s="63" customFormat="1" ht="14" spans="1:15">
      <c r="A9" s="72">
        <v>8</v>
      </c>
      <c r="B9" s="73" t="s">
        <v>14</v>
      </c>
      <c r="C9" s="74" t="s">
        <v>44</v>
      </c>
      <c r="D9" s="75" t="s">
        <v>68</v>
      </c>
      <c r="E9" s="33" t="s">
        <v>69</v>
      </c>
      <c r="F9" s="73" t="s">
        <v>59</v>
      </c>
      <c r="G9" s="74" t="s">
        <v>38</v>
      </c>
      <c r="H9" s="73" t="s">
        <v>60</v>
      </c>
      <c r="I9" s="73" t="s">
        <v>40</v>
      </c>
      <c r="J9" s="73" t="s">
        <v>41</v>
      </c>
      <c r="K9" s="83">
        <v>1198</v>
      </c>
      <c r="L9" s="75" t="s">
        <v>70</v>
      </c>
      <c r="M9" s="75" t="s">
        <v>71</v>
      </c>
      <c r="N9" s="75"/>
      <c r="O9" s="87">
        <v>0</v>
      </c>
    </row>
    <row r="10" s="63" customFormat="1" ht="25.95" customHeight="1" spans="1:15">
      <c r="A10" s="72">
        <v>9</v>
      </c>
      <c r="B10" s="73" t="s">
        <v>14</v>
      </c>
      <c r="C10" s="74" t="s">
        <v>72</v>
      </c>
      <c r="D10" s="75" t="s">
        <v>73</v>
      </c>
      <c r="E10" s="33" t="s">
        <v>74</v>
      </c>
      <c r="F10" s="73" t="s">
        <v>75</v>
      </c>
      <c r="G10" s="74" t="s">
        <v>48</v>
      </c>
      <c r="H10" s="73" t="s">
        <v>76</v>
      </c>
      <c r="I10" s="73" t="s">
        <v>40</v>
      </c>
      <c r="J10" s="73" t="s">
        <v>41</v>
      </c>
      <c r="K10" s="73" t="s">
        <v>8</v>
      </c>
      <c r="L10" s="75" t="s">
        <v>61</v>
      </c>
      <c r="M10" s="75"/>
      <c r="N10" s="75"/>
      <c r="O10" s="87">
        <v>387012.549</v>
      </c>
    </row>
    <row r="11" s="63" customFormat="1" ht="25.95" customHeight="1" spans="1:15">
      <c r="A11" s="72">
        <v>10</v>
      </c>
      <c r="B11" s="73" t="s">
        <v>14</v>
      </c>
      <c r="C11" s="74" t="s">
        <v>34</v>
      </c>
      <c r="D11" s="75" t="s">
        <v>77</v>
      </c>
      <c r="E11" s="33" t="s">
        <v>78</v>
      </c>
      <c r="F11" s="73" t="s">
        <v>79</v>
      </c>
      <c r="G11" s="74" t="s">
        <v>38</v>
      </c>
      <c r="H11" s="73" t="s">
        <v>80</v>
      </c>
      <c r="I11" s="73" t="s">
        <v>40</v>
      </c>
      <c r="J11" s="73" t="s">
        <v>41</v>
      </c>
      <c r="K11" s="83">
        <v>1052</v>
      </c>
      <c r="L11" s="75" t="s">
        <v>81</v>
      </c>
      <c r="M11" s="75" t="s">
        <v>82</v>
      </c>
      <c r="N11" s="75"/>
      <c r="O11" s="87">
        <v>0</v>
      </c>
    </row>
    <row r="12" s="63" customFormat="1" ht="25.95" customHeight="1" spans="1:15">
      <c r="A12" s="72">
        <v>11</v>
      </c>
      <c r="B12" s="73" t="s">
        <v>14</v>
      </c>
      <c r="C12" s="74" t="s">
        <v>44</v>
      </c>
      <c r="D12" s="75" t="s">
        <v>83</v>
      </c>
      <c r="E12" s="33" t="s">
        <v>84</v>
      </c>
      <c r="F12" s="73" t="s">
        <v>79</v>
      </c>
      <c r="G12" s="74" t="s">
        <v>38</v>
      </c>
      <c r="H12" s="73" t="s">
        <v>80</v>
      </c>
      <c r="I12" s="73" t="s">
        <v>40</v>
      </c>
      <c r="J12" s="73" t="s">
        <v>41</v>
      </c>
      <c r="K12" s="83">
        <v>1051</v>
      </c>
      <c r="L12" s="75" t="s">
        <v>85</v>
      </c>
      <c r="M12" s="75" t="s">
        <v>86</v>
      </c>
      <c r="N12" s="75"/>
      <c r="O12" s="87">
        <v>0</v>
      </c>
    </row>
    <row r="13" s="63" customFormat="1" ht="25.95" customHeight="1" spans="1:15">
      <c r="A13" s="72">
        <v>12</v>
      </c>
      <c r="B13" s="73" t="s">
        <v>14</v>
      </c>
      <c r="C13" s="74" t="s">
        <v>34</v>
      </c>
      <c r="D13" s="75" t="s">
        <v>87</v>
      </c>
      <c r="E13" s="33" t="s">
        <v>88</v>
      </c>
      <c r="F13" s="73" t="s">
        <v>89</v>
      </c>
      <c r="G13" s="74" t="s">
        <v>38</v>
      </c>
      <c r="H13" s="73" t="s">
        <v>90</v>
      </c>
      <c r="I13" s="73" t="s">
        <v>40</v>
      </c>
      <c r="J13" s="73" t="s">
        <v>41</v>
      </c>
      <c r="K13" s="83">
        <v>1066</v>
      </c>
      <c r="L13" s="75" t="s">
        <v>91</v>
      </c>
      <c r="M13" s="75" t="s">
        <v>92</v>
      </c>
      <c r="N13" s="75"/>
      <c r="O13" s="87">
        <v>0</v>
      </c>
    </row>
    <row r="14" s="63" customFormat="1" ht="14" spans="1:15">
      <c r="A14" s="72">
        <v>13</v>
      </c>
      <c r="B14" s="73" t="s">
        <v>14</v>
      </c>
      <c r="C14" s="74" t="s">
        <v>34</v>
      </c>
      <c r="D14" s="75" t="s">
        <v>93</v>
      </c>
      <c r="E14" s="33" t="s">
        <v>94</v>
      </c>
      <c r="F14" s="73" t="s">
        <v>95</v>
      </c>
      <c r="G14" s="74" t="s">
        <v>38</v>
      </c>
      <c r="H14" s="73" t="s">
        <v>96</v>
      </c>
      <c r="I14" s="73" t="s">
        <v>40</v>
      </c>
      <c r="J14" s="73" t="s">
        <v>41</v>
      </c>
      <c r="K14" s="83">
        <v>990</v>
      </c>
      <c r="L14" s="75" t="s">
        <v>97</v>
      </c>
      <c r="M14" s="75" t="s">
        <v>98</v>
      </c>
      <c r="N14" s="75"/>
      <c r="O14" s="87">
        <v>0</v>
      </c>
    </row>
    <row r="15" s="63" customFormat="1" ht="25.95" customHeight="1" spans="1:15">
      <c r="A15" s="72">
        <v>14</v>
      </c>
      <c r="B15" s="73" t="s">
        <v>14</v>
      </c>
      <c r="C15" s="74" t="s">
        <v>44</v>
      </c>
      <c r="D15" s="75" t="s">
        <v>99</v>
      </c>
      <c r="E15" s="33" t="s">
        <v>100</v>
      </c>
      <c r="F15" s="73" t="s">
        <v>101</v>
      </c>
      <c r="G15" s="74" t="s">
        <v>38</v>
      </c>
      <c r="H15" s="73" t="s">
        <v>102</v>
      </c>
      <c r="I15" s="73" t="s">
        <v>40</v>
      </c>
      <c r="J15" s="73" t="s">
        <v>41</v>
      </c>
      <c r="K15" s="73" t="s">
        <v>8</v>
      </c>
      <c r="L15" s="75" t="s">
        <v>61</v>
      </c>
      <c r="M15" s="75"/>
      <c r="N15" s="75"/>
      <c r="O15" s="87">
        <v>856992.46</v>
      </c>
    </row>
    <row r="16" s="63" customFormat="1" ht="14" spans="1:15">
      <c r="A16" s="72">
        <v>15</v>
      </c>
      <c r="B16" s="73" t="s">
        <v>14</v>
      </c>
      <c r="C16" s="74" t="s">
        <v>72</v>
      </c>
      <c r="D16" s="75" t="s">
        <v>103</v>
      </c>
      <c r="E16" s="33" t="s">
        <v>104</v>
      </c>
      <c r="F16" s="73" t="s">
        <v>101</v>
      </c>
      <c r="G16" s="74" t="s">
        <v>38</v>
      </c>
      <c r="H16" s="73" t="s">
        <v>102</v>
      </c>
      <c r="I16" s="73" t="s">
        <v>40</v>
      </c>
      <c r="J16" s="73" t="s">
        <v>41</v>
      </c>
      <c r="K16" s="83">
        <v>1019</v>
      </c>
      <c r="L16" s="75" t="s">
        <v>105</v>
      </c>
      <c r="M16" s="75" t="s">
        <v>106</v>
      </c>
      <c r="N16" s="75"/>
      <c r="O16" s="87">
        <v>1069438.61</v>
      </c>
    </row>
    <row r="17" s="63" customFormat="1" ht="14" spans="1:15">
      <c r="A17" s="72">
        <v>16</v>
      </c>
      <c r="B17" s="73" t="s">
        <v>14</v>
      </c>
      <c r="C17" s="74" t="s">
        <v>44</v>
      </c>
      <c r="D17" s="75" t="s">
        <v>107</v>
      </c>
      <c r="E17" s="33" t="s">
        <v>108</v>
      </c>
      <c r="F17" s="73" t="s">
        <v>109</v>
      </c>
      <c r="G17" s="74" t="s">
        <v>38</v>
      </c>
      <c r="H17" s="73" t="s">
        <v>110</v>
      </c>
      <c r="I17" s="73" t="s">
        <v>40</v>
      </c>
      <c r="J17" s="73" t="s">
        <v>41</v>
      </c>
      <c r="K17" s="73" t="s">
        <v>8</v>
      </c>
      <c r="L17" s="75" t="s">
        <v>61</v>
      </c>
      <c r="M17" s="75"/>
      <c r="N17" s="75"/>
      <c r="O17" s="87">
        <v>744961</v>
      </c>
    </row>
    <row r="18" s="63" customFormat="1" ht="25.95" customHeight="1" spans="1:15">
      <c r="A18" s="72">
        <v>17</v>
      </c>
      <c r="B18" s="73" t="s">
        <v>14</v>
      </c>
      <c r="C18" s="74" t="s">
        <v>34</v>
      </c>
      <c r="D18" s="75" t="s">
        <v>111</v>
      </c>
      <c r="E18" s="33" t="s">
        <v>112</v>
      </c>
      <c r="F18" s="73" t="s">
        <v>113</v>
      </c>
      <c r="G18" s="74" t="s">
        <v>38</v>
      </c>
      <c r="H18" s="73" t="s">
        <v>114</v>
      </c>
      <c r="I18" s="73" t="s">
        <v>40</v>
      </c>
      <c r="J18" s="73" t="s">
        <v>41</v>
      </c>
      <c r="K18" s="84" t="s">
        <v>115</v>
      </c>
      <c r="L18" s="75" t="s">
        <v>116</v>
      </c>
      <c r="M18" s="75" t="s">
        <v>117</v>
      </c>
      <c r="N18" s="75"/>
      <c r="O18" s="87">
        <v>219685.65</v>
      </c>
    </row>
    <row r="19" s="63" customFormat="1" ht="14" spans="1:15">
      <c r="A19" s="72">
        <v>18</v>
      </c>
      <c r="B19" s="73" t="s">
        <v>14</v>
      </c>
      <c r="C19" s="74" t="s">
        <v>72</v>
      </c>
      <c r="D19" s="75" t="s">
        <v>118</v>
      </c>
      <c r="E19" s="33" t="s">
        <v>119</v>
      </c>
      <c r="F19" s="73" t="s">
        <v>120</v>
      </c>
      <c r="G19" s="74" t="s">
        <v>38</v>
      </c>
      <c r="H19" s="73" t="s">
        <v>102</v>
      </c>
      <c r="I19" s="73" t="s">
        <v>40</v>
      </c>
      <c r="J19" s="73" t="s">
        <v>41</v>
      </c>
      <c r="K19" s="83">
        <v>1050</v>
      </c>
      <c r="L19" s="75" t="s">
        <v>121</v>
      </c>
      <c r="M19" s="75" t="s">
        <v>122</v>
      </c>
      <c r="N19" s="75"/>
      <c r="O19" s="87">
        <v>589403.08</v>
      </c>
    </row>
    <row r="20" s="63" customFormat="1" ht="25.95" customHeight="1" spans="1:15">
      <c r="A20" s="72">
        <v>19</v>
      </c>
      <c r="B20" s="73" t="s">
        <v>14</v>
      </c>
      <c r="C20" s="74" t="s">
        <v>44</v>
      </c>
      <c r="D20" s="75" t="s">
        <v>123</v>
      </c>
      <c r="E20" s="33" t="s">
        <v>124</v>
      </c>
      <c r="F20" s="73" t="s">
        <v>125</v>
      </c>
      <c r="G20" s="74" t="s">
        <v>48</v>
      </c>
      <c r="H20" s="73" t="s">
        <v>126</v>
      </c>
      <c r="I20" s="73" t="s">
        <v>40</v>
      </c>
      <c r="J20" s="73" t="s">
        <v>41</v>
      </c>
      <c r="K20" s="73" t="s">
        <v>8</v>
      </c>
      <c r="L20" s="75" t="s">
        <v>50</v>
      </c>
      <c r="M20" s="75"/>
      <c r="N20" s="75"/>
      <c r="O20" s="87">
        <v>0</v>
      </c>
    </row>
    <row r="21" s="63" customFormat="1" ht="14" spans="1:15">
      <c r="A21" s="72">
        <v>20</v>
      </c>
      <c r="B21" s="73" t="s">
        <v>14</v>
      </c>
      <c r="C21" s="74" t="s">
        <v>34</v>
      </c>
      <c r="D21" s="75" t="s">
        <v>127</v>
      </c>
      <c r="E21" s="33" t="s">
        <v>128</v>
      </c>
      <c r="F21" s="73" t="s">
        <v>129</v>
      </c>
      <c r="G21" s="74" t="s">
        <v>38</v>
      </c>
      <c r="H21" s="73" t="s">
        <v>126</v>
      </c>
      <c r="I21" s="73" t="s">
        <v>40</v>
      </c>
      <c r="J21" s="73" t="s">
        <v>41</v>
      </c>
      <c r="K21" s="83">
        <v>1165</v>
      </c>
      <c r="L21" s="75" t="s">
        <v>130</v>
      </c>
      <c r="M21" s="75" t="s">
        <v>131</v>
      </c>
      <c r="N21" s="75"/>
      <c r="O21" s="87">
        <v>691968.45</v>
      </c>
    </row>
    <row r="22" s="63" customFormat="1" ht="25.95" customHeight="1" spans="1:15">
      <c r="A22" s="72">
        <v>21</v>
      </c>
      <c r="B22" s="73" t="s">
        <v>14</v>
      </c>
      <c r="C22" s="74" t="s">
        <v>44</v>
      </c>
      <c r="D22" s="75" t="s">
        <v>132</v>
      </c>
      <c r="E22" s="33" t="s">
        <v>133</v>
      </c>
      <c r="F22" s="73" t="s">
        <v>134</v>
      </c>
      <c r="G22" s="74" t="s">
        <v>38</v>
      </c>
      <c r="H22" s="73" t="s">
        <v>135</v>
      </c>
      <c r="I22" s="73" t="s">
        <v>40</v>
      </c>
      <c r="J22" s="73" t="s">
        <v>41</v>
      </c>
      <c r="K22" s="73" t="s">
        <v>8</v>
      </c>
      <c r="L22" s="75" t="s">
        <v>61</v>
      </c>
      <c r="M22" s="75"/>
      <c r="N22" s="75"/>
      <c r="O22" s="87">
        <v>734012.53</v>
      </c>
    </row>
    <row r="23" s="63" customFormat="1" ht="25.95" customHeight="1" spans="1:15">
      <c r="A23" s="72">
        <v>22</v>
      </c>
      <c r="B23" s="73" t="s">
        <v>14</v>
      </c>
      <c r="C23" s="74" t="s">
        <v>44</v>
      </c>
      <c r="D23" s="75" t="s">
        <v>136</v>
      </c>
      <c r="E23" s="33" t="s">
        <v>137</v>
      </c>
      <c r="F23" s="73" t="s">
        <v>125</v>
      </c>
      <c r="G23" s="74" t="s">
        <v>48</v>
      </c>
      <c r="H23" s="73" t="s">
        <v>126</v>
      </c>
      <c r="I23" s="73" t="s">
        <v>40</v>
      </c>
      <c r="J23" s="73" t="s">
        <v>41</v>
      </c>
      <c r="K23" s="73" t="s">
        <v>8</v>
      </c>
      <c r="L23" s="75" t="s">
        <v>50</v>
      </c>
      <c r="M23" s="75"/>
      <c r="N23" s="75"/>
      <c r="O23" s="87">
        <v>0</v>
      </c>
    </row>
    <row r="24" s="63" customFormat="1" ht="39" customHeight="1" spans="1:15">
      <c r="A24" s="72">
        <v>23</v>
      </c>
      <c r="B24" s="73" t="s">
        <v>14</v>
      </c>
      <c r="C24" s="74" t="s">
        <v>44</v>
      </c>
      <c r="D24" s="75" t="s">
        <v>138</v>
      </c>
      <c r="E24" s="33" t="s">
        <v>139</v>
      </c>
      <c r="F24" s="73" t="s">
        <v>140</v>
      </c>
      <c r="G24" s="74" t="s">
        <v>38</v>
      </c>
      <c r="H24" s="73" t="s">
        <v>102</v>
      </c>
      <c r="I24" s="73" t="s">
        <v>40</v>
      </c>
      <c r="J24" s="73" t="s">
        <v>41</v>
      </c>
      <c r="K24" s="73" t="s">
        <v>8</v>
      </c>
      <c r="L24" s="75" t="s">
        <v>61</v>
      </c>
      <c r="M24" s="75"/>
      <c r="N24" s="75"/>
      <c r="O24" s="87">
        <v>189202.86</v>
      </c>
    </row>
    <row r="25" s="63" customFormat="1" ht="25.95" customHeight="1" spans="1:15">
      <c r="A25" s="72">
        <v>24</v>
      </c>
      <c r="B25" s="73" t="s">
        <v>14</v>
      </c>
      <c r="C25" s="74" t="s">
        <v>72</v>
      </c>
      <c r="D25" s="75" t="s">
        <v>141</v>
      </c>
      <c r="E25" s="33" t="s">
        <v>142</v>
      </c>
      <c r="F25" s="73" t="s">
        <v>125</v>
      </c>
      <c r="G25" s="74" t="s">
        <v>38</v>
      </c>
      <c r="H25" s="73" t="s">
        <v>126</v>
      </c>
      <c r="I25" s="73" t="s">
        <v>40</v>
      </c>
      <c r="J25" s="73" t="s">
        <v>41</v>
      </c>
      <c r="K25" s="83">
        <v>1042</v>
      </c>
      <c r="L25" s="75" t="s">
        <v>143</v>
      </c>
      <c r="M25" s="75" t="s">
        <v>144</v>
      </c>
      <c r="N25" s="75"/>
      <c r="O25" s="87">
        <v>0</v>
      </c>
    </row>
    <row r="26" s="63" customFormat="1" ht="25.95" customHeight="1" spans="1:15">
      <c r="A26" s="72">
        <v>25</v>
      </c>
      <c r="B26" s="73" t="s">
        <v>14</v>
      </c>
      <c r="C26" s="74" t="s">
        <v>34</v>
      </c>
      <c r="D26" s="75" t="s">
        <v>145</v>
      </c>
      <c r="E26" s="33" t="s">
        <v>146</v>
      </c>
      <c r="F26" s="73" t="s">
        <v>125</v>
      </c>
      <c r="G26" s="74" t="s">
        <v>38</v>
      </c>
      <c r="H26" s="73" t="s">
        <v>126</v>
      </c>
      <c r="I26" s="73" t="s">
        <v>40</v>
      </c>
      <c r="J26" s="73" t="s">
        <v>41</v>
      </c>
      <c r="K26" s="83">
        <v>1040</v>
      </c>
      <c r="L26" s="75" t="s">
        <v>147</v>
      </c>
      <c r="M26" s="75" t="s">
        <v>148</v>
      </c>
      <c r="N26" s="75"/>
      <c r="O26" s="87">
        <v>0</v>
      </c>
    </row>
    <row r="27" s="63" customFormat="1" ht="14" spans="1:15">
      <c r="A27" s="72">
        <v>26</v>
      </c>
      <c r="B27" s="73" t="s">
        <v>14</v>
      </c>
      <c r="C27" s="74" t="s">
        <v>44</v>
      </c>
      <c r="D27" s="75" t="s">
        <v>149</v>
      </c>
      <c r="E27" s="33" t="s">
        <v>150</v>
      </c>
      <c r="F27" s="73" t="s">
        <v>120</v>
      </c>
      <c r="G27" s="74" t="s">
        <v>38</v>
      </c>
      <c r="H27" s="73" t="s">
        <v>102</v>
      </c>
      <c r="I27" s="73" t="s">
        <v>40</v>
      </c>
      <c r="J27" s="73" t="s">
        <v>41</v>
      </c>
      <c r="K27" s="73" t="s">
        <v>8</v>
      </c>
      <c r="L27" s="75" t="s">
        <v>61</v>
      </c>
      <c r="M27" s="75"/>
      <c r="N27" s="75"/>
      <c r="O27" s="87">
        <v>282948</v>
      </c>
    </row>
    <row r="28" s="63" customFormat="1" ht="25.95" customHeight="1" spans="1:15">
      <c r="A28" s="72">
        <v>27</v>
      </c>
      <c r="B28" s="73" t="s">
        <v>14</v>
      </c>
      <c r="C28" s="74" t="s">
        <v>44</v>
      </c>
      <c r="D28" s="75" t="s">
        <v>151</v>
      </c>
      <c r="E28" s="33" t="s">
        <v>152</v>
      </c>
      <c r="F28" s="73" t="s">
        <v>101</v>
      </c>
      <c r="G28" s="74" t="s">
        <v>38</v>
      </c>
      <c r="H28" s="73" t="s">
        <v>102</v>
      </c>
      <c r="I28" s="73" t="s">
        <v>40</v>
      </c>
      <c r="J28" s="73" t="s">
        <v>41</v>
      </c>
      <c r="K28" s="83">
        <v>1017</v>
      </c>
      <c r="L28" s="75" t="s">
        <v>153</v>
      </c>
      <c r="M28" s="75" t="s">
        <v>154</v>
      </c>
      <c r="N28" s="75"/>
      <c r="O28" s="87">
        <v>0</v>
      </c>
    </row>
    <row r="29" s="63" customFormat="1" ht="25.95" customHeight="1" spans="1:15">
      <c r="A29" s="72">
        <v>28</v>
      </c>
      <c r="B29" s="73" t="s">
        <v>14</v>
      </c>
      <c r="C29" s="74" t="s">
        <v>72</v>
      </c>
      <c r="D29" s="75" t="s">
        <v>155</v>
      </c>
      <c r="E29" s="33" t="s">
        <v>156</v>
      </c>
      <c r="F29" s="73" t="s">
        <v>101</v>
      </c>
      <c r="G29" s="74" t="s">
        <v>38</v>
      </c>
      <c r="H29" s="73" t="s">
        <v>102</v>
      </c>
      <c r="I29" s="73" t="s">
        <v>40</v>
      </c>
      <c r="J29" s="73" t="s">
        <v>41</v>
      </c>
      <c r="K29" s="83">
        <v>1006</v>
      </c>
      <c r="L29" s="75" t="s">
        <v>157</v>
      </c>
      <c r="M29" s="75" t="s">
        <v>158</v>
      </c>
      <c r="N29" s="75"/>
      <c r="O29" s="87">
        <v>0</v>
      </c>
    </row>
    <row r="30" s="63" customFormat="1" ht="25.95" customHeight="1" spans="1:15">
      <c r="A30" s="72">
        <v>29</v>
      </c>
      <c r="B30" s="73" t="s">
        <v>14</v>
      </c>
      <c r="C30" s="74" t="s">
        <v>72</v>
      </c>
      <c r="D30" s="75" t="s">
        <v>159</v>
      </c>
      <c r="E30" s="33" t="s">
        <v>160</v>
      </c>
      <c r="F30" s="73" t="s">
        <v>109</v>
      </c>
      <c r="G30" s="74" t="s">
        <v>38</v>
      </c>
      <c r="H30" s="73" t="s">
        <v>110</v>
      </c>
      <c r="I30" s="73" t="s">
        <v>40</v>
      </c>
      <c r="J30" s="73" t="s">
        <v>41</v>
      </c>
      <c r="K30" s="83">
        <v>1049</v>
      </c>
      <c r="L30" s="75" t="s">
        <v>161</v>
      </c>
      <c r="M30" s="75" t="s">
        <v>162</v>
      </c>
      <c r="N30" s="75"/>
      <c r="O30" s="87">
        <v>2353026.13</v>
      </c>
    </row>
    <row r="31" s="63" customFormat="1" ht="25.95" customHeight="1" spans="1:15">
      <c r="A31" s="72">
        <v>30</v>
      </c>
      <c r="B31" s="73" t="s">
        <v>14</v>
      </c>
      <c r="C31" s="74" t="s">
        <v>72</v>
      </c>
      <c r="D31" s="75" t="s">
        <v>163</v>
      </c>
      <c r="E31" s="33" t="s">
        <v>164</v>
      </c>
      <c r="F31" s="73" t="s">
        <v>165</v>
      </c>
      <c r="G31" s="74" t="s">
        <v>38</v>
      </c>
      <c r="H31" s="73" t="s">
        <v>110</v>
      </c>
      <c r="I31" s="73" t="s">
        <v>40</v>
      </c>
      <c r="J31" s="73" t="s">
        <v>41</v>
      </c>
      <c r="K31" s="83">
        <v>1155</v>
      </c>
      <c r="L31" s="75" t="s">
        <v>166</v>
      </c>
      <c r="M31" s="75" t="s">
        <v>167</v>
      </c>
      <c r="N31" s="75"/>
      <c r="O31" s="87">
        <v>0</v>
      </c>
    </row>
    <row r="32" s="63" customFormat="1" ht="25.95" customHeight="1" spans="1:15">
      <c r="A32" s="72">
        <v>31</v>
      </c>
      <c r="B32" s="73" t="s">
        <v>14</v>
      </c>
      <c r="C32" s="74" t="s">
        <v>44</v>
      </c>
      <c r="D32" s="75" t="s">
        <v>168</v>
      </c>
      <c r="E32" s="33" t="s">
        <v>169</v>
      </c>
      <c r="F32" s="73" t="s">
        <v>129</v>
      </c>
      <c r="G32" s="74" t="s">
        <v>38</v>
      </c>
      <c r="H32" s="73" t="s">
        <v>126</v>
      </c>
      <c r="I32" s="73" t="s">
        <v>40</v>
      </c>
      <c r="J32" s="73" t="s">
        <v>41</v>
      </c>
      <c r="K32" s="73" t="s">
        <v>8</v>
      </c>
      <c r="L32" s="75" t="s">
        <v>61</v>
      </c>
      <c r="M32" s="75"/>
      <c r="N32" s="75"/>
      <c r="O32" s="87">
        <v>94020.31</v>
      </c>
    </row>
    <row r="33" s="63" customFormat="1" ht="14" spans="1:15">
      <c r="A33" s="72">
        <v>32</v>
      </c>
      <c r="B33" s="73" t="s">
        <v>14</v>
      </c>
      <c r="C33" s="74" t="s">
        <v>72</v>
      </c>
      <c r="D33" s="75" t="s">
        <v>170</v>
      </c>
      <c r="E33" s="33" t="s">
        <v>171</v>
      </c>
      <c r="F33" s="73" t="s">
        <v>109</v>
      </c>
      <c r="G33" s="74" t="s">
        <v>38</v>
      </c>
      <c r="H33" s="73" t="s">
        <v>110</v>
      </c>
      <c r="I33" s="73" t="s">
        <v>40</v>
      </c>
      <c r="J33" s="73" t="s">
        <v>41</v>
      </c>
      <c r="K33" s="83">
        <v>1044</v>
      </c>
      <c r="L33" s="75" t="s">
        <v>172</v>
      </c>
      <c r="M33" s="75" t="s">
        <v>173</v>
      </c>
      <c r="N33" s="75"/>
      <c r="O33" s="87">
        <v>1235110.1</v>
      </c>
    </row>
    <row r="34" s="63" customFormat="1" ht="14" spans="1:15">
      <c r="A34" s="72">
        <v>33</v>
      </c>
      <c r="B34" s="73" t="s">
        <v>14</v>
      </c>
      <c r="C34" s="74" t="s">
        <v>44</v>
      </c>
      <c r="D34" s="75" t="s">
        <v>174</v>
      </c>
      <c r="E34" s="33" t="s">
        <v>175</v>
      </c>
      <c r="F34" s="73" t="s">
        <v>176</v>
      </c>
      <c r="G34" s="74" t="s">
        <v>38</v>
      </c>
      <c r="H34" s="73" t="s">
        <v>114</v>
      </c>
      <c r="I34" s="73" t="s">
        <v>40</v>
      </c>
      <c r="J34" s="73" t="s">
        <v>41</v>
      </c>
      <c r="K34" s="73" t="s">
        <v>8</v>
      </c>
      <c r="L34" s="75" t="s">
        <v>61</v>
      </c>
      <c r="M34" s="75"/>
      <c r="N34" s="75"/>
      <c r="O34" s="87">
        <v>91456.74</v>
      </c>
    </row>
    <row r="35" s="63" customFormat="1" ht="25.95" customHeight="1" spans="1:15">
      <c r="A35" s="72">
        <v>34</v>
      </c>
      <c r="B35" s="73" t="s">
        <v>14</v>
      </c>
      <c r="C35" s="74" t="s">
        <v>44</v>
      </c>
      <c r="D35" s="75" t="s">
        <v>177</v>
      </c>
      <c r="E35" s="33" t="s">
        <v>178</v>
      </c>
      <c r="F35" s="73" t="s">
        <v>179</v>
      </c>
      <c r="G35" s="74" t="s">
        <v>48</v>
      </c>
      <c r="H35" s="73" t="s">
        <v>180</v>
      </c>
      <c r="I35" s="73" t="s">
        <v>40</v>
      </c>
      <c r="J35" s="73" t="s">
        <v>41</v>
      </c>
      <c r="K35" s="73" t="s">
        <v>8</v>
      </c>
      <c r="L35" s="75" t="s">
        <v>61</v>
      </c>
      <c r="M35" s="75"/>
      <c r="N35" s="75"/>
      <c r="O35" s="87">
        <v>172943.88328</v>
      </c>
    </row>
    <row r="36" s="63" customFormat="1" ht="25.95" customHeight="1" spans="1:15">
      <c r="A36" s="72">
        <v>35</v>
      </c>
      <c r="B36" s="73" t="s">
        <v>14</v>
      </c>
      <c r="C36" s="74" t="s">
        <v>72</v>
      </c>
      <c r="D36" s="75" t="s">
        <v>181</v>
      </c>
      <c r="E36" s="33" t="s">
        <v>182</v>
      </c>
      <c r="F36" s="73" t="s">
        <v>125</v>
      </c>
      <c r="G36" s="74" t="s">
        <v>48</v>
      </c>
      <c r="H36" s="73" t="s">
        <v>126</v>
      </c>
      <c r="I36" s="73" t="s">
        <v>40</v>
      </c>
      <c r="J36" s="73" t="s">
        <v>41</v>
      </c>
      <c r="K36" s="73" t="s">
        <v>8</v>
      </c>
      <c r="L36" s="75" t="s">
        <v>50</v>
      </c>
      <c r="M36" s="75"/>
      <c r="N36" s="75"/>
      <c r="O36" s="87">
        <v>0</v>
      </c>
    </row>
    <row r="37" s="63" customFormat="1" ht="30" customHeight="1" spans="1:15">
      <c r="A37" s="72">
        <v>36</v>
      </c>
      <c r="B37" s="73" t="s">
        <v>14</v>
      </c>
      <c r="C37" s="74" t="s">
        <v>44</v>
      </c>
      <c r="D37" s="75" t="s">
        <v>183</v>
      </c>
      <c r="E37" s="33" t="s">
        <v>184</v>
      </c>
      <c r="F37" s="73" t="s">
        <v>101</v>
      </c>
      <c r="G37" s="74" t="s">
        <v>38</v>
      </c>
      <c r="H37" s="73" t="s">
        <v>102</v>
      </c>
      <c r="I37" s="73" t="s">
        <v>40</v>
      </c>
      <c r="J37" s="73" t="s">
        <v>41</v>
      </c>
      <c r="K37" s="73" t="s">
        <v>8</v>
      </c>
      <c r="L37" s="75" t="s">
        <v>61</v>
      </c>
      <c r="M37" s="75"/>
      <c r="N37" s="75"/>
      <c r="O37" s="87">
        <v>142715</v>
      </c>
    </row>
    <row r="38" s="63" customFormat="1" ht="25.95" customHeight="1" spans="1:15">
      <c r="A38" s="72">
        <v>37</v>
      </c>
      <c r="B38" s="73" t="s">
        <v>14</v>
      </c>
      <c r="C38" s="74" t="s">
        <v>72</v>
      </c>
      <c r="D38" s="75" t="s">
        <v>185</v>
      </c>
      <c r="E38" s="33" t="s">
        <v>186</v>
      </c>
      <c r="F38" s="73" t="s">
        <v>129</v>
      </c>
      <c r="G38" s="74" t="s">
        <v>38</v>
      </c>
      <c r="H38" s="73" t="s">
        <v>126</v>
      </c>
      <c r="I38" s="73" t="s">
        <v>40</v>
      </c>
      <c r="J38" s="73" t="s">
        <v>41</v>
      </c>
      <c r="K38" s="83">
        <v>1025</v>
      </c>
      <c r="L38" s="75" t="s">
        <v>187</v>
      </c>
      <c r="M38" s="75" t="s">
        <v>188</v>
      </c>
      <c r="N38" s="75"/>
      <c r="O38" s="87">
        <v>1350876.5</v>
      </c>
    </row>
    <row r="39" s="63" customFormat="1" ht="25.95" customHeight="1" spans="1:15">
      <c r="A39" s="72">
        <v>38</v>
      </c>
      <c r="B39" s="73" t="s">
        <v>14</v>
      </c>
      <c r="C39" s="74" t="s">
        <v>72</v>
      </c>
      <c r="D39" s="75" t="s">
        <v>189</v>
      </c>
      <c r="E39" s="33" t="s">
        <v>190</v>
      </c>
      <c r="F39" s="73" t="s">
        <v>101</v>
      </c>
      <c r="G39" s="74" t="s">
        <v>38</v>
      </c>
      <c r="H39" s="73" t="s">
        <v>102</v>
      </c>
      <c r="I39" s="73" t="s">
        <v>40</v>
      </c>
      <c r="J39" s="73" t="s">
        <v>41</v>
      </c>
      <c r="K39" s="83">
        <v>1023</v>
      </c>
      <c r="L39" s="75" t="s">
        <v>191</v>
      </c>
      <c r="M39" s="75" t="s">
        <v>192</v>
      </c>
      <c r="N39" s="75"/>
      <c r="O39" s="87">
        <v>876848.46</v>
      </c>
    </row>
    <row r="40" s="63" customFormat="1" ht="40.95" customHeight="1" spans="1:15">
      <c r="A40" s="72">
        <v>39</v>
      </c>
      <c r="B40" s="73" t="s">
        <v>14</v>
      </c>
      <c r="C40" s="74" t="s">
        <v>72</v>
      </c>
      <c r="D40" s="75" t="s">
        <v>193</v>
      </c>
      <c r="E40" s="33" t="s">
        <v>194</v>
      </c>
      <c r="F40" s="73" t="s">
        <v>101</v>
      </c>
      <c r="G40" s="74" t="s">
        <v>38</v>
      </c>
      <c r="H40" s="73" t="s">
        <v>102</v>
      </c>
      <c r="I40" s="73" t="s">
        <v>40</v>
      </c>
      <c r="J40" s="73" t="s">
        <v>41</v>
      </c>
      <c r="K40" s="83">
        <v>1019</v>
      </c>
      <c r="L40" s="75" t="s">
        <v>105</v>
      </c>
      <c r="M40" s="75" t="s">
        <v>106</v>
      </c>
      <c r="N40" s="75"/>
      <c r="O40" s="87">
        <v>0</v>
      </c>
    </row>
    <row r="41" s="63" customFormat="1" ht="37.2" customHeight="1" spans="1:15">
      <c r="A41" s="72">
        <v>40</v>
      </c>
      <c r="B41" s="73" t="s">
        <v>14</v>
      </c>
      <c r="C41" s="74" t="s">
        <v>44</v>
      </c>
      <c r="D41" s="75" t="s">
        <v>195</v>
      </c>
      <c r="E41" s="78" t="s">
        <v>196</v>
      </c>
      <c r="F41" s="73" t="s">
        <v>140</v>
      </c>
      <c r="G41" s="74" t="s">
        <v>48</v>
      </c>
      <c r="H41" s="73" t="s">
        <v>102</v>
      </c>
      <c r="I41" s="73" t="s">
        <v>40</v>
      </c>
      <c r="J41" s="73" t="s">
        <v>41</v>
      </c>
      <c r="K41" s="83">
        <v>999</v>
      </c>
      <c r="L41" s="75" t="s">
        <v>50</v>
      </c>
      <c r="M41" s="75" t="s">
        <v>197</v>
      </c>
      <c r="N41" s="75"/>
      <c r="O41" s="87">
        <v>0</v>
      </c>
    </row>
    <row r="42" spans="1:15">
      <c r="A42" s="72">
        <v>41</v>
      </c>
      <c r="B42" s="73" t="s">
        <v>14</v>
      </c>
      <c r="C42" s="74" t="s">
        <v>44</v>
      </c>
      <c r="D42" s="76" t="s">
        <v>198</v>
      </c>
      <c r="E42" s="76" t="s">
        <v>199</v>
      </c>
      <c r="F42" s="73" t="s">
        <v>179</v>
      </c>
      <c r="G42" s="73" t="s">
        <v>200</v>
      </c>
      <c r="H42" s="73" t="s">
        <v>180</v>
      </c>
      <c r="I42" s="73" t="s">
        <v>40</v>
      </c>
      <c r="J42" s="73" t="s">
        <v>41</v>
      </c>
      <c r="K42" s="73" t="s">
        <v>8</v>
      </c>
      <c r="L42" s="75" t="s">
        <v>61</v>
      </c>
      <c r="M42" s="75"/>
      <c r="N42" s="75"/>
      <c r="O42" s="87">
        <v>162032.46</v>
      </c>
    </row>
    <row r="43" spans="1:15">
      <c r="A43" s="72">
        <v>42</v>
      </c>
      <c r="B43" s="73" t="s">
        <v>15</v>
      </c>
      <c r="C43" s="74" t="s">
        <v>201</v>
      </c>
      <c r="D43" s="77" t="s">
        <v>202</v>
      </c>
      <c r="E43" s="75" t="s">
        <v>203</v>
      </c>
      <c r="F43" s="73" t="s">
        <v>204</v>
      </c>
      <c r="G43" s="73" t="s">
        <v>205</v>
      </c>
      <c r="H43" s="73" t="s">
        <v>206</v>
      </c>
      <c r="I43" s="73" t="s">
        <v>40</v>
      </c>
      <c r="J43" s="83" t="s">
        <v>41</v>
      </c>
      <c r="K43" s="83" t="s">
        <v>8</v>
      </c>
      <c r="L43" s="85" t="s">
        <v>8</v>
      </c>
      <c r="M43" s="75"/>
      <c r="N43" s="85"/>
      <c r="O43" s="87">
        <v>132686.98</v>
      </c>
    </row>
    <row r="44" spans="1:15">
      <c r="A44" s="72">
        <v>43</v>
      </c>
      <c r="B44" s="73" t="s">
        <v>15</v>
      </c>
      <c r="C44" s="74" t="s">
        <v>207</v>
      </c>
      <c r="D44" s="77" t="s">
        <v>208</v>
      </c>
      <c r="E44" s="75" t="s">
        <v>209</v>
      </c>
      <c r="F44" s="73" t="s">
        <v>210</v>
      </c>
      <c r="G44" s="73" t="s">
        <v>38</v>
      </c>
      <c r="H44" s="73" t="s">
        <v>211</v>
      </c>
      <c r="I44" s="73" t="s">
        <v>40</v>
      </c>
      <c r="J44" s="83" t="s">
        <v>41</v>
      </c>
      <c r="K44" s="83" t="s">
        <v>8</v>
      </c>
      <c r="L44" s="85" t="s">
        <v>8</v>
      </c>
      <c r="M44" s="75"/>
      <c r="N44" s="85"/>
      <c r="O44" s="87">
        <v>846308.57</v>
      </c>
    </row>
    <row r="45" spans="1:15">
      <c r="A45" s="72">
        <v>44</v>
      </c>
      <c r="B45" s="73" t="s">
        <v>15</v>
      </c>
      <c r="C45" s="74" t="s">
        <v>207</v>
      </c>
      <c r="D45" s="77" t="s">
        <v>212</v>
      </c>
      <c r="E45" s="79" t="s">
        <v>213</v>
      </c>
      <c r="F45" s="73" t="s">
        <v>214</v>
      </c>
      <c r="G45" s="73" t="s">
        <v>38</v>
      </c>
      <c r="H45" s="73" t="s">
        <v>215</v>
      </c>
      <c r="I45" s="73" t="s">
        <v>40</v>
      </c>
      <c r="J45" s="83" t="s">
        <v>41</v>
      </c>
      <c r="K45" s="83" t="s">
        <v>8</v>
      </c>
      <c r="L45" s="85" t="s">
        <v>8</v>
      </c>
      <c r="M45" s="75"/>
      <c r="N45" s="85"/>
      <c r="O45" s="87">
        <v>369693.95</v>
      </c>
    </row>
    <row r="46" spans="1:15">
      <c r="A46" s="72">
        <v>45</v>
      </c>
      <c r="B46" s="73" t="s">
        <v>15</v>
      </c>
      <c r="C46" s="74" t="s">
        <v>207</v>
      </c>
      <c r="D46" s="77" t="s">
        <v>216</v>
      </c>
      <c r="E46" s="75" t="s">
        <v>217</v>
      </c>
      <c r="F46" s="73" t="s">
        <v>210</v>
      </c>
      <c r="G46" s="73" t="s">
        <v>38</v>
      </c>
      <c r="H46" s="73" t="s">
        <v>211</v>
      </c>
      <c r="I46" s="73" t="s">
        <v>40</v>
      </c>
      <c r="J46" s="83" t="s">
        <v>41</v>
      </c>
      <c r="K46" s="83" t="s">
        <v>8</v>
      </c>
      <c r="L46" s="85" t="s">
        <v>8</v>
      </c>
      <c r="M46" s="75"/>
      <c r="N46" s="85"/>
      <c r="O46" s="87">
        <v>303419.79</v>
      </c>
    </row>
    <row r="47" spans="1:15">
      <c r="A47" s="72">
        <v>46</v>
      </c>
      <c r="B47" s="73" t="s">
        <v>15</v>
      </c>
      <c r="C47" s="74" t="s">
        <v>207</v>
      </c>
      <c r="D47" s="77" t="s">
        <v>218</v>
      </c>
      <c r="E47" s="75" t="s">
        <v>219</v>
      </c>
      <c r="F47" s="73" t="s">
        <v>165</v>
      </c>
      <c r="G47" s="73" t="s">
        <v>38</v>
      </c>
      <c r="H47" s="73" t="s">
        <v>220</v>
      </c>
      <c r="I47" s="73" t="s">
        <v>40</v>
      </c>
      <c r="J47" s="83" t="s">
        <v>41</v>
      </c>
      <c r="K47" s="83" t="s">
        <v>8</v>
      </c>
      <c r="L47" s="85" t="s">
        <v>8</v>
      </c>
      <c r="M47" s="75"/>
      <c r="N47" s="85"/>
      <c r="O47" s="87">
        <v>0</v>
      </c>
    </row>
    <row r="48" spans="1:15">
      <c r="A48" s="72">
        <v>47</v>
      </c>
      <c r="B48" s="73" t="s">
        <v>15</v>
      </c>
      <c r="C48" s="74" t="s">
        <v>207</v>
      </c>
      <c r="D48" s="77" t="s">
        <v>221</v>
      </c>
      <c r="E48" s="75" t="s">
        <v>222</v>
      </c>
      <c r="F48" s="73" t="s">
        <v>214</v>
      </c>
      <c r="G48" s="73" t="s">
        <v>38</v>
      </c>
      <c r="H48" s="73" t="s">
        <v>206</v>
      </c>
      <c r="I48" s="73" t="s">
        <v>40</v>
      </c>
      <c r="J48" s="83" t="s">
        <v>41</v>
      </c>
      <c r="K48" s="83" t="s">
        <v>8</v>
      </c>
      <c r="L48" s="85" t="s">
        <v>8</v>
      </c>
      <c r="M48" s="75"/>
      <c r="N48" s="85"/>
      <c r="O48" s="87">
        <v>0</v>
      </c>
    </row>
    <row r="49" spans="1:15">
      <c r="A49" s="72">
        <v>48</v>
      </c>
      <c r="B49" s="73" t="s">
        <v>15</v>
      </c>
      <c r="C49" s="74" t="s">
        <v>207</v>
      </c>
      <c r="D49" s="77" t="s">
        <v>223</v>
      </c>
      <c r="E49" s="75" t="s">
        <v>224</v>
      </c>
      <c r="F49" s="73" t="s">
        <v>214</v>
      </c>
      <c r="G49" s="73" t="s">
        <v>38</v>
      </c>
      <c r="H49" s="73" t="s">
        <v>206</v>
      </c>
      <c r="I49" s="73" t="s">
        <v>40</v>
      </c>
      <c r="J49" s="83" t="s">
        <v>41</v>
      </c>
      <c r="K49" s="83" t="s">
        <v>8</v>
      </c>
      <c r="L49" s="85" t="s">
        <v>8</v>
      </c>
      <c r="M49" s="75"/>
      <c r="N49" s="85"/>
      <c r="O49" s="87">
        <v>102514.45</v>
      </c>
    </row>
    <row r="50" spans="1:15">
      <c r="A50" s="72">
        <v>49</v>
      </c>
      <c r="B50" s="73" t="s">
        <v>15</v>
      </c>
      <c r="C50" s="74" t="s">
        <v>207</v>
      </c>
      <c r="D50" s="77" t="s">
        <v>225</v>
      </c>
      <c r="E50" s="75" t="s">
        <v>226</v>
      </c>
      <c r="F50" s="73" t="s">
        <v>227</v>
      </c>
      <c r="G50" s="73" t="s">
        <v>38</v>
      </c>
      <c r="H50" s="73" t="s">
        <v>228</v>
      </c>
      <c r="I50" s="73" t="s">
        <v>40</v>
      </c>
      <c r="J50" s="83" t="s">
        <v>41</v>
      </c>
      <c r="K50" s="83" t="s">
        <v>8</v>
      </c>
      <c r="L50" s="85" t="s">
        <v>8</v>
      </c>
      <c r="M50" s="75"/>
      <c r="N50" s="85"/>
      <c r="O50" s="87">
        <v>0</v>
      </c>
    </row>
    <row r="51" spans="1:15">
      <c r="A51" s="72">
        <v>50</v>
      </c>
      <c r="B51" s="73" t="s">
        <v>15</v>
      </c>
      <c r="C51" s="74" t="s">
        <v>229</v>
      </c>
      <c r="D51" s="77" t="s">
        <v>230</v>
      </c>
      <c r="E51" s="75" t="s">
        <v>231</v>
      </c>
      <c r="F51" s="73" t="s">
        <v>53</v>
      </c>
      <c r="G51" s="73" t="s">
        <v>38</v>
      </c>
      <c r="H51" s="73" t="s">
        <v>54</v>
      </c>
      <c r="I51" s="73" t="s">
        <v>40</v>
      </c>
      <c r="J51" s="83" t="s">
        <v>41</v>
      </c>
      <c r="K51" s="83">
        <v>1156</v>
      </c>
      <c r="L51" s="85" t="s">
        <v>232</v>
      </c>
      <c r="M51" s="75" t="s">
        <v>233</v>
      </c>
      <c r="N51" s="85"/>
      <c r="O51" s="87">
        <v>3253165.06</v>
      </c>
    </row>
    <row r="52" spans="1:15">
      <c r="A52" s="72">
        <v>51</v>
      </c>
      <c r="B52" s="73" t="s">
        <v>15</v>
      </c>
      <c r="C52" s="74" t="s">
        <v>207</v>
      </c>
      <c r="D52" s="77" t="s">
        <v>234</v>
      </c>
      <c r="E52" s="75" t="s">
        <v>235</v>
      </c>
      <c r="F52" s="73" t="s">
        <v>236</v>
      </c>
      <c r="G52" s="73" t="s">
        <v>38</v>
      </c>
      <c r="H52" s="73" t="s">
        <v>215</v>
      </c>
      <c r="I52" s="73" t="s">
        <v>40</v>
      </c>
      <c r="J52" s="83" t="s">
        <v>41</v>
      </c>
      <c r="K52" s="83" t="s">
        <v>8</v>
      </c>
      <c r="L52" s="85" t="s">
        <v>8</v>
      </c>
      <c r="M52" s="75"/>
      <c r="N52" s="85"/>
      <c r="O52" s="87">
        <v>-7242.26</v>
      </c>
    </row>
    <row r="53" spans="1:15">
      <c r="A53" s="72">
        <v>52</v>
      </c>
      <c r="B53" s="73" t="s">
        <v>15</v>
      </c>
      <c r="C53" s="74" t="s">
        <v>207</v>
      </c>
      <c r="D53" s="77" t="s">
        <v>237</v>
      </c>
      <c r="E53" s="75" t="s">
        <v>238</v>
      </c>
      <c r="F53" s="73" t="s">
        <v>236</v>
      </c>
      <c r="G53" s="73" t="s">
        <v>38</v>
      </c>
      <c r="H53" s="73" t="s">
        <v>215</v>
      </c>
      <c r="I53" s="73" t="s">
        <v>40</v>
      </c>
      <c r="J53" s="83" t="s">
        <v>41</v>
      </c>
      <c r="K53" s="83" t="s">
        <v>8</v>
      </c>
      <c r="L53" s="85" t="s">
        <v>8</v>
      </c>
      <c r="M53" s="75"/>
      <c r="N53" s="85"/>
      <c r="O53" s="87">
        <v>26883.23</v>
      </c>
    </row>
    <row r="54" spans="1:15">
      <c r="A54" s="72">
        <v>53</v>
      </c>
      <c r="B54" s="73" t="s">
        <v>15</v>
      </c>
      <c r="C54" s="74" t="s">
        <v>207</v>
      </c>
      <c r="D54" s="77" t="s">
        <v>239</v>
      </c>
      <c r="E54" s="75" t="s">
        <v>240</v>
      </c>
      <c r="F54" s="73" t="s">
        <v>236</v>
      </c>
      <c r="G54" s="73" t="s">
        <v>38</v>
      </c>
      <c r="H54" s="73" t="s">
        <v>215</v>
      </c>
      <c r="I54" s="73" t="s">
        <v>40</v>
      </c>
      <c r="J54" s="83" t="s">
        <v>41</v>
      </c>
      <c r="K54" s="83" t="s">
        <v>8</v>
      </c>
      <c r="L54" s="85" t="s">
        <v>8</v>
      </c>
      <c r="M54" s="75"/>
      <c r="N54" s="85"/>
      <c r="O54" s="87">
        <v>3396.82</v>
      </c>
    </row>
    <row r="55" spans="1:15">
      <c r="A55" s="72">
        <v>54</v>
      </c>
      <c r="B55" s="73" t="s">
        <v>15</v>
      </c>
      <c r="C55" s="74" t="s">
        <v>207</v>
      </c>
      <c r="D55" s="77" t="s">
        <v>241</v>
      </c>
      <c r="E55" s="75" t="s">
        <v>242</v>
      </c>
      <c r="F55" s="73" t="s">
        <v>236</v>
      </c>
      <c r="G55" s="73" t="s">
        <v>38</v>
      </c>
      <c r="H55" s="73" t="s">
        <v>215</v>
      </c>
      <c r="I55" s="73" t="s">
        <v>40</v>
      </c>
      <c r="J55" s="83" t="s">
        <v>41</v>
      </c>
      <c r="K55" s="83" t="s">
        <v>8</v>
      </c>
      <c r="L55" s="85" t="s">
        <v>8</v>
      </c>
      <c r="M55" s="75"/>
      <c r="N55" s="85"/>
      <c r="O55" s="87">
        <v>1208.22</v>
      </c>
    </row>
    <row r="56" spans="1:15">
      <c r="A56" s="72">
        <v>55</v>
      </c>
      <c r="B56" s="73" t="s">
        <v>15</v>
      </c>
      <c r="C56" s="74" t="s">
        <v>207</v>
      </c>
      <c r="D56" s="77" t="s">
        <v>243</v>
      </c>
      <c r="E56" s="75" t="s">
        <v>244</v>
      </c>
      <c r="F56" s="73" t="s">
        <v>236</v>
      </c>
      <c r="G56" s="73" t="s">
        <v>38</v>
      </c>
      <c r="H56" s="73" t="s">
        <v>215</v>
      </c>
      <c r="I56" s="73" t="s">
        <v>40</v>
      </c>
      <c r="J56" s="83" t="s">
        <v>41</v>
      </c>
      <c r="K56" s="83" t="s">
        <v>8</v>
      </c>
      <c r="L56" s="85" t="s">
        <v>8</v>
      </c>
      <c r="M56" s="75"/>
      <c r="N56" s="85"/>
      <c r="O56" s="87">
        <v>11902.82</v>
      </c>
    </row>
    <row r="57" spans="1:15">
      <c r="A57" s="72">
        <v>56</v>
      </c>
      <c r="B57" s="73" t="s">
        <v>15</v>
      </c>
      <c r="C57" s="74" t="s">
        <v>207</v>
      </c>
      <c r="D57" s="77" t="s">
        <v>245</v>
      </c>
      <c r="E57" s="75" t="s">
        <v>246</v>
      </c>
      <c r="F57" s="73" t="s">
        <v>236</v>
      </c>
      <c r="G57" s="73" t="s">
        <v>38</v>
      </c>
      <c r="H57" s="73" t="s">
        <v>215</v>
      </c>
      <c r="I57" s="73" t="s">
        <v>40</v>
      </c>
      <c r="J57" s="83" t="s">
        <v>41</v>
      </c>
      <c r="K57" s="83" t="s">
        <v>8</v>
      </c>
      <c r="L57" s="85" t="s">
        <v>8</v>
      </c>
      <c r="M57" s="75"/>
      <c r="N57" s="85"/>
      <c r="O57" s="87">
        <v>0</v>
      </c>
    </row>
    <row r="58" spans="1:15">
      <c r="A58" s="72">
        <v>57</v>
      </c>
      <c r="B58" s="73" t="s">
        <v>15</v>
      </c>
      <c r="C58" s="74" t="s">
        <v>207</v>
      </c>
      <c r="D58" s="77" t="s">
        <v>247</v>
      </c>
      <c r="E58" s="75" t="s">
        <v>248</v>
      </c>
      <c r="F58" s="73" t="s">
        <v>236</v>
      </c>
      <c r="G58" s="73" t="s">
        <v>38</v>
      </c>
      <c r="H58" s="73" t="s">
        <v>215</v>
      </c>
      <c r="I58" s="73" t="s">
        <v>40</v>
      </c>
      <c r="J58" s="83" t="s">
        <v>41</v>
      </c>
      <c r="K58" s="83" t="s">
        <v>8</v>
      </c>
      <c r="L58" s="85" t="s">
        <v>8</v>
      </c>
      <c r="M58" s="75"/>
      <c r="N58" s="85"/>
      <c r="O58" s="87">
        <v>-35853.87</v>
      </c>
    </row>
    <row r="59" spans="1:15">
      <c r="A59" s="72">
        <v>58</v>
      </c>
      <c r="B59" s="73" t="s">
        <v>15</v>
      </c>
      <c r="C59" s="74" t="s">
        <v>207</v>
      </c>
      <c r="D59" s="77" t="s">
        <v>249</v>
      </c>
      <c r="E59" s="75" t="s">
        <v>250</v>
      </c>
      <c r="F59" s="73" t="s">
        <v>140</v>
      </c>
      <c r="G59" s="73" t="s">
        <v>38</v>
      </c>
      <c r="H59" s="73" t="s">
        <v>215</v>
      </c>
      <c r="I59" s="73" t="s">
        <v>40</v>
      </c>
      <c r="J59" s="83" t="s">
        <v>41</v>
      </c>
      <c r="K59" s="83" t="s">
        <v>8</v>
      </c>
      <c r="L59" s="85" t="s">
        <v>8</v>
      </c>
      <c r="M59" s="75"/>
      <c r="N59" s="85"/>
      <c r="O59" s="87">
        <v>0</v>
      </c>
    </row>
    <row r="60" spans="1:15">
      <c r="A60" s="72">
        <v>59</v>
      </c>
      <c r="B60" s="73" t="s">
        <v>15</v>
      </c>
      <c r="C60" s="74" t="s">
        <v>207</v>
      </c>
      <c r="D60" s="77" t="s">
        <v>251</v>
      </c>
      <c r="E60" s="75" t="s">
        <v>252</v>
      </c>
      <c r="F60" s="73" t="s">
        <v>165</v>
      </c>
      <c r="G60" s="73" t="s">
        <v>38</v>
      </c>
      <c r="H60" s="80" t="s">
        <v>220</v>
      </c>
      <c r="I60" s="73" t="s">
        <v>40</v>
      </c>
      <c r="J60" s="83" t="s">
        <v>41</v>
      </c>
      <c r="K60" s="83" t="s">
        <v>8</v>
      </c>
      <c r="L60" s="85" t="s">
        <v>8</v>
      </c>
      <c r="M60" s="75"/>
      <c r="N60" s="85"/>
      <c r="O60" s="87">
        <v>0</v>
      </c>
    </row>
    <row r="61" spans="1:15">
      <c r="A61" s="72">
        <v>60</v>
      </c>
      <c r="B61" s="73" t="s">
        <v>15</v>
      </c>
      <c r="C61" s="74" t="s">
        <v>207</v>
      </c>
      <c r="D61" s="77" t="s">
        <v>253</v>
      </c>
      <c r="E61" s="75" t="s">
        <v>254</v>
      </c>
      <c r="F61" s="73" t="s">
        <v>165</v>
      </c>
      <c r="G61" s="73" t="s">
        <v>38</v>
      </c>
      <c r="H61" s="80" t="s">
        <v>220</v>
      </c>
      <c r="I61" s="73" t="s">
        <v>40</v>
      </c>
      <c r="J61" s="83" t="s">
        <v>41</v>
      </c>
      <c r="K61" s="83" t="s">
        <v>8</v>
      </c>
      <c r="L61" s="85" t="s">
        <v>8</v>
      </c>
      <c r="M61" s="75"/>
      <c r="N61" s="85"/>
      <c r="O61" s="87">
        <v>0</v>
      </c>
    </row>
    <row r="62" spans="1:15">
      <c r="A62" s="72">
        <v>61</v>
      </c>
      <c r="B62" s="73" t="s">
        <v>15</v>
      </c>
      <c r="C62" s="33" t="s">
        <v>255</v>
      </c>
      <c r="D62" s="77" t="s">
        <v>256</v>
      </c>
      <c r="E62" s="75" t="s">
        <v>257</v>
      </c>
      <c r="F62" s="73" t="s">
        <v>120</v>
      </c>
      <c r="G62" s="73" t="s">
        <v>205</v>
      </c>
      <c r="H62" s="73" t="s">
        <v>102</v>
      </c>
      <c r="I62" s="73" t="s">
        <v>40</v>
      </c>
      <c r="J62" s="83" t="s">
        <v>41</v>
      </c>
      <c r="K62" s="83">
        <v>979</v>
      </c>
      <c r="L62" s="85" t="s">
        <v>258</v>
      </c>
      <c r="M62" s="75" t="s">
        <v>259</v>
      </c>
      <c r="N62" s="85"/>
      <c r="O62" s="87">
        <v>477253.02</v>
      </c>
    </row>
    <row r="63" spans="1:15">
      <c r="A63" s="72">
        <v>62</v>
      </c>
      <c r="B63" s="73" t="s">
        <v>15</v>
      </c>
      <c r="C63" s="33" t="s">
        <v>255</v>
      </c>
      <c r="D63" s="77" t="s">
        <v>260</v>
      </c>
      <c r="E63" s="75" t="s">
        <v>261</v>
      </c>
      <c r="F63" s="73" t="s">
        <v>214</v>
      </c>
      <c r="G63" s="73" t="s">
        <v>38</v>
      </c>
      <c r="H63" s="73" t="s">
        <v>262</v>
      </c>
      <c r="I63" s="73" t="s">
        <v>40</v>
      </c>
      <c r="J63" s="83" t="s">
        <v>41</v>
      </c>
      <c r="K63" s="83" t="s">
        <v>8</v>
      </c>
      <c r="L63" s="85" t="s">
        <v>8</v>
      </c>
      <c r="M63" s="75"/>
      <c r="N63" s="85"/>
      <c r="O63" s="87">
        <v>312669.57</v>
      </c>
    </row>
    <row r="64" spans="1:15">
      <c r="A64" s="72">
        <v>63</v>
      </c>
      <c r="B64" s="73" t="s">
        <v>15</v>
      </c>
      <c r="C64" s="74" t="s">
        <v>201</v>
      </c>
      <c r="D64" s="77" t="s">
        <v>263</v>
      </c>
      <c r="E64" s="75" t="s">
        <v>264</v>
      </c>
      <c r="F64" s="73" t="s">
        <v>214</v>
      </c>
      <c r="G64" s="73" t="s">
        <v>38</v>
      </c>
      <c r="H64" s="73" t="s">
        <v>206</v>
      </c>
      <c r="I64" s="73" t="s">
        <v>40</v>
      </c>
      <c r="J64" s="83" t="s">
        <v>41</v>
      </c>
      <c r="K64" s="83" t="s">
        <v>8</v>
      </c>
      <c r="L64" s="85" t="s">
        <v>8</v>
      </c>
      <c r="M64" s="75"/>
      <c r="N64" s="85"/>
      <c r="O64" s="87">
        <v>-29656.87</v>
      </c>
    </row>
    <row r="65" spans="1:15">
      <c r="A65" s="72">
        <v>64</v>
      </c>
      <c r="B65" s="73" t="s">
        <v>15</v>
      </c>
      <c r="C65" s="74" t="s">
        <v>201</v>
      </c>
      <c r="D65" s="77" t="s">
        <v>265</v>
      </c>
      <c r="E65" s="75" t="s">
        <v>266</v>
      </c>
      <c r="F65" s="73" t="s">
        <v>214</v>
      </c>
      <c r="G65" s="73" t="s">
        <v>38</v>
      </c>
      <c r="H65" s="73" t="s">
        <v>215</v>
      </c>
      <c r="I65" s="73" t="s">
        <v>40</v>
      </c>
      <c r="J65" s="83" t="s">
        <v>41</v>
      </c>
      <c r="K65" s="83" t="s">
        <v>8</v>
      </c>
      <c r="L65" s="85" t="s">
        <v>8</v>
      </c>
      <c r="M65" s="75"/>
      <c r="N65" s="85"/>
      <c r="O65" s="87">
        <v>386577.27</v>
      </c>
    </row>
    <row r="66" spans="1:15">
      <c r="A66" s="72">
        <v>65</v>
      </c>
      <c r="B66" s="73" t="s">
        <v>15</v>
      </c>
      <c r="C66" s="74" t="s">
        <v>201</v>
      </c>
      <c r="D66" s="77" t="s">
        <v>267</v>
      </c>
      <c r="E66" s="75" t="s">
        <v>268</v>
      </c>
      <c r="F66" s="73" t="s">
        <v>214</v>
      </c>
      <c r="G66" s="73" t="s">
        <v>38</v>
      </c>
      <c r="H66" s="73" t="s">
        <v>262</v>
      </c>
      <c r="I66" s="73" t="s">
        <v>40</v>
      </c>
      <c r="J66" s="83" t="s">
        <v>41</v>
      </c>
      <c r="K66" s="83" t="s">
        <v>8</v>
      </c>
      <c r="L66" s="85" t="s">
        <v>8</v>
      </c>
      <c r="M66" s="75"/>
      <c r="N66" s="85"/>
      <c r="O66" s="87">
        <v>136359.01</v>
      </c>
    </row>
    <row r="67" spans="1:15">
      <c r="A67" s="72">
        <v>66</v>
      </c>
      <c r="B67" s="73" t="s">
        <v>16</v>
      </c>
      <c r="C67" s="74" t="s">
        <v>269</v>
      </c>
      <c r="D67" s="88" t="s">
        <v>270</v>
      </c>
      <c r="E67" s="88" t="s">
        <v>271</v>
      </c>
      <c r="F67" s="73" t="s">
        <v>53</v>
      </c>
      <c r="G67" s="74" t="s">
        <v>200</v>
      </c>
      <c r="H67" s="73" t="s">
        <v>272</v>
      </c>
      <c r="I67" s="73" t="s">
        <v>40</v>
      </c>
      <c r="J67" s="74" t="s">
        <v>41</v>
      </c>
      <c r="K67" s="83">
        <v>550</v>
      </c>
      <c r="L67" s="33" t="s">
        <v>273</v>
      </c>
      <c r="M67" s="75" t="s">
        <v>274</v>
      </c>
      <c r="N67" s="33"/>
      <c r="O67" s="87">
        <v>0</v>
      </c>
    </row>
    <row r="68" ht="25.95" customHeight="1" spans="1:15">
      <c r="A68" s="72">
        <v>67</v>
      </c>
      <c r="B68" s="73" t="s">
        <v>16</v>
      </c>
      <c r="C68" s="74" t="s">
        <v>269</v>
      </c>
      <c r="D68" s="77" t="s">
        <v>275</v>
      </c>
      <c r="E68" s="33" t="s">
        <v>276</v>
      </c>
      <c r="F68" s="73" t="s">
        <v>277</v>
      </c>
      <c r="G68" s="92" t="s">
        <v>205</v>
      </c>
      <c r="H68" s="73" t="s">
        <v>278</v>
      </c>
      <c r="I68" s="73" t="s">
        <v>40</v>
      </c>
      <c r="J68" s="74" t="s">
        <v>41</v>
      </c>
      <c r="K68" s="83">
        <v>987</v>
      </c>
      <c r="L68" s="33" t="s">
        <v>279</v>
      </c>
      <c r="M68" s="75" t="s">
        <v>280</v>
      </c>
      <c r="N68" s="33"/>
      <c r="O68" s="87">
        <v>958151.28</v>
      </c>
    </row>
    <row r="69" ht="25.95" customHeight="1" spans="1:15">
      <c r="A69" s="72">
        <v>68</v>
      </c>
      <c r="B69" s="73" t="s">
        <v>16</v>
      </c>
      <c r="C69" s="74" t="s">
        <v>269</v>
      </c>
      <c r="D69" s="77" t="s">
        <v>281</v>
      </c>
      <c r="E69" s="33" t="s">
        <v>282</v>
      </c>
      <c r="F69" s="73" t="s">
        <v>277</v>
      </c>
      <c r="G69" s="92" t="s">
        <v>205</v>
      </c>
      <c r="H69" s="73" t="s">
        <v>278</v>
      </c>
      <c r="I69" s="73" t="s">
        <v>40</v>
      </c>
      <c r="J69" s="74" t="s">
        <v>41</v>
      </c>
      <c r="K69" s="83">
        <v>987</v>
      </c>
      <c r="L69" s="33" t="s">
        <v>279</v>
      </c>
      <c r="M69" s="75" t="s">
        <v>280</v>
      </c>
      <c r="N69" s="33"/>
      <c r="O69" s="87">
        <v>1399848</v>
      </c>
    </row>
    <row r="70" ht="25.95" customHeight="1" spans="1:15">
      <c r="A70" s="72">
        <v>69</v>
      </c>
      <c r="B70" s="73" t="s">
        <v>16</v>
      </c>
      <c r="C70" s="74" t="s">
        <v>269</v>
      </c>
      <c r="D70" s="77" t="s">
        <v>283</v>
      </c>
      <c r="E70" s="33" t="s">
        <v>284</v>
      </c>
      <c r="F70" s="73" t="s">
        <v>277</v>
      </c>
      <c r="G70" s="92" t="s">
        <v>205</v>
      </c>
      <c r="H70" s="73" t="s">
        <v>278</v>
      </c>
      <c r="I70" s="73" t="s">
        <v>40</v>
      </c>
      <c r="J70" s="74" t="s">
        <v>41</v>
      </c>
      <c r="K70" s="83">
        <v>987</v>
      </c>
      <c r="L70" s="33" t="s">
        <v>279</v>
      </c>
      <c r="M70" s="75" t="s">
        <v>280</v>
      </c>
      <c r="N70" s="33"/>
      <c r="O70" s="87">
        <v>84325.12</v>
      </c>
    </row>
    <row r="71" ht="25.95" customHeight="1" spans="1:15">
      <c r="A71" s="72">
        <v>70</v>
      </c>
      <c r="B71" s="73" t="s">
        <v>16</v>
      </c>
      <c r="C71" s="74" t="s">
        <v>269</v>
      </c>
      <c r="D71" s="77" t="s">
        <v>285</v>
      </c>
      <c r="E71" s="33" t="s">
        <v>286</v>
      </c>
      <c r="F71" s="73" t="s">
        <v>277</v>
      </c>
      <c r="G71" s="92" t="s">
        <v>205</v>
      </c>
      <c r="H71" s="73" t="s">
        <v>278</v>
      </c>
      <c r="I71" s="73" t="s">
        <v>40</v>
      </c>
      <c r="J71" s="74" t="s">
        <v>41</v>
      </c>
      <c r="K71" s="83">
        <v>987</v>
      </c>
      <c r="L71" s="33" t="s">
        <v>279</v>
      </c>
      <c r="M71" s="75" t="s">
        <v>280</v>
      </c>
      <c r="N71" s="33"/>
      <c r="O71" s="87">
        <v>44676</v>
      </c>
    </row>
    <row r="72" ht="25.95" customHeight="1" spans="1:15">
      <c r="A72" s="72">
        <v>71</v>
      </c>
      <c r="B72" s="73" t="s">
        <v>16</v>
      </c>
      <c r="C72" s="74" t="s">
        <v>269</v>
      </c>
      <c r="D72" s="77" t="s">
        <v>287</v>
      </c>
      <c r="E72" s="33" t="s">
        <v>288</v>
      </c>
      <c r="F72" s="73" t="s">
        <v>277</v>
      </c>
      <c r="G72" s="92" t="s">
        <v>205</v>
      </c>
      <c r="H72" s="73" t="s">
        <v>278</v>
      </c>
      <c r="I72" s="73" t="s">
        <v>40</v>
      </c>
      <c r="J72" s="74" t="s">
        <v>41</v>
      </c>
      <c r="K72" s="83">
        <v>987</v>
      </c>
      <c r="L72" s="33" t="s">
        <v>279</v>
      </c>
      <c r="M72" s="75" t="s">
        <v>280</v>
      </c>
      <c r="N72" s="33"/>
      <c r="O72" s="87">
        <v>0</v>
      </c>
    </row>
    <row r="73" ht="25.95" customHeight="1" spans="1:15">
      <c r="A73" s="72">
        <v>72</v>
      </c>
      <c r="B73" s="73" t="s">
        <v>17</v>
      </c>
      <c r="C73" s="73" t="s">
        <v>17</v>
      </c>
      <c r="D73" s="88" t="s">
        <v>256</v>
      </c>
      <c r="E73" s="88" t="s">
        <v>257</v>
      </c>
      <c r="F73" s="73" t="s">
        <v>120</v>
      </c>
      <c r="G73" s="74" t="s">
        <v>205</v>
      </c>
      <c r="H73" s="74" t="s">
        <v>102</v>
      </c>
      <c r="I73" s="73" t="s">
        <v>40</v>
      </c>
      <c r="J73" s="73" t="s">
        <v>41</v>
      </c>
      <c r="K73" s="83">
        <v>979</v>
      </c>
      <c r="L73" s="75" t="s">
        <v>258</v>
      </c>
      <c r="M73" s="75" t="s">
        <v>259</v>
      </c>
      <c r="N73" s="75"/>
      <c r="O73" s="87">
        <v>477253.02</v>
      </c>
    </row>
    <row r="74" spans="1:15">
      <c r="A74" s="72">
        <v>73</v>
      </c>
      <c r="B74" s="73" t="s">
        <v>17</v>
      </c>
      <c r="C74" s="73" t="s">
        <v>17</v>
      </c>
      <c r="D74" s="88" t="s">
        <v>289</v>
      </c>
      <c r="E74" s="88" t="s">
        <v>290</v>
      </c>
      <c r="F74" s="73" t="s">
        <v>59</v>
      </c>
      <c r="G74" s="74" t="s">
        <v>205</v>
      </c>
      <c r="H74" s="74" t="s">
        <v>291</v>
      </c>
      <c r="I74" s="73" t="s">
        <v>40</v>
      </c>
      <c r="J74" s="73" t="s">
        <v>41</v>
      </c>
      <c r="K74" s="83">
        <v>977</v>
      </c>
      <c r="L74" s="75" t="s">
        <v>292</v>
      </c>
      <c r="M74" s="75" t="s">
        <v>293</v>
      </c>
      <c r="N74" s="75"/>
      <c r="O74" s="87">
        <v>0</v>
      </c>
    </row>
    <row r="75" spans="1:15">
      <c r="A75" s="72">
        <v>74</v>
      </c>
      <c r="B75" s="73" t="s">
        <v>13</v>
      </c>
      <c r="C75" s="89" t="s">
        <v>294</v>
      </c>
      <c r="D75" s="90" t="s">
        <v>295</v>
      </c>
      <c r="E75" s="93" t="s">
        <v>296</v>
      </c>
      <c r="F75" s="94" t="s">
        <v>297</v>
      </c>
      <c r="G75" s="89" t="s">
        <v>200</v>
      </c>
      <c r="H75" s="94" t="s">
        <v>291</v>
      </c>
      <c r="I75" s="73" t="s">
        <v>40</v>
      </c>
      <c r="J75" s="73" t="s">
        <v>41</v>
      </c>
      <c r="K75" s="83">
        <v>1109</v>
      </c>
      <c r="L75" s="75" t="s">
        <v>298</v>
      </c>
      <c r="M75" s="99" t="s">
        <v>299</v>
      </c>
      <c r="N75" s="75"/>
      <c r="O75" s="87">
        <v>0</v>
      </c>
    </row>
    <row r="76" ht="25.95" customHeight="1" spans="1:15">
      <c r="A76" s="72">
        <v>75</v>
      </c>
      <c r="B76" s="73" t="s">
        <v>13</v>
      </c>
      <c r="C76" s="89" t="s">
        <v>294</v>
      </c>
      <c r="D76" s="75" t="s">
        <v>300</v>
      </c>
      <c r="E76" s="33" t="s">
        <v>301</v>
      </c>
      <c r="F76" s="73" t="s">
        <v>302</v>
      </c>
      <c r="G76" s="92" t="s">
        <v>48</v>
      </c>
      <c r="H76" s="73" t="s">
        <v>303</v>
      </c>
      <c r="I76" s="73" t="s">
        <v>40</v>
      </c>
      <c r="J76" s="73" t="s">
        <v>41</v>
      </c>
      <c r="K76" s="83">
        <v>1118</v>
      </c>
      <c r="L76" s="75" t="s">
        <v>304</v>
      </c>
      <c r="M76" s="99" t="s">
        <v>305</v>
      </c>
      <c r="N76" s="75"/>
      <c r="O76" s="87">
        <v>486472</v>
      </c>
    </row>
    <row r="77" ht="25.95" customHeight="1" spans="1:15">
      <c r="A77" s="72">
        <v>76</v>
      </c>
      <c r="B77" s="73" t="s">
        <v>13</v>
      </c>
      <c r="C77" s="89" t="s">
        <v>294</v>
      </c>
      <c r="D77" s="90" t="s">
        <v>306</v>
      </c>
      <c r="E77" s="93" t="s">
        <v>307</v>
      </c>
      <c r="F77" s="94" t="s">
        <v>59</v>
      </c>
      <c r="G77" s="92" t="s">
        <v>205</v>
      </c>
      <c r="H77" s="94" t="s">
        <v>291</v>
      </c>
      <c r="I77" s="73" t="s">
        <v>40</v>
      </c>
      <c r="J77" s="73" t="s">
        <v>41</v>
      </c>
      <c r="K77" s="83">
        <v>1121</v>
      </c>
      <c r="L77" s="75" t="s">
        <v>308</v>
      </c>
      <c r="M77" s="99" t="s">
        <v>309</v>
      </c>
      <c r="N77" s="75"/>
      <c r="O77" s="87">
        <v>43745.25</v>
      </c>
    </row>
    <row r="78" spans="1:15">
      <c r="A78" s="72">
        <v>77</v>
      </c>
      <c r="B78" s="73" t="s">
        <v>13</v>
      </c>
      <c r="C78" s="89" t="s">
        <v>294</v>
      </c>
      <c r="D78" s="75" t="s">
        <v>310</v>
      </c>
      <c r="E78" s="33" t="s">
        <v>311</v>
      </c>
      <c r="F78" s="73" t="s">
        <v>312</v>
      </c>
      <c r="G78" s="92" t="s">
        <v>205</v>
      </c>
      <c r="H78" s="73" t="s">
        <v>291</v>
      </c>
      <c r="I78" s="73" t="s">
        <v>40</v>
      </c>
      <c r="J78" s="73" t="s">
        <v>41</v>
      </c>
      <c r="K78" s="83">
        <v>1100</v>
      </c>
      <c r="L78" s="75" t="s">
        <v>313</v>
      </c>
      <c r="M78" s="99" t="s">
        <v>314</v>
      </c>
      <c r="N78" s="75"/>
      <c r="O78" s="87">
        <v>496201.44</v>
      </c>
    </row>
    <row r="79" ht="25.95" customHeight="1" spans="1:15">
      <c r="A79" s="72">
        <v>78</v>
      </c>
      <c r="B79" s="73" t="s">
        <v>13</v>
      </c>
      <c r="C79" s="89" t="s">
        <v>294</v>
      </c>
      <c r="D79" s="75" t="s">
        <v>315</v>
      </c>
      <c r="E79" s="33" t="s">
        <v>316</v>
      </c>
      <c r="F79" s="73" t="s">
        <v>297</v>
      </c>
      <c r="G79" s="74" t="s">
        <v>200</v>
      </c>
      <c r="H79" s="73" t="s">
        <v>291</v>
      </c>
      <c r="I79" s="73" t="s">
        <v>40</v>
      </c>
      <c r="J79" s="73" t="s">
        <v>41</v>
      </c>
      <c r="K79" s="83">
        <v>1109</v>
      </c>
      <c r="L79" s="75" t="s">
        <v>298</v>
      </c>
      <c r="M79" s="99" t="s">
        <v>299</v>
      </c>
      <c r="N79" s="75"/>
      <c r="O79" s="87">
        <v>71181.88</v>
      </c>
    </row>
    <row r="80" ht="25.95" customHeight="1" spans="1:15">
      <c r="A80" s="72">
        <v>79</v>
      </c>
      <c r="B80" s="73" t="s">
        <v>13</v>
      </c>
      <c r="C80" s="89" t="s">
        <v>294</v>
      </c>
      <c r="D80" s="91" t="s">
        <v>317</v>
      </c>
      <c r="E80" s="95" t="s">
        <v>318</v>
      </c>
      <c r="F80" s="73" t="s">
        <v>297</v>
      </c>
      <c r="G80" s="92" t="s">
        <v>205</v>
      </c>
      <c r="H80" s="73" t="s">
        <v>291</v>
      </c>
      <c r="I80" s="73" t="s">
        <v>40</v>
      </c>
      <c r="J80" s="73" t="s">
        <v>41</v>
      </c>
      <c r="K80" s="83">
        <v>1115</v>
      </c>
      <c r="L80" s="75" t="s">
        <v>319</v>
      </c>
      <c r="M80" s="99" t="s">
        <v>320</v>
      </c>
      <c r="N80" s="75"/>
      <c r="O80" s="87">
        <v>590287.21</v>
      </c>
    </row>
    <row r="81" spans="1:15">
      <c r="A81" s="72">
        <v>80</v>
      </c>
      <c r="B81" s="73" t="s">
        <v>13</v>
      </c>
      <c r="C81" s="89" t="s">
        <v>294</v>
      </c>
      <c r="D81" s="91" t="s">
        <v>321</v>
      </c>
      <c r="E81" s="95" t="s">
        <v>322</v>
      </c>
      <c r="F81" s="94" t="s">
        <v>59</v>
      </c>
      <c r="G81" s="92" t="s">
        <v>205</v>
      </c>
      <c r="H81" s="96" t="s">
        <v>291</v>
      </c>
      <c r="I81" s="73" t="s">
        <v>40</v>
      </c>
      <c r="J81" s="73" t="s">
        <v>41</v>
      </c>
      <c r="K81" s="83">
        <v>348</v>
      </c>
      <c r="L81" s="75" t="s">
        <v>323</v>
      </c>
      <c r="M81" s="99" t="s">
        <v>324</v>
      </c>
      <c r="N81" s="75"/>
      <c r="O81" s="87">
        <v>0</v>
      </c>
    </row>
    <row r="82" ht="25.95" customHeight="1" spans="1:15">
      <c r="A82" s="72">
        <v>81</v>
      </c>
      <c r="B82" s="73" t="s">
        <v>13</v>
      </c>
      <c r="C82" s="89" t="s">
        <v>294</v>
      </c>
      <c r="D82" s="91" t="s">
        <v>325</v>
      </c>
      <c r="E82" s="95" t="s">
        <v>326</v>
      </c>
      <c r="F82" s="94" t="s">
        <v>59</v>
      </c>
      <c r="G82" s="92" t="s">
        <v>205</v>
      </c>
      <c r="H82" s="96" t="s">
        <v>291</v>
      </c>
      <c r="I82" s="73" t="s">
        <v>40</v>
      </c>
      <c r="J82" s="73" t="s">
        <v>41</v>
      </c>
      <c r="K82" s="83">
        <v>348</v>
      </c>
      <c r="L82" s="75" t="s">
        <v>323</v>
      </c>
      <c r="M82" s="99" t="s">
        <v>324</v>
      </c>
      <c r="N82" s="75"/>
      <c r="O82" s="87">
        <v>0</v>
      </c>
    </row>
    <row r="83" ht="25.95" customHeight="1" spans="1:15">
      <c r="A83" s="72">
        <v>82</v>
      </c>
      <c r="B83" s="73" t="s">
        <v>13</v>
      </c>
      <c r="C83" s="89" t="s">
        <v>294</v>
      </c>
      <c r="D83" s="75" t="s">
        <v>327</v>
      </c>
      <c r="E83" s="33" t="s">
        <v>328</v>
      </c>
      <c r="F83" s="94" t="s">
        <v>59</v>
      </c>
      <c r="G83" s="92" t="s">
        <v>205</v>
      </c>
      <c r="H83" s="73" t="s">
        <v>291</v>
      </c>
      <c r="I83" s="73" t="s">
        <v>40</v>
      </c>
      <c r="J83" s="73" t="s">
        <v>41</v>
      </c>
      <c r="K83" s="83">
        <v>348</v>
      </c>
      <c r="L83" s="75" t="s">
        <v>323</v>
      </c>
      <c r="M83" s="99" t="s">
        <v>324</v>
      </c>
      <c r="N83" s="75"/>
      <c r="O83" s="87">
        <v>67014</v>
      </c>
    </row>
    <row r="84" spans="1:15">
      <c r="A84" s="72">
        <v>83</v>
      </c>
      <c r="B84" s="73" t="s">
        <v>13</v>
      </c>
      <c r="C84" s="89" t="s">
        <v>294</v>
      </c>
      <c r="D84" s="75" t="s">
        <v>329</v>
      </c>
      <c r="E84" s="33" t="s">
        <v>330</v>
      </c>
      <c r="F84" s="73" t="s">
        <v>312</v>
      </c>
      <c r="G84" s="92" t="s">
        <v>48</v>
      </c>
      <c r="H84" s="73" t="s">
        <v>291</v>
      </c>
      <c r="I84" s="73" t="s">
        <v>40</v>
      </c>
      <c r="J84" s="73" t="s">
        <v>41</v>
      </c>
      <c r="K84" s="83">
        <v>1104</v>
      </c>
      <c r="L84" s="75" t="s">
        <v>331</v>
      </c>
      <c r="M84" s="99" t="s">
        <v>332</v>
      </c>
      <c r="N84" s="75"/>
      <c r="O84" s="87">
        <v>0</v>
      </c>
    </row>
    <row r="85" spans="1:15">
      <c r="A85" s="72">
        <v>84</v>
      </c>
      <c r="B85" s="73" t="s">
        <v>13</v>
      </c>
      <c r="C85" s="89" t="s">
        <v>294</v>
      </c>
      <c r="D85" s="91" t="s">
        <v>333</v>
      </c>
      <c r="E85" s="95" t="s">
        <v>334</v>
      </c>
      <c r="F85" s="96" t="s">
        <v>335</v>
      </c>
      <c r="G85" s="92" t="s">
        <v>205</v>
      </c>
      <c r="H85" s="96" t="s">
        <v>291</v>
      </c>
      <c r="I85" s="73" t="s">
        <v>40</v>
      </c>
      <c r="J85" s="73" t="s">
        <v>41</v>
      </c>
      <c r="K85" s="83">
        <v>1107</v>
      </c>
      <c r="L85" s="75" t="s">
        <v>336</v>
      </c>
      <c r="M85" s="99" t="s">
        <v>337</v>
      </c>
      <c r="N85" s="75"/>
      <c r="O85" s="87">
        <v>36535.04</v>
      </c>
    </row>
    <row r="86" ht="25.95" customHeight="1" spans="1:15">
      <c r="A86" s="72">
        <v>85</v>
      </c>
      <c r="B86" s="73" t="s">
        <v>13</v>
      </c>
      <c r="C86" s="89" t="s">
        <v>294</v>
      </c>
      <c r="D86" s="91" t="s">
        <v>338</v>
      </c>
      <c r="E86" s="95" t="s">
        <v>339</v>
      </c>
      <c r="F86" s="96" t="s">
        <v>312</v>
      </c>
      <c r="G86" s="92" t="s">
        <v>48</v>
      </c>
      <c r="H86" s="96" t="s">
        <v>291</v>
      </c>
      <c r="I86" s="73" t="s">
        <v>40</v>
      </c>
      <c r="J86" s="73" t="s">
        <v>41</v>
      </c>
      <c r="K86" s="83">
        <v>1104</v>
      </c>
      <c r="L86" s="75" t="s">
        <v>331</v>
      </c>
      <c r="M86" s="99" t="s">
        <v>332</v>
      </c>
      <c r="N86" s="75"/>
      <c r="O86" s="87">
        <v>162219.77</v>
      </c>
    </row>
    <row r="87" ht="25.95" customHeight="1" spans="1:15">
      <c r="A87" s="72">
        <v>86</v>
      </c>
      <c r="B87" s="73" t="s">
        <v>13</v>
      </c>
      <c r="C87" s="89" t="s">
        <v>294</v>
      </c>
      <c r="D87" s="75" t="s">
        <v>340</v>
      </c>
      <c r="E87" s="33" t="s">
        <v>341</v>
      </c>
      <c r="F87" s="96" t="s">
        <v>312</v>
      </c>
      <c r="G87" s="92" t="s">
        <v>205</v>
      </c>
      <c r="H87" s="73" t="s">
        <v>291</v>
      </c>
      <c r="I87" s="73" t="s">
        <v>40</v>
      </c>
      <c r="J87" s="73" t="s">
        <v>41</v>
      </c>
      <c r="K87" s="83">
        <v>1100</v>
      </c>
      <c r="L87" s="75" t="s">
        <v>313</v>
      </c>
      <c r="M87" s="99" t="s">
        <v>314</v>
      </c>
      <c r="N87" s="75"/>
      <c r="O87" s="87">
        <v>9805.23</v>
      </c>
    </row>
    <row r="88" ht="25.95" customHeight="1" spans="1:15">
      <c r="A88" s="72">
        <v>87</v>
      </c>
      <c r="B88" s="73" t="s">
        <v>13</v>
      </c>
      <c r="C88" s="89" t="s">
        <v>294</v>
      </c>
      <c r="D88" s="75" t="s">
        <v>342</v>
      </c>
      <c r="E88" s="33" t="s">
        <v>343</v>
      </c>
      <c r="F88" s="73" t="s">
        <v>297</v>
      </c>
      <c r="G88" s="92" t="s">
        <v>48</v>
      </c>
      <c r="H88" s="73" t="s">
        <v>291</v>
      </c>
      <c r="I88" s="73" t="s">
        <v>40</v>
      </c>
      <c r="J88" s="73" t="s">
        <v>41</v>
      </c>
      <c r="K88" s="83">
        <v>1111</v>
      </c>
      <c r="L88" s="75" t="s">
        <v>344</v>
      </c>
      <c r="M88" s="99" t="s">
        <v>345</v>
      </c>
      <c r="N88" s="75"/>
      <c r="O88" s="87">
        <v>54604</v>
      </c>
    </row>
    <row r="89" ht="25.95" customHeight="1" spans="1:15">
      <c r="A89" s="72">
        <v>88</v>
      </c>
      <c r="B89" s="73" t="s">
        <v>13</v>
      </c>
      <c r="C89" s="89" t="s">
        <v>294</v>
      </c>
      <c r="D89" s="75" t="s">
        <v>346</v>
      </c>
      <c r="E89" s="33" t="s">
        <v>347</v>
      </c>
      <c r="F89" s="73" t="s">
        <v>297</v>
      </c>
      <c r="G89" s="92" t="s">
        <v>205</v>
      </c>
      <c r="H89" s="73" t="s">
        <v>291</v>
      </c>
      <c r="I89" s="73" t="s">
        <v>40</v>
      </c>
      <c r="J89" s="73" t="s">
        <v>41</v>
      </c>
      <c r="K89" s="83">
        <v>1121</v>
      </c>
      <c r="L89" s="75" t="s">
        <v>308</v>
      </c>
      <c r="M89" s="99" t="s">
        <v>309</v>
      </c>
      <c r="N89" s="75"/>
      <c r="O89" s="87">
        <v>47654.4</v>
      </c>
    </row>
    <row r="90" ht="25.95" customHeight="1" spans="1:15">
      <c r="A90" s="72">
        <v>89</v>
      </c>
      <c r="B90" s="73" t="s">
        <v>13</v>
      </c>
      <c r="C90" s="89" t="s">
        <v>294</v>
      </c>
      <c r="D90" s="75" t="s">
        <v>348</v>
      </c>
      <c r="E90" s="33" t="s">
        <v>349</v>
      </c>
      <c r="F90" s="73" t="s">
        <v>302</v>
      </c>
      <c r="G90" s="92" t="s">
        <v>205</v>
      </c>
      <c r="H90" s="73" t="s">
        <v>303</v>
      </c>
      <c r="I90" s="73" t="s">
        <v>40</v>
      </c>
      <c r="J90" s="73" t="s">
        <v>41</v>
      </c>
      <c r="K90" s="83">
        <v>1110</v>
      </c>
      <c r="L90" s="75" t="s">
        <v>350</v>
      </c>
      <c r="M90" s="99" t="s">
        <v>351</v>
      </c>
      <c r="N90" s="75"/>
      <c r="O90" s="87">
        <v>0</v>
      </c>
    </row>
    <row r="91" ht="25.95" customHeight="1" spans="1:15">
      <c r="A91" s="72">
        <v>90</v>
      </c>
      <c r="B91" s="73" t="s">
        <v>13</v>
      </c>
      <c r="C91" s="89" t="s">
        <v>294</v>
      </c>
      <c r="D91" s="88" t="s">
        <v>352</v>
      </c>
      <c r="E91" s="88" t="s">
        <v>353</v>
      </c>
      <c r="F91" s="94" t="s">
        <v>59</v>
      </c>
      <c r="G91" s="92" t="s">
        <v>48</v>
      </c>
      <c r="H91" s="92" t="s">
        <v>291</v>
      </c>
      <c r="I91" s="73" t="s">
        <v>40</v>
      </c>
      <c r="J91" s="73" t="s">
        <v>41</v>
      </c>
      <c r="K91" s="83">
        <v>1120</v>
      </c>
      <c r="L91" s="75" t="s">
        <v>354</v>
      </c>
      <c r="M91" s="99" t="s">
        <v>355</v>
      </c>
      <c r="N91" s="75"/>
      <c r="O91" s="87">
        <v>0</v>
      </c>
    </row>
    <row r="92" ht="25.95" customHeight="1" spans="1:15">
      <c r="A92" s="72">
        <v>91</v>
      </c>
      <c r="B92" s="73" t="s">
        <v>13</v>
      </c>
      <c r="C92" s="89" t="s">
        <v>294</v>
      </c>
      <c r="D92" s="90" t="s">
        <v>356</v>
      </c>
      <c r="E92" s="93" t="s">
        <v>357</v>
      </c>
      <c r="F92" s="96" t="s">
        <v>312</v>
      </c>
      <c r="G92" s="92" t="s">
        <v>205</v>
      </c>
      <c r="H92" s="94" t="s">
        <v>291</v>
      </c>
      <c r="I92" s="73" t="s">
        <v>40</v>
      </c>
      <c r="J92" s="73" t="s">
        <v>41</v>
      </c>
      <c r="K92" s="83">
        <v>1100</v>
      </c>
      <c r="L92" s="75" t="s">
        <v>313</v>
      </c>
      <c r="M92" s="99" t="s">
        <v>314</v>
      </c>
      <c r="N92" s="75"/>
      <c r="O92" s="87">
        <v>0</v>
      </c>
    </row>
    <row r="93" ht="25.95" customHeight="1" spans="1:15">
      <c r="A93" s="72">
        <v>92</v>
      </c>
      <c r="B93" s="73" t="s">
        <v>13</v>
      </c>
      <c r="C93" s="89" t="s">
        <v>294</v>
      </c>
      <c r="D93" s="88" t="s">
        <v>358</v>
      </c>
      <c r="E93" s="88" t="s">
        <v>359</v>
      </c>
      <c r="F93" s="73" t="s">
        <v>302</v>
      </c>
      <c r="G93" s="92" t="s">
        <v>205</v>
      </c>
      <c r="H93" s="92" t="s">
        <v>303</v>
      </c>
      <c r="I93" s="73" t="s">
        <v>40</v>
      </c>
      <c r="J93" s="73" t="s">
        <v>41</v>
      </c>
      <c r="K93" s="83">
        <v>1116</v>
      </c>
      <c r="L93" s="75" t="s">
        <v>360</v>
      </c>
      <c r="M93" s="99" t="s">
        <v>361</v>
      </c>
      <c r="N93" s="75"/>
      <c r="O93" s="87">
        <v>0</v>
      </c>
    </row>
    <row r="94" ht="25.95" customHeight="1" spans="1:15">
      <c r="A94" s="72">
        <v>93</v>
      </c>
      <c r="B94" s="73" t="s">
        <v>13</v>
      </c>
      <c r="C94" s="89" t="s">
        <v>294</v>
      </c>
      <c r="D94" s="75" t="s">
        <v>362</v>
      </c>
      <c r="E94" s="33" t="s">
        <v>363</v>
      </c>
      <c r="F94" s="73" t="s">
        <v>302</v>
      </c>
      <c r="G94" s="92" t="s">
        <v>205</v>
      </c>
      <c r="H94" s="73" t="s">
        <v>303</v>
      </c>
      <c r="I94" s="73" t="s">
        <v>40</v>
      </c>
      <c r="J94" s="73" t="s">
        <v>41</v>
      </c>
      <c r="K94" s="83">
        <v>1113</v>
      </c>
      <c r="L94" s="75" t="s">
        <v>364</v>
      </c>
      <c r="M94" s="99" t="s">
        <v>365</v>
      </c>
      <c r="N94" s="75"/>
      <c r="O94" s="87">
        <v>85509.865</v>
      </c>
    </row>
    <row r="95" ht="25.95" customHeight="1" spans="1:15">
      <c r="A95" s="72">
        <v>94</v>
      </c>
      <c r="B95" s="73" t="s">
        <v>13</v>
      </c>
      <c r="C95" s="74" t="s">
        <v>366</v>
      </c>
      <c r="D95" s="75" t="s">
        <v>367</v>
      </c>
      <c r="E95" s="33" t="s">
        <v>368</v>
      </c>
      <c r="F95" s="73" t="s">
        <v>53</v>
      </c>
      <c r="G95" s="74" t="s">
        <v>200</v>
      </c>
      <c r="H95" s="73" t="s">
        <v>272</v>
      </c>
      <c r="I95" s="73" t="s">
        <v>40</v>
      </c>
      <c r="J95" s="73" t="s">
        <v>41</v>
      </c>
      <c r="K95" s="97">
        <v>849</v>
      </c>
      <c r="L95" s="75" t="s">
        <v>369</v>
      </c>
      <c r="M95" s="99" t="s">
        <v>370</v>
      </c>
      <c r="N95" s="75"/>
      <c r="O95" s="87">
        <v>0</v>
      </c>
    </row>
    <row r="96" spans="1:15">
      <c r="A96" s="72">
        <v>95</v>
      </c>
      <c r="B96" s="73" t="s">
        <v>13</v>
      </c>
      <c r="C96" s="74" t="s">
        <v>366</v>
      </c>
      <c r="D96" s="75" t="s">
        <v>371</v>
      </c>
      <c r="E96" s="33" t="s">
        <v>372</v>
      </c>
      <c r="F96" s="73" t="s">
        <v>53</v>
      </c>
      <c r="G96" s="74" t="s">
        <v>200</v>
      </c>
      <c r="H96" s="73" t="s">
        <v>272</v>
      </c>
      <c r="I96" s="73" t="s">
        <v>40</v>
      </c>
      <c r="J96" s="73" t="s">
        <v>41</v>
      </c>
      <c r="K96" s="83">
        <v>729</v>
      </c>
      <c r="L96" s="75" t="s">
        <v>373</v>
      </c>
      <c r="M96" s="99" t="s">
        <v>374</v>
      </c>
      <c r="N96" s="75"/>
      <c r="O96" s="87">
        <v>0</v>
      </c>
    </row>
    <row r="97" ht="25.95" customHeight="1" spans="1:15">
      <c r="A97" s="72">
        <v>96</v>
      </c>
      <c r="B97" s="73" t="s">
        <v>13</v>
      </c>
      <c r="C97" s="74" t="s">
        <v>366</v>
      </c>
      <c r="D97" s="75" t="s">
        <v>375</v>
      </c>
      <c r="E97" s="33" t="s">
        <v>376</v>
      </c>
      <c r="F97" s="73" t="s">
        <v>277</v>
      </c>
      <c r="G97" s="92" t="s">
        <v>205</v>
      </c>
      <c r="H97" s="73" t="s">
        <v>278</v>
      </c>
      <c r="I97" s="73" t="s">
        <v>40</v>
      </c>
      <c r="J97" s="73" t="s">
        <v>41</v>
      </c>
      <c r="K97" s="97" t="s">
        <v>8</v>
      </c>
      <c r="L97" s="75" t="s">
        <v>61</v>
      </c>
      <c r="M97" s="75"/>
      <c r="N97" s="75"/>
      <c r="O97" s="87">
        <v>85261.66</v>
      </c>
    </row>
    <row r="98" spans="1:15">
      <c r="A98" s="72">
        <v>97</v>
      </c>
      <c r="B98" s="73" t="s">
        <v>13</v>
      </c>
      <c r="C98" s="74" t="s">
        <v>366</v>
      </c>
      <c r="D98" s="75" t="s">
        <v>377</v>
      </c>
      <c r="E98" s="33" t="s">
        <v>378</v>
      </c>
      <c r="F98" s="73" t="s">
        <v>53</v>
      </c>
      <c r="G98" s="74" t="s">
        <v>200</v>
      </c>
      <c r="H98" s="73" t="s">
        <v>54</v>
      </c>
      <c r="I98" s="73" t="s">
        <v>40</v>
      </c>
      <c r="J98" s="73" t="s">
        <v>41</v>
      </c>
      <c r="K98" s="97" t="s">
        <v>8</v>
      </c>
      <c r="L98" s="75" t="s">
        <v>61</v>
      </c>
      <c r="M98" s="75"/>
      <c r="N98" s="75"/>
      <c r="O98" s="87">
        <v>84294.34</v>
      </c>
    </row>
    <row r="99" ht="39" customHeight="1" spans="1:15">
      <c r="A99" s="72">
        <v>98</v>
      </c>
      <c r="B99" s="73" t="s">
        <v>13</v>
      </c>
      <c r="C99" s="74" t="s">
        <v>366</v>
      </c>
      <c r="D99" s="75" t="s">
        <v>379</v>
      </c>
      <c r="E99" s="33" t="s">
        <v>380</v>
      </c>
      <c r="F99" s="73" t="s">
        <v>277</v>
      </c>
      <c r="G99" s="92" t="s">
        <v>205</v>
      </c>
      <c r="H99" s="73" t="s">
        <v>278</v>
      </c>
      <c r="I99" s="73" t="s">
        <v>40</v>
      </c>
      <c r="J99" s="73" t="s">
        <v>41</v>
      </c>
      <c r="K99" s="97">
        <v>580</v>
      </c>
      <c r="L99" s="75" t="s">
        <v>381</v>
      </c>
      <c r="M99" s="99" t="s">
        <v>382</v>
      </c>
      <c r="N99" s="75"/>
      <c r="O99" s="87">
        <v>0</v>
      </c>
    </row>
    <row r="100" ht="25.95" customHeight="1" spans="1:15">
      <c r="A100" s="72">
        <v>99</v>
      </c>
      <c r="B100" s="73" t="s">
        <v>13</v>
      </c>
      <c r="C100" s="74" t="s">
        <v>366</v>
      </c>
      <c r="D100" s="75" t="s">
        <v>383</v>
      </c>
      <c r="E100" s="33" t="s">
        <v>384</v>
      </c>
      <c r="F100" s="73" t="s">
        <v>277</v>
      </c>
      <c r="G100" s="92" t="s">
        <v>205</v>
      </c>
      <c r="H100" s="73" t="s">
        <v>278</v>
      </c>
      <c r="I100" s="73" t="s">
        <v>40</v>
      </c>
      <c r="J100" s="73" t="s">
        <v>41</v>
      </c>
      <c r="K100" s="97">
        <v>580</v>
      </c>
      <c r="L100" s="75" t="s">
        <v>381</v>
      </c>
      <c r="M100" s="99" t="s">
        <v>382</v>
      </c>
      <c r="N100" s="75"/>
      <c r="O100" s="87">
        <v>0</v>
      </c>
    </row>
    <row r="101" ht="39" customHeight="1" spans="1:15">
      <c r="A101" s="72">
        <v>100</v>
      </c>
      <c r="B101" s="73" t="s">
        <v>13</v>
      </c>
      <c r="C101" s="74" t="s">
        <v>366</v>
      </c>
      <c r="D101" s="75" t="s">
        <v>385</v>
      </c>
      <c r="E101" s="33" t="s">
        <v>386</v>
      </c>
      <c r="F101" s="73" t="s">
        <v>277</v>
      </c>
      <c r="G101" s="92" t="s">
        <v>205</v>
      </c>
      <c r="H101" s="73" t="s">
        <v>278</v>
      </c>
      <c r="I101" s="73" t="s">
        <v>40</v>
      </c>
      <c r="J101" s="73" t="s">
        <v>41</v>
      </c>
      <c r="K101" s="98">
        <v>261</v>
      </c>
      <c r="L101" s="75" t="s">
        <v>387</v>
      </c>
      <c r="M101" s="99" t="s">
        <v>388</v>
      </c>
      <c r="N101" s="75"/>
      <c r="O101" s="87">
        <v>1383082.03</v>
      </c>
    </row>
    <row r="102" ht="39" customHeight="1" spans="1:15">
      <c r="A102" s="72">
        <v>101</v>
      </c>
      <c r="B102" s="73" t="s">
        <v>13</v>
      </c>
      <c r="C102" s="74" t="s">
        <v>366</v>
      </c>
      <c r="D102" s="75" t="s">
        <v>389</v>
      </c>
      <c r="E102" s="33" t="s">
        <v>390</v>
      </c>
      <c r="F102" s="73" t="s">
        <v>277</v>
      </c>
      <c r="G102" s="92" t="s">
        <v>205</v>
      </c>
      <c r="H102" s="73" t="s">
        <v>278</v>
      </c>
      <c r="I102" s="73" t="s">
        <v>40</v>
      </c>
      <c r="J102" s="73" t="s">
        <v>41</v>
      </c>
      <c r="K102" s="98">
        <v>261</v>
      </c>
      <c r="L102" s="75" t="s">
        <v>387</v>
      </c>
      <c r="M102" s="99" t="s">
        <v>388</v>
      </c>
      <c r="N102" s="75"/>
      <c r="O102" s="87">
        <v>1292037.84</v>
      </c>
    </row>
    <row r="103" spans="1:15">
      <c r="A103" s="72">
        <v>102</v>
      </c>
      <c r="B103" s="73" t="s">
        <v>13</v>
      </c>
      <c r="C103" s="74" t="s">
        <v>366</v>
      </c>
      <c r="D103" s="75" t="s">
        <v>391</v>
      </c>
      <c r="E103" s="33" t="s">
        <v>392</v>
      </c>
      <c r="F103" s="73" t="s">
        <v>277</v>
      </c>
      <c r="G103" s="92" t="s">
        <v>205</v>
      </c>
      <c r="H103" s="73" t="s">
        <v>278</v>
      </c>
      <c r="I103" s="73" t="s">
        <v>40</v>
      </c>
      <c r="J103" s="73" t="s">
        <v>41</v>
      </c>
      <c r="K103" s="98">
        <v>261</v>
      </c>
      <c r="L103" s="75" t="s">
        <v>387</v>
      </c>
      <c r="M103" s="99" t="s">
        <v>388</v>
      </c>
      <c r="N103" s="75"/>
      <c r="O103" s="87">
        <v>1703593.69</v>
      </c>
    </row>
    <row r="104" ht="39" customHeight="1" spans="1:15">
      <c r="A104" s="72">
        <v>103</v>
      </c>
      <c r="B104" s="73" t="s">
        <v>13</v>
      </c>
      <c r="C104" s="74" t="s">
        <v>366</v>
      </c>
      <c r="D104" s="75" t="s">
        <v>393</v>
      </c>
      <c r="E104" s="33" t="s">
        <v>394</v>
      </c>
      <c r="F104" s="73" t="s">
        <v>277</v>
      </c>
      <c r="G104" s="92" t="s">
        <v>205</v>
      </c>
      <c r="H104" s="73" t="s">
        <v>278</v>
      </c>
      <c r="I104" s="73" t="s">
        <v>40</v>
      </c>
      <c r="J104" s="73" t="s">
        <v>41</v>
      </c>
      <c r="K104" s="83">
        <v>578</v>
      </c>
      <c r="L104" s="75" t="s">
        <v>395</v>
      </c>
      <c r="M104" s="99" t="s">
        <v>396</v>
      </c>
      <c r="N104" s="75"/>
      <c r="O104" s="87">
        <v>1692938.01</v>
      </c>
    </row>
    <row r="105" ht="39" customHeight="1" spans="1:15">
      <c r="A105" s="72">
        <v>104</v>
      </c>
      <c r="B105" s="73" t="s">
        <v>13</v>
      </c>
      <c r="C105" s="74" t="s">
        <v>366</v>
      </c>
      <c r="D105" s="75" t="s">
        <v>397</v>
      </c>
      <c r="E105" s="33" t="s">
        <v>398</v>
      </c>
      <c r="F105" s="73" t="s">
        <v>277</v>
      </c>
      <c r="G105" s="92" t="s">
        <v>205</v>
      </c>
      <c r="H105" s="73" t="s">
        <v>278</v>
      </c>
      <c r="I105" s="73" t="s">
        <v>40</v>
      </c>
      <c r="J105" s="73" t="s">
        <v>41</v>
      </c>
      <c r="K105" s="83">
        <v>578</v>
      </c>
      <c r="L105" s="75" t="s">
        <v>395</v>
      </c>
      <c r="M105" s="99" t="s">
        <v>396</v>
      </c>
      <c r="N105" s="75"/>
      <c r="O105" s="87">
        <v>1582272.22</v>
      </c>
    </row>
    <row r="106" ht="25.95" customHeight="1" spans="1:15">
      <c r="A106" s="72">
        <v>105</v>
      </c>
      <c r="B106" s="73" t="s">
        <v>13</v>
      </c>
      <c r="C106" s="74" t="s">
        <v>366</v>
      </c>
      <c r="D106" s="75" t="s">
        <v>399</v>
      </c>
      <c r="E106" s="33" t="s">
        <v>400</v>
      </c>
      <c r="F106" s="73" t="s">
        <v>277</v>
      </c>
      <c r="G106" s="92" t="s">
        <v>205</v>
      </c>
      <c r="H106" s="73" t="s">
        <v>278</v>
      </c>
      <c r="I106" s="73" t="s">
        <v>40</v>
      </c>
      <c r="J106" s="73" t="s">
        <v>41</v>
      </c>
      <c r="K106" s="83">
        <v>578</v>
      </c>
      <c r="L106" s="75" t="s">
        <v>395</v>
      </c>
      <c r="M106" s="99" t="s">
        <v>396</v>
      </c>
      <c r="N106" s="75"/>
      <c r="O106" s="87">
        <v>1705034.72</v>
      </c>
    </row>
    <row r="107" ht="25.95" customHeight="1" spans="1:15">
      <c r="A107" s="72">
        <v>106</v>
      </c>
      <c r="B107" s="73" t="s">
        <v>13</v>
      </c>
      <c r="C107" s="74" t="s">
        <v>366</v>
      </c>
      <c r="D107" s="75" t="s">
        <v>401</v>
      </c>
      <c r="E107" s="33" t="s">
        <v>402</v>
      </c>
      <c r="F107" s="73" t="s">
        <v>277</v>
      </c>
      <c r="G107" s="92" t="s">
        <v>205</v>
      </c>
      <c r="H107" s="73" t="s">
        <v>278</v>
      </c>
      <c r="I107" s="73" t="s">
        <v>40</v>
      </c>
      <c r="J107" s="73" t="s">
        <v>41</v>
      </c>
      <c r="K107" s="83">
        <v>1262</v>
      </c>
      <c r="L107" s="75" t="s">
        <v>403</v>
      </c>
      <c r="M107" s="58" t="s">
        <v>404</v>
      </c>
      <c r="N107" s="75"/>
      <c r="O107" s="87">
        <v>397020.72</v>
      </c>
    </row>
    <row r="108" ht="13.95" customHeight="1" spans="1:15">
      <c r="A108" s="72">
        <v>107</v>
      </c>
      <c r="B108" s="73" t="s">
        <v>13</v>
      </c>
      <c r="C108" s="74" t="s">
        <v>366</v>
      </c>
      <c r="D108" s="75" t="s">
        <v>405</v>
      </c>
      <c r="E108" s="33" t="s">
        <v>406</v>
      </c>
      <c r="F108" s="73" t="s">
        <v>277</v>
      </c>
      <c r="G108" s="92" t="s">
        <v>205</v>
      </c>
      <c r="H108" s="73" t="s">
        <v>278</v>
      </c>
      <c r="I108" s="73" t="s">
        <v>40</v>
      </c>
      <c r="J108" s="73" t="s">
        <v>41</v>
      </c>
      <c r="K108" s="83">
        <v>1262</v>
      </c>
      <c r="L108" s="75" t="s">
        <v>403</v>
      </c>
      <c r="M108" s="58" t="s">
        <v>404</v>
      </c>
      <c r="N108" s="75"/>
      <c r="O108" s="87">
        <v>1944389.44</v>
      </c>
    </row>
    <row r="109" spans="1:15">
      <c r="A109" s="72">
        <v>108</v>
      </c>
      <c r="B109" s="73" t="s">
        <v>13</v>
      </c>
      <c r="C109" s="74" t="s">
        <v>366</v>
      </c>
      <c r="D109" s="75" t="s">
        <v>407</v>
      </c>
      <c r="E109" s="33" t="s">
        <v>408</v>
      </c>
      <c r="F109" s="73" t="s">
        <v>277</v>
      </c>
      <c r="G109" s="92" t="s">
        <v>205</v>
      </c>
      <c r="H109" s="73" t="s">
        <v>278</v>
      </c>
      <c r="I109" s="73" t="s">
        <v>40</v>
      </c>
      <c r="J109" s="73" t="s">
        <v>41</v>
      </c>
      <c r="K109" s="97" t="s">
        <v>8</v>
      </c>
      <c r="L109" s="75" t="s">
        <v>61</v>
      </c>
      <c r="M109" s="75"/>
      <c r="N109" s="75"/>
      <c r="O109" s="87">
        <v>279731.33</v>
      </c>
    </row>
    <row r="110" spans="1:15">
      <c r="A110" s="72">
        <v>109</v>
      </c>
      <c r="B110" s="73" t="s">
        <v>13</v>
      </c>
      <c r="C110" s="74" t="s">
        <v>366</v>
      </c>
      <c r="D110" s="75" t="s">
        <v>409</v>
      </c>
      <c r="E110" s="33" t="s">
        <v>410</v>
      </c>
      <c r="F110" s="73" t="s">
        <v>277</v>
      </c>
      <c r="G110" s="92" t="s">
        <v>205</v>
      </c>
      <c r="H110" s="73" t="s">
        <v>278</v>
      </c>
      <c r="I110" s="73" t="s">
        <v>40</v>
      </c>
      <c r="J110" s="73" t="s">
        <v>41</v>
      </c>
      <c r="K110" s="97" t="s">
        <v>8</v>
      </c>
      <c r="L110" s="75" t="s">
        <v>61</v>
      </c>
      <c r="M110" s="75"/>
      <c r="N110" s="75"/>
      <c r="O110" s="87">
        <v>376636.55</v>
      </c>
    </row>
    <row r="111" ht="25.95" customHeight="1" spans="1:15">
      <c r="A111" s="72">
        <v>110</v>
      </c>
      <c r="B111" s="73" t="s">
        <v>13</v>
      </c>
      <c r="C111" s="74" t="s">
        <v>411</v>
      </c>
      <c r="D111" s="75" t="s">
        <v>412</v>
      </c>
      <c r="E111" s="33" t="s">
        <v>413</v>
      </c>
      <c r="F111" s="73" t="s">
        <v>89</v>
      </c>
      <c r="G111" s="74" t="s">
        <v>38</v>
      </c>
      <c r="H111" s="73" t="s">
        <v>90</v>
      </c>
      <c r="I111" s="73" t="s">
        <v>40</v>
      </c>
      <c r="J111" s="73" t="s">
        <v>41</v>
      </c>
      <c r="K111" s="97" t="s">
        <v>8</v>
      </c>
      <c r="L111" s="75" t="s">
        <v>61</v>
      </c>
      <c r="M111" s="75"/>
      <c r="N111" s="75"/>
      <c r="O111" s="87">
        <v>85337.12</v>
      </c>
    </row>
    <row r="112" ht="25.95" customHeight="1" spans="1:15">
      <c r="A112" s="72">
        <v>111</v>
      </c>
      <c r="B112" s="73" t="s">
        <v>13</v>
      </c>
      <c r="C112" s="89" t="s">
        <v>294</v>
      </c>
      <c r="D112" s="75" t="s">
        <v>111</v>
      </c>
      <c r="E112" s="33" t="s">
        <v>112</v>
      </c>
      <c r="F112" s="73" t="s">
        <v>113</v>
      </c>
      <c r="G112" s="74" t="s">
        <v>38</v>
      </c>
      <c r="H112" s="73" t="s">
        <v>114</v>
      </c>
      <c r="I112" s="73" t="s">
        <v>40</v>
      </c>
      <c r="J112" s="73" t="s">
        <v>41</v>
      </c>
      <c r="K112" s="83">
        <v>1103</v>
      </c>
      <c r="L112" s="75" t="s">
        <v>414</v>
      </c>
      <c r="M112" s="99" t="s">
        <v>415</v>
      </c>
      <c r="N112" s="75"/>
      <c r="O112" s="87">
        <v>291211.22</v>
      </c>
    </row>
    <row r="113" spans="1:15">
      <c r="A113" s="72">
        <v>112</v>
      </c>
      <c r="B113" s="73" t="s">
        <v>13</v>
      </c>
      <c r="C113" s="74" t="s">
        <v>411</v>
      </c>
      <c r="D113" s="75" t="s">
        <v>416</v>
      </c>
      <c r="E113" s="33" t="s">
        <v>417</v>
      </c>
      <c r="F113" s="73" t="s">
        <v>89</v>
      </c>
      <c r="G113" s="74" t="s">
        <v>38</v>
      </c>
      <c r="H113" s="73" t="s">
        <v>90</v>
      </c>
      <c r="I113" s="73" t="s">
        <v>40</v>
      </c>
      <c r="J113" s="73" t="s">
        <v>41</v>
      </c>
      <c r="K113" s="83">
        <v>362</v>
      </c>
      <c r="L113" s="75" t="s">
        <v>418</v>
      </c>
      <c r="M113" s="99" t="s">
        <v>419</v>
      </c>
      <c r="N113" s="75"/>
      <c r="O113" s="87">
        <v>0</v>
      </c>
    </row>
    <row r="114" spans="1:15">
      <c r="A114" s="72">
        <v>113</v>
      </c>
      <c r="B114" s="73" t="s">
        <v>13</v>
      </c>
      <c r="C114" s="89" t="s">
        <v>294</v>
      </c>
      <c r="D114" s="75" t="s">
        <v>420</v>
      </c>
      <c r="E114" s="33" t="s">
        <v>421</v>
      </c>
      <c r="F114" s="73" t="s">
        <v>176</v>
      </c>
      <c r="G114" s="74" t="s">
        <v>38</v>
      </c>
      <c r="H114" s="73" t="s">
        <v>114</v>
      </c>
      <c r="I114" s="73" t="s">
        <v>40</v>
      </c>
      <c r="J114" s="73" t="s">
        <v>41</v>
      </c>
      <c r="K114" s="83">
        <v>1105</v>
      </c>
      <c r="L114" s="75" t="s">
        <v>422</v>
      </c>
      <c r="M114" s="99" t="s">
        <v>423</v>
      </c>
      <c r="N114" s="75"/>
      <c r="O114" s="87">
        <v>94216.72</v>
      </c>
    </row>
    <row r="115" ht="25.95" customHeight="1" spans="1:15">
      <c r="A115" s="72">
        <v>114</v>
      </c>
      <c r="B115" s="73" t="s">
        <v>13</v>
      </c>
      <c r="C115" s="74" t="s">
        <v>411</v>
      </c>
      <c r="D115" s="75" t="s">
        <v>424</v>
      </c>
      <c r="E115" s="33" t="s">
        <v>425</v>
      </c>
      <c r="F115" s="73" t="s">
        <v>89</v>
      </c>
      <c r="G115" s="74" t="s">
        <v>38</v>
      </c>
      <c r="H115" s="73" t="s">
        <v>90</v>
      </c>
      <c r="I115" s="73" t="s">
        <v>40</v>
      </c>
      <c r="J115" s="73" t="s">
        <v>41</v>
      </c>
      <c r="K115" s="97" t="s">
        <v>8</v>
      </c>
      <c r="L115" s="75" t="s">
        <v>61</v>
      </c>
      <c r="M115" s="75"/>
      <c r="N115" s="75"/>
      <c r="O115" s="87">
        <v>7997.95</v>
      </c>
    </row>
    <row r="116" spans="1:15">
      <c r="A116" s="72">
        <v>115</v>
      </c>
      <c r="B116" s="73" t="s">
        <v>13</v>
      </c>
      <c r="C116" s="74" t="s">
        <v>411</v>
      </c>
      <c r="D116" s="75" t="s">
        <v>426</v>
      </c>
      <c r="E116" s="33" t="s">
        <v>427</v>
      </c>
      <c r="F116" s="73" t="s">
        <v>89</v>
      </c>
      <c r="G116" s="89" t="s">
        <v>200</v>
      </c>
      <c r="H116" s="73" t="s">
        <v>90</v>
      </c>
      <c r="I116" s="73" t="s">
        <v>40</v>
      </c>
      <c r="J116" s="73" t="s">
        <v>41</v>
      </c>
      <c r="K116" s="97" t="s">
        <v>8</v>
      </c>
      <c r="L116" s="75" t="s">
        <v>428</v>
      </c>
      <c r="M116" s="75"/>
      <c r="N116" s="75"/>
      <c r="O116" s="87">
        <v>0</v>
      </c>
    </row>
    <row r="117" spans="1:15">
      <c r="A117" s="72">
        <v>116</v>
      </c>
      <c r="B117" s="73" t="s">
        <v>13</v>
      </c>
      <c r="C117" s="74" t="s">
        <v>411</v>
      </c>
      <c r="D117" s="75" t="s">
        <v>429</v>
      </c>
      <c r="E117" s="33" t="s">
        <v>430</v>
      </c>
      <c r="F117" s="73" t="s">
        <v>89</v>
      </c>
      <c r="G117" s="74" t="s">
        <v>38</v>
      </c>
      <c r="H117" s="73" t="s">
        <v>90</v>
      </c>
      <c r="I117" s="73" t="s">
        <v>40</v>
      </c>
      <c r="J117" s="73" t="s">
        <v>41</v>
      </c>
      <c r="K117" s="83">
        <v>316</v>
      </c>
      <c r="L117" s="75" t="s">
        <v>431</v>
      </c>
      <c r="M117" s="99" t="s">
        <v>432</v>
      </c>
      <c r="N117" s="75"/>
      <c r="O117" s="87">
        <v>0</v>
      </c>
    </row>
    <row r="118" ht="25.95" customHeight="1" spans="1:15">
      <c r="A118" s="72">
        <v>117</v>
      </c>
      <c r="B118" s="73" t="s">
        <v>13</v>
      </c>
      <c r="C118" s="74" t="s">
        <v>366</v>
      </c>
      <c r="D118" s="75" t="s">
        <v>433</v>
      </c>
      <c r="E118" s="33" t="s">
        <v>434</v>
      </c>
      <c r="F118" s="73" t="s">
        <v>435</v>
      </c>
      <c r="G118" s="74" t="s">
        <v>205</v>
      </c>
      <c r="H118" s="73" t="s">
        <v>303</v>
      </c>
      <c r="I118" s="73" t="s">
        <v>40</v>
      </c>
      <c r="J118" s="73" t="s">
        <v>41</v>
      </c>
      <c r="K118" s="97" t="s">
        <v>8</v>
      </c>
      <c r="L118" s="75" t="s">
        <v>436</v>
      </c>
      <c r="M118" s="75"/>
      <c r="N118" s="75"/>
      <c r="O118" s="87">
        <v>0</v>
      </c>
    </row>
    <row r="119" ht="25.95" customHeight="1" spans="1:15">
      <c r="A119" s="72">
        <v>118</v>
      </c>
      <c r="B119" s="73" t="s">
        <v>13</v>
      </c>
      <c r="C119" s="74" t="s">
        <v>411</v>
      </c>
      <c r="D119" s="75" t="s">
        <v>437</v>
      </c>
      <c r="E119" s="33" t="s">
        <v>438</v>
      </c>
      <c r="F119" s="73" t="s">
        <v>89</v>
      </c>
      <c r="G119" s="92" t="s">
        <v>205</v>
      </c>
      <c r="H119" s="73" t="s">
        <v>102</v>
      </c>
      <c r="I119" s="73" t="s">
        <v>40</v>
      </c>
      <c r="J119" s="73" t="s">
        <v>41</v>
      </c>
      <c r="K119" s="97" t="s">
        <v>8</v>
      </c>
      <c r="L119" s="75" t="s">
        <v>436</v>
      </c>
      <c r="M119" s="75"/>
      <c r="N119" s="75"/>
      <c r="O119" s="87">
        <v>0</v>
      </c>
    </row>
    <row r="120" ht="25.95" customHeight="1" spans="1:15">
      <c r="A120" s="72">
        <v>119</v>
      </c>
      <c r="B120" s="73" t="s">
        <v>13</v>
      </c>
      <c r="C120" s="74" t="s">
        <v>411</v>
      </c>
      <c r="D120" s="75" t="s">
        <v>439</v>
      </c>
      <c r="E120" s="33" t="s">
        <v>440</v>
      </c>
      <c r="F120" s="73" t="s">
        <v>89</v>
      </c>
      <c r="G120" s="92" t="s">
        <v>205</v>
      </c>
      <c r="H120" s="73" t="s">
        <v>102</v>
      </c>
      <c r="I120" s="73" t="s">
        <v>40</v>
      </c>
      <c r="J120" s="73" t="s">
        <v>41</v>
      </c>
      <c r="K120" s="83">
        <v>1167</v>
      </c>
      <c r="L120" s="75" t="s">
        <v>441</v>
      </c>
      <c r="M120" s="99" t="s">
        <v>442</v>
      </c>
      <c r="N120" s="75"/>
      <c r="O120" s="87">
        <v>20.4</v>
      </c>
    </row>
    <row r="121" ht="25.95" customHeight="1" spans="1:15">
      <c r="A121" s="72">
        <v>120</v>
      </c>
      <c r="B121" s="73" t="s">
        <v>13</v>
      </c>
      <c r="C121" s="74" t="s">
        <v>411</v>
      </c>
      <c r="D121" s="75" t="s">
        <v>443</v>
      </c>
      <c r="E121" s="33" t="s">
        <v>444</v>
      </c>
      <c r="F121" s="73" t="s">
        <v>89</v>
      </c>
      <c r="G121" s="74" t="s">
        <v>38</v>
      </c>
      <c r="H121" s="73" t="s">
        <v>90</v>
      </c>
      <c r="I121" s="73" t="s">
        <v>40</v>
      </c>
      <c r="J121" s="73" t="s">
        <v>41</v>
      </c>
      <c r="K121" s="83">
        <v>1167</v>
      </c>
      <c r="L121" s="75" t="s">
        <v>441</v>
      </c>
      <c r="M121" s="99" t="s">
        <v>442</v>
      </c>
      <c r="N121" s="75"/>
      <c r="O121" s="87">
        <v>1409653.23</v>
      </c>
    </row>
    <row r="122" ht="25.95" customHeight="1" spans="1:15">
      <c r="A122" s="72">
        <v>121</v>
      </c>
      <c r="B122" s="73" t="s">
        <v>13</v>
      </c>
      <c r="C122" s="74" t="s">
        <v>411</v>
      </c>
      <c r="D122" s="75" t="s">
        <v>445</v>
      </c>
      <c r="E122" s="33" t="s">
        <v>446</v>
      </c>
      <c r="F122" s="73" t="s">
        <v>89</v>
      </c>
      <c r="G122" s="74" t="s">
        <v>38</v>
      </c>
      <c r="H122" s="73" t="s">
        <v>90</v>
      </c>
      <c r="I122" s="73" t="s">
        <v>40</v>
      </c>
      <c r="J122" s="73" t="s">
        <v>41</v>
      </c>
      <c r="K122" s="83">
        <v>1093</v>
      </c>
      <c r="L122" s="75" t="s">
        <v>447</v>
      </c>
      <c r="M122" s="99" t="s">
        <v>448</v>
      </c>
      <c r="N122" s="75"/>
      <c r="O122" s="87">
        <v>0</v>
      </c>
    </row>
    <row r="123" spans="1:15">
      <c r="A123" s="72">
        <v>122</v>
      </c>
      <c r="B123" s="73" t="s">
        <v>13</v>
      </c>
      <c r="C123" s="74" t="s">
        <v>411</v>
      </c>
      <c r="D123" s="75" t="s">
        <v>449</v>
      </c>
      <c r="E123" s="33" t="s">
        <v>450</v>
      </c>
      <c r="F123" s="73" t="s">
        <v>89</v>
      </c>
      <c r="G123" s="74" t="s">
        <v>38</v>
      </c>
      <c r="H123" s="73" t="s">
        <v>90</v>
      </c>
      <c r="I123" s="73" t="s">
        <v>40</v>
      </c>
      <c r="J123" s="73" t="s">
        <v>41</v>
      </c>
      <c r="K123" s="83">
        <v>344</v>
      </c>
      <c r="L123" s="75" t="s">
        <v>451</v>
      </c>
      <c r="M123" s="75" t="s">
        <v>452</v>
      </c>
      <c r="N123" s="75"/>
      <c r="O123" s="87">
        <v>0</v>
      </c>
    </row>
    <row r="124" spans="1:15">
      <c r="A124" s="72">
        <v>123</v>
      </c>
      <c r="B124" s="73" t="s">
        <v>13</v>
      </c>
      <c r="C124" s="74" t="s">
        <v>411</v>
      </c>
      <c r="D124" s="75" t="s">
        <v>453</v>
      </c>
      <c r="E124" s="33" t="s">
        <v>454</v>
      </c>
      <c r="F124" s="73" t="s">
        <v>89</v>
      </c>
      <c r="G124" s="74" t="s">
        <v>38</v>
      </c>
      <c r="H124" s="73" t="s">
        <v>90</v>
      </c>
      <c r="I124" s="73" t="s">
        <v>40</v>
      </c>
      <c r="J124" s="73" t="s">
        <v>41</v>
      </c>
      <c r="K124" s="83">
        <v>486</v>
      </c>
      <c r="L124" s="75" t="s">
        <v>455</v>
      </c>
      <c r="M124" s="99" t="s">
        <v>456</v>
      </c>
      <c r="N124" s="75"/>
      <c r="O124" s="87">
        <v>0</v>
      </c>
    </row>
    <row r="125" spans="1:15">
      <c r="A125" s="72">
        <v>124</v>
      </c>
      <c r="B125" s="73" t="s">
        <v>13</v>
      </c>
      <c r="C125" s="74" t="s">
        <v>411</v>
      </c>
      <c r="D125" s="75" t="s">
        <v>457</v>
      </c>
      <c r="E125" s="33" t="s">
        <v>458</v>
      </c>
      <c r="F125" s="73" t="s">
        <v>89</v>
      </c>
      <c r="G125" s="74" t="s">
        <v>38</v>
      </c>
      <c r="H125" s="73" t="s">
        <v>90</v>
      </c>
      <c r="I125" s="73" t="s">
        <v>40</v>
      </c>
      <c r="J125" s="73" t="s">
        <v>41</v>
      </c>
      <c r="K125" s="83">
        <v>357</v>
      </c>
      <c r="L125" s="75" t="s">
        <v>459</v>
      </c>
      <c r="M125" s="99" t="s">
        <v>460</v>
      </c>
      <c r="N125" s="75"/>
      <c r="O125" s="87">
        <v>0</v>
      </c>
    </row>
    <row r="126" spans="1:15">
      <c r="A126" s="72">
        <v>125</v>
      </c>
      <c r="B126" s="73" t="s">
        <v>13</v>
      </c>
      <c r="C126" s="74" t="s">
        <v>411</v>
      </c>
      <c r="D126" s="75" t="s">
        <v>461</v>
      </c>
      <c r="E126" s="33" t="s">
        <v>462</v>
      </c>
      <c r="F126" s="73" t="s">
        <v>89</v>
      </c>
      <c r="G126" s="74" t="s">
        <v>38</v>
      </c>
      <c r="H126" s="73" t="s">
        <v>90</v>
      </c>
      <c r="I126" s="73" t="s">
        <v>40</v>
      </c>
      <c r="J126" s="73" t="s">
        <v>41</v>
      </c>
      <c r="K126" s="97" t="s">
        <v>8</v>
      </c>
      <c r="L126" s="75" t="s">
        <v>61</v>
      </c>
      <c r="M126" s="75"/>
      <c r="N126" s="75"/>
      <c r="O126" s="87">
        <v>0</v>
      </c>
    </row>
    <row r="127" spans="1:15">
      <c r="A127" s="72">
        <v>126</v>
      </c>
      <c r="B127" s="73" t="s">
        <v>13</v>
      </c>
      <c r="C127" s="74" t="s">
        <v>411</v>
      </c>
      <c r="D127" s="75" t="s">
        <v>463</v>
      </c>
      <c r="E127" s="33" t="s">
        <v>464</v>
      </c>
      <c r="F127" s="73" t="s">
        <v>89</v>
      </c>
      <c r="G127" s="74" t="s">
        <v>38</v>
      </c>
      <c r="H127" s="73" t="s">
        <v>90</v>
      </c>
      <c r="I127" s="73" t="s">
        <v>40</v>
      </c>
      <c r="J127" s="73" t="s">
        <v>41</v>
      </c>
      <c r="K127" s="97" t="s">
        <v>8</v>
      </c>
      <c r="L127" s="75" t="s">
        <v>61</v>
      </c>
      <c r="M127" s="75"/>
      <c r="N127" s="75"/>
      <c r="O127" s="87">
        <v>100521</v>
      </c>
    </row>
    <row r="128" spans="1:15">
      <c r="A128" s="72">
        <v>127</v>
      </c>
      <c r="B128" s="73" t="s">
        <v>13</v>
      </c>
      <c r="C128" s="89" t="s">
        <v>294</v>
      </c>
      <c r="D128" s="75" t="s">
        <v>465</v>
      </c>
      <c r="E128" s="33" t="s">
        <v>466</v>
      </c>
      <c r="F128" s="73" t="s">
        <v>302</v>
      </c>
      <c r="G128" s="92" t="s">
        <v>200</v>
      </c>
      <c r="H128" s="73" t="s">
        <v>39</v>
      </c>
      <c r="I128" s="73" t="s">
        <v>40</v>
      </c>
      <c r="J128" s="83" t="s">
        <v>41</v>
      </c>
      <c r="K128" s="83">
        <v>1108</v>
      </c>
      <c r="L128" s="85" t="s">
        <v>467</v>
      </c>
      <c r="M128" s="99" t="s">
        <v>468</v>
      </c>
      <c r="N128" s="85"/>
      <c r="O128" s="87">
        <v>0</v>
      </c>
    </row>
    <row r="129" spans="1:15">
      <c r="A129" s="72">
        <v>128</v>
      </c>
      <c r="B129" s="73" t="s">
        <v>13</v>
      </c>
      <c r="C129" s="89" t="s">
        <v>294</v>
      </c>
      <c r="D129" s="75" t="s">
        <v>469</v>
      </c>
      <c r="E129" s="33" t="s">
        <v>470</v>
      </c>
      <c r="F129" s="94" t="s">
        <v>59</v>
      </c>
      <c r="G129" s="74" t="s">
        <v>38</v>
      </c>
      <c r="H129" s="73" t="s">
        <v>60</v>
      </c>
      <c r="I129" s="73" t="s">
        <v>40</v>
      </c>
      <c r="J129" s="109" t="s">
        <v>41</v>
      </c>
      <c r="K129" s="83">
        <v>1124</v>
      </c>
      <c r="L129" s="76" t="s">
        <v>471</v>
      </c>
      <c r="M129" s="99" t="s">
        <v>472</v>
      </c>
      <c r="N129" s="76"/>
      <c r="O129" s="87">
        <v>848375.7</v>
      </c>
    </row>
    <row r="130" spans="1:15">
      <c r="A130" s="72">
        <v>129</v>
      </c>
      <c r="B130" s="73" t="s">
        <v>13</v>
      </c>
      <c r="C130" s="74" t="s">
        <v>366</v>
      </c>
      <c r="D130" s="75" t="s">
        <v>473</v>
      </c>
      <c r="E130" s="33" t="s">
        <v>474</v>
      </c>
      <c r="F130" s="92" t="s">
        <v>53</v>
      </c>
      <c r="G130" s="74" t="s">
        <v>38</v>
      </c>
      <c r="H130" s="73" t="s">
        <v>54</v>
      </c>
      <c r="I130" s="73" t="s">
        <v>40</v>
      </c>
      <c r="J130" s="73" t="s">
        <v>41</v>
      </c>
      <c r="K130" s="97">
        <v>1003</v>
      </c>
      <c r="L130" s="75" t="s">
        <v>475</v>
      </c>
      <c r="M130" s="99" t="s">
        <v>476</v>
      </c>
      <c r="N130" s="75"/>
      <c r="O130" s="87">
        <v>0</v>
      </c>
    </row>
    <row r="131" ht="25.95" customHeight="1" spans="1:15">
      <c r="A131" s="72">
        <v>130</v>
      </c>
      <c r="B131" s="73" t="s">
        <v>13</v>
      </c>
      <c r="C131" s="74" t="s">
        <v>366</v>
      </c>
      <c r="D131" s="90" t="s">
        <v>477</v>
      </c>
      <c r="E131" s="93" t="s">
        <v>478</v>
      </c>
      <c r="F131" s="92" t="s">
        <v>53</v>
      </c>
      <c r="G131" s="74" t="s">
        <v>38</v>
      </c>
      <c r="H131" s="94" t="s">
        <v>54</v>
      </c>
      <c r="I131" s="73" t="s">
        <v>40</v>
      </c>
      <c r="J131" s="73" t="s">
        <v>41</v>
      </c>
      <c r="K131" s="97">
        <v>1096</v>
      </c>
      <c r="L131" s="75" t="s">
        <v>479</v>
      </c>
      <c r="M131" s="99" t="s">
        <v>480</v>
      </c>
      <c r="N131" s="75"/>
      <c r="O131" s="87">
        <v>0</v>
      </c>
    </row>
    <row r="132" ht="25.95" customHeight="1" spans="1:15">
      <c r="A132" s="72">
        <v>131</v>
      </c>
      <c r="B132" s="73" t="s">
        <v>13</v>
      </c>
      <c r="C132" s="89" t="s">
        <v>294</v>
      </c>
      <c r="D132" s="75" t="s">
        <v>481</v>
      </c>
      <c r="E132" s="33" t="s">
        <v>482</v>
      </c>
      <c r="F132" s="73" t="s">
        <v>297</v>
      </c>
      <c r="G132" s="74" t="s">
        <v>38</v>
      </c>
      <c r="H132" s="73" t="s">
        <v>291</v>
      </c>
      <c r="I132" s="73" t="s">
        <v>40</v>
      </c>
      <c r="J132" s="83" t="s">
        <v>41</v>
      </c>
      <c r="K132" s="83">
        <v>1119</v>
      </c>
      <c r="L132" s="85" t="s">
        <v>483</v>
      </c>
      <c r="M132" s="99" t="s">
        <v>484</v>
      </c>
      <c r="N132" s="85"/>
      <c r="O132" s="87">
        <v>388503.24</v>
      </c>
    </row>
    <row r="133" spans="1:15">
      <c r="A133" s="72">
        <v>132</v>
      </c>
      <c r="B133" s="73" t="s">
        <v>13</v>
      </c>
      <c r="C133" s="74" t="s">
        <v>366</v>
      </c>
      <c r="D133" s="75" t="s">
        <v>485</v>
      </c>
      <c r="E133" s="33" t="s">
        <v>486</v>
      </c>
      <c r="F133" s="94" t="s">
        <v>59</v>
      </c>
      <c r="G133" s="74" t="s">
        <v>38</v>
      </c>
      <c r="H133" s="73" t="s">
        <v>60</v>
      </c>
      <c r="I133" s="73" t="s">
        <v>40</v>
      </c>
      <c r="J133" s="109" t="s">
        <v>41</v>
      </c>
      <c r="K133" s="83">
        <v>1140</v>
      </c>
      <c r="L133" s="76" t="s">
        <v>487</v>
      </c>
      <c r="M133" s="99" t="s">
        <v>488</v>
      </c>
      <c r="N133" s="76"/>
      <c r="O133" s="87">
        <v>1561872.96</v>
      </c>
    </row>
    <row r="134" ht="25.95" customHeight="1" spans="1:15">
      <c r="A134" s="72">
        <v>133</v>
      </c>
      <c r="B134" s="73" t="s">
        <v>13</v>
      </c>
      <c r="C134" s="74" t="s">
        <v>366</v>
      </c>
      <c r="D134" s="75" t="s">
        <v>489</v>
      </c>
      <c r="E134" s="33" t="s">
        <v>490</v>
      </c>
      <c r="F134" s="94" t="s">
        <v>59</v>
      </c>
      <c r="G134" s="74" t="s">
        <v>38</v>
      </c>
      <c r="H134" s="73" t="s">
        <v>60</v>
      </c>
      <c r="I134" s="73" t="s">
        <v>40</v>
      </c>
      <c r="J134" s="109" t="s">
        <v>41</v>
      </c>
      <c r="K134" s="110">
        <v>296</v>
      </c>
      <c r="L134" s="76" t="s">
        <v>491</v>
      </c>
      <c r="M134" s="99" t="s">
        <v>492</v>
      </c>
      <c r="N134" s="76"/>
      <c r="O134" s="87">
        <v>0</v>
      </c>
    </row>
    <row r="135" ht="25.95" customHeight="1" spans="1:15">
      <c r="A135" s="72">
        <v>134</v>
      </c>
      <c r="B135" s="73" t="s">
        <v>13</v>
      </c>
      <c r="C135" s="74" t="s">
        <v>366</v>
      </c>
      <c r="D135" s="75" t="s">
        <v>493</v>
      </c>
      <c r="E135" s="33" t="s">
        <v>494</v>
      </c>
      <c r="F135" s="73" t="s">
        <v>277</v>
      </c>
      <c r="G135" s="92" t="s">
        <v>205</v>
      </c>
      <c r="H135" s="73" t="s">
        <v>278</v>
      </c>
      <c r="I135" s="73" t="s">
        <v>40</v>
      </c>
      <c r="J135" s="73" t="s">
        <v>41</v>
      </c>
      <c r="K135" s="97" t="s">
        <v>8</v>
      </c>
      <c r="L135" s="75" t="s">
        <v>61</v>
      </c>
      <c r="M135" s="75"/>
      <c r="N135" s="75"/>
      <c r="O135" s="87">
        <v>1181716.2</v>
      </c>
    </row>
    <row r="136" spans="1:15">
      <c r="A136" s="72">
        <v>135</v>
      </c>
      <c r="B136" s="73" t="s">
        <v>13</v>
      </c>
      <c r="C136" s="74" t="s">
        <v>411</v>
      </c>
      <c r="D136" s="75" t="s">
        <v>495</v>
      </c>
      <c r="E136" s="33" t="s">
        <v>496</v>
      </c>
      <c r="F136" s="73" t="s">
        <v>497</v>
      </c>
      <c r="G136" s="74" t="s">
        <v>38</v>
      </c>
      <c r="H136" s="73" t="s">
        <v>39</v>
      </c>
      <c r="I136" s="73" t="s">
        <v>40</v>
      </c>
      <c r="J136" s="73" t="s">
        <v>41</v>
      </c>
      <c r="K136" s="83">
        <v>426</v>
      </c>
      <c r="L136" s="75" t="s">
        <v>498</v>
      </c>
      <c r="M136" s="99" t="s">
        <v>499</v>
      </c>
      <c r="N136" s="75"/>
      <c r="O136" s="87">
        <v>0</v>
      </c>
    </row>
    <row r="137" ht="25.95" customHeight="1" spans="1:15">
      <c r="A137" s="72">
        <v>136</v>
      </c>
      <c r="B137" s="73" t="s">
        <v>13</v>
      </c>
      <c r="C137" s="89" t="s">
        <v>294</v>
      </c>
      <c r="D137" s="75" t="s">
        <v>500</v>
      </c>
      <c r="E137" s="33" t="s">
        <v>501</v>
      </c>
      <c r="F137" s="73" t="s">
        <v>297</v>
      </c>
      <c r="G137" s="74" t="s">
        <v>38</v>
      </c>
      <c r="H137" s="73" t="s">
        <v>291</v>
      </c>
      <c r="I137" s="73" t="s">
        <v>40</v>
      </c>
      <c r="J137" s="83" t="s">
        <v>41</v>
      </c>
      <c r="K137" s="83">
        <v>1119</v>
      </c>
      <c r="L137" s="85" t="s">
        <v>483</v>
      </c>
      <c r="M137" s="99" t="s">
        <v>484</v>
      </c>
      <c r="N137" s="85"/>
      <c r="O137" s="87">
        <v>1354329.05</v>
      </c>
    </row>
    <row r="138" ht="25.95" customHeight="1" spans="1:15">
      <c r="A138" s="72">
        <v>137</v>
      </c>
      <c r="B138" s="73" t="s">
        <v>13</v>
      </c>
      <c r="C138" s="89" t="s">
        <v>294</v>
      </c>
      <c r="D138" s="75" t="s">
        <v>502</v>
      </c>
      <c r="E138" s="33" t="s">
        <v>503</v>
      </c>
      <c r="F138" s="73" t="s">
        <v>176</v>
      </c>
      <c r="G138" s="74" t="s">
        <v>38</v>
      </c>
      <c r="H138" s="73" t="s">
        <v>114</v>
      </c>
      <c r="I138" s="73" t="s">
        <v>40</v>
      </c>
      <c r="J138" s="83" t="s">
        <v>41</v>
      </c>
      <c r="K138" s="83">
        <v>1105</v>
      </c>
      <c r="L138" s="85" t="s">
        <v>422</v>
      </c>
      <c r="M138" s="99" t="s">
        <v>423</v>
      </c>
      <c r="N138" s="85"/>
      <c r="O138" s="87">
        <v>0</v>
      </c>
    </row>
    <row r="139" spans="1:15">
      <c r="A139" s="72">
        <v>138</v>
      </c>
      <c r="B139" s="73" t="s">
        <v>13</v>
      </c>
      <c r="C139" s="74" t="s">
        <v>411</v>
      </c>
      <c r="D139" s="88" t="s">
        <v>504</v>
      </c>
      <c r="E139" s="88" t="s">
        <v>505</v>
      </c>
      <c r="F139" s="92" t="s">
        <v>125</v>
      </c>
      <c r="G139" s="74" t="s">
        <v>38</v>
      </c>
      <c r="H139" s="92" t="s">
        <v>126</v>
      </c>
      <c r="I139" s="73" t="s">
        <v>40</v>
      </c>
      <c r="J139" s="73" t="s">
        <v>41</v>
      </c>
      <c r="K139" s="83">
        <v>426</v>
      </c>
      <c r="L139" s="75" t="s">
        <v>498</v>
      </c>
      <c r="M139" s="99" t="s">
        <v>499</v>
      </c>
      <c r="N139" s="75"/>
      <c r="O139" s="87">
        <v>0</v>
      </c>
    </row>
    <row r="140" ht="25.95" customHeight="1" spans="1:15">
      <c r="A140" s="72">
        <v>139</v>
      </c>
      <c r="B140" s="73" t="s">
        <v>13</v>
      </c>
      <c r="C140" s="74" t="s">
        <v>411</v>
      </c>
      <c r="D140" s="75" t="s">
        <v>506</v>
      </c>
      <c r="E140" s="33" t="s">
        <v>507</v>
      </c>
      <c r="F140" s="73" t="s">
        <v>89</v>
      </c>
      <c r="G140" s="92" t="s">
        <v>205</v>
      </c>
      <c r="H140" s="73" t="s">
        <v>102</v>
      </c>
      <c r="I140" s="73" t="s">
        <v>40</v>
      </c>
      <c r="J140" s="73" t="s">
        <v>41</v>
      </c>
      <c r="K140" s="97" t="s">
        <v>8</v>
      </c>
      <c r="L140" s="75" t="s">
        <v>61</v>
      </c>
      <c r="M140" s="75"/>
      <c r="N140" s="75"/>
      <c r="O140" s="87">
        <v>82402.4</v>
      </c>
    </row>
    <row r="141" ht="25.95" customHeight="1" spans="1:15">
      <c r="A141" s="72">
        <v>140</v>
      </c>
      <c r="B141" s="73" t="s">
        <v>13</v>
      </c>
      <c r="C141" s="89" t="s">
        <v>294</v>
      </c>
      <c r="D141" s="75" t="s">
        <v>508</v>
      </c>
      <c r="E141" s="33" t="s">
        <v>509</v>
      </c>
      <c r="F141" s="73" t="s">
        <v>297</v>
      </c>
      <c r="G141" s="74" t="s">
        <v>38</v>
      </c>
      <c r="H141" s="73" t="s">
        <v>291</v>
      </c>
      <c r="I141" s="73" t="s">
        <v>40</v>
      </c>
      <c r="J141" s="83" t="s">
        <v>41</v>
      </c>
      <c r="K141" s="83">
        <v>1119</v>
      </c>
      <c r="L141" s="85" t="s">
        <v>483</v>
      </c>
      <c r="M141" s="99" t="s">
        <v>484</v>
      </c>
      <c r="N141" s="85"/>
      <c r="O141" s="87">
        <v>135570.29</v>
      </c>
    </row>
    <row r="142" spans="1:15">
      <c r="A142" s="72">
        <v>141</v>
      </c>
      <c r="B142" s="73" t="s">
        <v>13</v>
      </c>
      <c r="C142" s="74" t="s">
        <v>366</v>
      </c>
      <c r="D142" s="75" t="s">
        <v>510</v>
      </c>
      <c r="E142" s="33" t="s">
        <v>511</v>
      </c>
      <c r="F142" s="94" t="s">
        <v>59</v>
      </c>
      <c r="G142" s="74" t="s">
        <v>38</v>
      </c>
      <c r="H142" s="73" t="s">
        <v>60</v>
      </c>
      <c r="I142" s="73" t="s">
        <v>40</v>
      </c>
      <c r="J142" s="109" t="s">
        <v>41</v>
      </c>
      <c r="K142" s="83">
        <v>1140</v>
      </c>
      <c r="L142" s="76" t="s">
        <v>487</v>
      </c>
      <c r="M142" s="99" t="s">
        <v>488</v>
      </c>
      <c r="N142" s="76"/>
      <c r="O142" s="87">
        <v>0</v>
      </c>
    </row>
    <row r="143" ht="25.95" customHeight="1" spans="1:15">
      <c r="A143" s="72">
        <v>142</v>
      </c>
      <c r="B143" s="73" t="s">
        <v>13</v>
      </c>
      <c r="C143" s="89" t="s">
        <v>294</v>
      </c>
      <c r="D143" s="75" t="s">
        <v>512</v>
      </c>
      <c r="E143" s="33" t="s">
        <v>513</v>
      </c>
      <c r="F143" s="94" t="s">
        <v>59</v>
      </c>
      <c r="G143" s="74" t="s">
        <v>38</v>
      </c>
      <c r="H143" s="73" t="s">
        <v>60</v>
      </c>
      <c r="I143" s="73" t="s">
        <v>40</v>
      </c>
      <c r="J143" s="73" t="s">
        <v>41</v>
      </c>
      <c r="K143" s="111">
        <v>1269</v>
      </c>
      <c r="L143" s="112" t="s">
        <v>513</v>
      </c>
      <c r="M143" s="75" t="s">
        <v>514</v>
      </c>
      <c r="N143" s="76"/>
      <c r="O143" s="87">
        <v>953406.44</v>
      </c>
    </row>
    <row r="144" spans="1:15">
      <c r="A144" s="72">
        <v>143</v>
      </c>
      <c r="B144" s="73" t="s">
        <v>13</v>
      </c>
      <c r="C144" s="74" t="s">
        <v>366</v>
      </c>
      <c r="D144" s="75" t="s">
        <v>515</v>
      </c>
      <c r="E144" s="33" t="s">
        <v>516</v>
      </c>
      <c r="F144" s="94" t="s">
        <v>59</v>
      </c>
      <c r="G144" s="74" t="s">
        <v>38</v>
      </c>
      <c r="H144" s="73" t="s">
        <v>60</v>
      </c>
      <c r="I144" s="73" t="s">
        <v>40</v>
      </c>
      <c r="J144" s="109" t="s">
        <v>41</v>
      </c>
      <c r="K144" s="111">
        <v>1140</v>
      </c>
      <c r="L144" s="76" t="s">
        <v>487</v>
      </c>
      <c r="M144" s="75" t="s">
        <v>488</v>
      </c>
      <c r="N144" s="76"/>
      <c r="O144" s="87">
        <v>888275.03</v>
      </c>
    </row>
    <row r="145" ht="13.5" customHeight="1" spans="1:15">
      <c r="A145" s="72">
        <v>144</v>
      </c>
      <c r="B145" s="73" t="s">
        <v>13</v>
      </c>
      <c r="C145" s="74" t="s">
        <v>366</v>
      </c>
      <c r="D145" s="75" t="s">
        <v>517</v>
      </c>
      <c r="E145" s="33" t="s">
        <v>518</v>
      </c>
      <c r="F145" s="94" t="s">
        <v>59</v>
      </c>
      <c r="G145" s="74" t="s">
        <v>38</v>
      </c>
      <c r="H145" s="73" t="s">
        <v>60</v>
      </c>
      <c r="I145" s="73" t="s">
        <v>40</v>
      </c>
      <c r="J145" s="92" t="s">
        <v>41</v>
      </c>
      <c r="K145" s="111">
        <v>991</v>
      </c>
      <c r="L145" s="88" t="s">
        <v>519</v>
      </c>
      <c r="M145" s="75" t="s">
        <v>520</v>
      </c>
      <c r="N145" s="88"/>
      <c r="O145" s="87">
        <v>0</v>
      </c>
    </row>
    <row r="146" spans="1:15">
      <c r="A146" s="72">
        <v>145</v>
      </c>
      <c r="B146" s="73" t="s">
        <v>13</v>
      </c>
      <c r="C146" s="89" t="s">
        <v>294</v>
      </c>
      <c r="D146" s="75" t="s">
        <v>521</v>
      </c>
      <c r="E146" s="33" t="s">
        <v>522</v>
      </c>
      <c r="F146" s="94" t="s">
        <v>59</v>
      </c>
      <c r="G146" s="74" t="s">
        <v>38</v>
      </c>
      <c r="H146" s="73" t="s">
        <v>60</v>
      </c>
      <c r="I146" s="73" t="s">
        <v>40</v>
      </c>
      <c r="J146" s="83" t="s">
        <v>41</v>
      </c>
      <c r="K146" s="111">
        <v>1122</v>
      </c>
      <c r="L146" s="85" t="s">
        <v>523</v>
      </c>
      <c r="M146" s="75" t="s">
        <v>524</v>
      </c>
      <c r="N146" s="85"/>
      <c r="O146" s="87">
        <v>2220099.36</v>
      </c>
    </row>
    <row r="147" ht="39" customHeight="1" spans="1:15">
      <c r="A147" s="72">
        <v>146</v>
      </c>
      <c r="B147" s="73" t="s">
        <v>13</v>
      </c>
      <c r="C147" s="89" t="s">
        <v>294</v>
      </c>
      <c r="D147" s="75" t="s">
        <v>525</v>
      </c>
      <c r="E147" s="33" t="s">
        <v>526</v>
      </c>
      <c r="F147" s="94" t="s">
        <v>59</v>
      </c>
      <c r="G147" s="74" t="s">
        <v>38</v>
      </c>
      <c r="H147" s="73" t="s">
        <v>60</v>
      </c>
      <c r="I147" s="73" t="s">
        <v>40</v>
      </c>
      <c r="J147" s="113" t="s">
        <v>41</v>
      </c>
      <c r="K147" s="111" t="s">
        <v>527</v>
      </c>
      <c r="L147" s="114" t="s">
        <v>528</v>
      </c>
      <c r="M147" s="75" t="s">
        <v>529</v>
      </c>
      <c r="N147" s="114"/>
      <c r="O147" s="87">
        <v>0</v>
      </c>
    </row>
    <row r="148" ht="13.5" customHeight="1" spans="1:15">
      <c r="A148" s="72">
        <v>147</v>
      </c>
      <c r="B148" s="73" t="s">
        <v>13</v>
      </c>
      <c r="C148" s="74" t="s">
        <v>366</v>
      </c>
      <c r="D148" s="75" t="s">
        <v>530</v>
      </c>
      <c r="E148" s="33" t="s">
        <v>531</v>
      </c>
      <c r="F148" s="94" t="s">
        <v>59</v>
      </c>
      <c r="G148" s="74" t="s">
        <v>38</v>
      </c>
      <c r="H148" s="73" t="s">
        <v>60</v>
      </c>
      <c r="I148" s="73" t="s">
        <v>40</v>
      </c>
      <c r="J148" s="109" t="s">
        <v>41</v>
      </c>
      <c r="K148" s="110">
        <v>296</v>
      </c>
      <c r="L148" s="76" t="s">
        <v>491</v>
      </c>
      <c r="M148" s="99" t="s">
        <v>492</v>
      </c>
      <c r="N148" s="76"/>
      <c r="O148" s="87">
        <v>0</v>
      </c>
    </row>
    <row r="149" spans="1:15">
      <c r="A149" s="72">
        <v>148</v>
      </c>
      <c r="B149" s="73" t="s">
        <v>13</v>
      </c>
      <c r="C149" s="89" t="s">
        <v>294</v>
      </c>
      <c r="D149" s="75" t="s">
        <v>532</v>
      </c>
      <c r="E149" s="33" t="s">
        <v>533</v>
      </c>
      <c r="F149" s="94" t="s">
        <v>59</v>
      </c>
      <c r="G149" s="74" t="s">
        <v>38</v>
      </c>
      <c r="H149" s="73" t="s">
        <v>60</v>
      </c>
      <c r="I149" s="73" t="s">
        <v>40</v>
      </c>
      <c r="J149" s="115" t="s">
        <v>41</v>
      </c>
      <c r="K149" s="111">
        <v>1126</v>
      </c>
      <c r="L149" s="116" t="s">
        <v>534</v>
      </c>
      <c r="M149" s="75" t="s">
        <v>535</v>
      </c>
      <c r="N149" s="116"/>
      <c r="O149" s="87">
        <v>0</v>
      </c>
    </row>
    <row r="150" ht="25.95" customHeight="1" spans="1:15">
      <c r="A150" s="72">
        <v>149</v>
      </c>
      <c r="B150" s="73" t="s">
        <v>13</v>
      </c>
      <c r="C150" s="89" t="s">
        <v>294</v>
      </c>
      <c r="D150" s="75" t="s">
        <v>536</v>
      </c>
      <c r="E150" s="33" t="s">
        <v>537</v>
      </c>
      <c r="F150" s="73" t="s">
        <v>113</v>
      </c>
      <c r="G150" s="92" t="s">
        <v>48</v>
      </c>
      <c r="H150" s="73" t="s">
        <v>114</v>
      </c>
      <c r="I150" s="73" t="s">
        <v>40</v>
      </c>
      <c r="J150" s="109" t="s">
        <v>41</v>
      </c>
      <c r="K150" s="111">
        <v>1097</v>
      </c>
      <c r="L150" s="76" t="s">
        <v>538</v>
      </c>
      <c r="M150" s="75" t="s">
        <v>539</v>
      </c>
      <c r="N150" s="76"/>
      <c r="O150" s="87">
        <v>0</v>
      </c>
    </row>
    <row r="151" ht="25.95" customHeight="1" spans="1:15">
      <c r="A151" s="72">
        <v>150</v>
      </c>
      <c r="B151" s="73" t="s">
        <v>13</v>
      </c>
      <c r="C151" s="89" t="s">
        <v>294</v>
      </c>
      <c r="D151" s="75" t="s">
        <v>540</v>
      </c>
      <c r="E151" s="33" t="s">
        <v>541</v>
      </c>
      <c r="F151" s="73" t="s">
        <v>302</v>
      </c>
      <c r="G151" s="74" t="s">
        <v>38</v>
      </c>
      <c r="H151" s="73" t="s">
        <v>39</v>
      </c>
      <c r="I151" s="73" t="s">
        <v>40</v>
      </c>
      <c r="J151" s="109" t="s">
        <v>41</v>
      </c>
      <c r="K151" s="111">
        <v>1106</v>
      </c>
      <c r="L151" s="76" t="s">
        <v>542</v>
      </c>
      <c r="M151" s="75" t="s">
        <v>543</v>
      </c>
      <c r="N151" s="76"/>
      <c r="O151" s="87">
        <v>1545755.89</v>
      </c>
    </row>
    <row r="152" ht="25.95" customHeight="1" spans="1:15">
      <c r="A152" s="72">
        <v>151</v>
      </c>
      <c r="B152" s="73" t="s">
        <v>13</v>
      </c>
      <c r="C152" s="89" t="s">
        <v>294</v>
      </c>
      <c r="D152" s="75" t="s">
        <v>544</v>
      </c>
      <c r="E152" s="33" t="s">
        <v>545</v>
      </c>
      <c r="F152" s="73" t="s">
        <v>113</v>
      </c>
      <c r="G152" s="92" t="s">
        <v>48</v>
      </c>
      <c r="H152" s="73" t="s">
        <v>114</v>
      </c>
      <c r="I152" s="73" t="s">
        <v>40</v>
      </c>
      <c r="J152" s="109" t="s">
        <v>41</v>
      </c>
      <c r="K152" s="111">
        <v>1097</v>
      </c>
      <c r="L152" s="76" t="s">
        <v>538</v>
      </c>
      <c r="M152" s="75" t="s">
        <v>539</v>
      </c>
      <c r="N152" s="76"/>
      <c r="O152" s="87">
        <v>0</v>
      </c>
    </row>
    <row r="153" ht="25.95" customHeight="1" spans="1:15">
      <c r="A153" s="72">
        <v>152</v>
      </c>
      <c r="B153" s="73" t="s">
        <v>13</v>
      </c>
      <c r="C153" s="89" t="s">
        <v>294</v>
      </c>
      <c r="D153" s="75" t="s">
        <v>546</v>
      </c>
      <c r="E153" s="33" t="s">
        <v>547</v>
      </c>
      <c r="F153" s="73" t="s">
        <v>113</v>
      </c>
      <c r="G153" s="92" t="s">
        <v>48</v>
      </c>
      <c r="H153" s="73" t="s">
        <v>114</v>
      </c>
      <c r="I153" s="73" t="s">
        <v>40</v>
      </c>
      <c r="J153" s="109" t="s">
        <v>41</v>
      </c>
      <c r="K153" s="111">
        <v>1097</v>
      </c>
      <c r="L153" s="76" t="s">
        <v>538</v>
      </c>
      <c r="M153" s="75" t="s">
        <v>539</v>
      </c>
      <c r="N153" s="76"/>
      <c r="O153" s="87">
        <v>0</v>
      </c>
    </row>
    <row r="154" ht="25.95" customHeight="1" spans="1:15">
      <c r="A154" s="72">
        <v>153</v>
      </c>
      <c r="B154" s="73" t="s">
        <v>13</v>
      </c>
      <c r="C154" s="74" t="s">
        <v>411</v>
      </c>
      <c r="D154" s="75" t="s">
        <v>548</v>
      </c>
      <c r="E154" s="33" t="s">
        <v>549</v>
      </c>
      <c r="F154" s="73" t="s">
        <v>497</v>
      </c>
      <c r="G154" s="74" t="s">
        <v>38</v>
      </c>
      <c r="H154" s="73" t="s">
        <v>550</v>
      </c>
      <c r="I154" s="73" t="s">
        <v>40</v>
      </c>
      <c r="J154" s="73" t="s">
        <v>41</v>
      </c>
      <c r="K154" s="111">
        <v>1168</v>
      </c>
      <c r="L154" s="75" t="s">
        <v>551</v>
      </c>
      <c r="M154" s="75" t="s">
        <v>552</v>
      </c>
      <c r="N154" s="75"/>
      <c r="O154" s="87">
        <v>0</v>
      </c>
    </row>
    <row r="155" ht="25.95" customHeight="1" spans="1:15">
      <c r="A155" s="72">
        <v>154</v>
      </c>
      <c r="B155" s="73" t="s">
        <v>13</v>
      </c>
      <c r="C155" s="74" t="s">
        <v>411</v>
      </c>
      <c r="D155" s="75" t="s">
        <v>145</v>
      </c>
      <c r="E155" s="105" t="s">
        <v>146</v>
      </c>
      <c r="F155" s="73" t="s">
        <v>125</v>
      </c>
      <c r="G155" s="77" t="s">
        <v>38</v>
      </c>
      <c r="H155" s="73" t="s">
        <v>126</v>
      </c>
      <c r="I155" s="73" t="s">
        <v>40</v>
      </c>
      <c r="J155" s="73" t="s">
        <v>41</v>
      </c>
      <c r="K155" s="111">
        <v>426</v>
      </c>
      <c r="L155" s="75" t="s">
        <v>498</v>
      </c>
      <c r="M155" s="111" t="s">
        <v>499</v>
      </c>
      <c r="N155" s="75"/>
      <c r="O155" s="87">
        <v>0</v>
      </c>
    </row>
    <row r="156" spans="1:15">
      <c r="A156" s="72">
        <v>155</v>
      </c>
      <c r="B156" s="73" t="s">
        <v>13</v>
      </c>
      <c r="C156" s="89" t="s">
        <v>294</v>
      </c>
      <c r="D156" s="75" t="s">
        <v>553</v>
      </c>
      <c r="E156" s="88" t="s">
        <v>554</v>
      </c>
      <c r="F156" s="73" t="s">
        <v>555</v>
      </c>
      <c r="G156" s="74" t="s">
        <v>38</v>
      </c>
      <c r="H156" s="73" t="s">
        <v>135</v>
      </c>
      <c r="I156" s="73" t="s">
        <v>40</v>
      </c>
      <c r="J156" s="83" t="s">
        <v>41</v>
      </c>
      <c r="K156" s="111">
        <v>1102</v>
      </c>
      <c r="L156" s="85" t="s">
        <v>556</v>
      </c>
      <c r="M156" s="75" t="s">
        <v>557</v>
      </c>
      <c r="N156" s="85"/>
      <c r="O156" s="87">
        <v>0</v>
      </c>
    </row>
    <row r="157" ht="25.95" customHeight="1" spans="1:15">
      <c r="A157" s="72">
        <v>156</v>
      </c>
      <c r="B157" s="73" t="s">
        <v>13</v>
      </c>
      <c r="C157" s="89" t="s">
        <v>294</v>
      </c>
      <c r="D157" s="88" t="s">
        <v>558</v>
      </c>
      <c r="E157" s="88" t="s">
        <v>559</v>
      </c>
      <c r="F157" s="73" t="s">
        <v>555</v>
      </c>
      <c r="G157" s="74" t="s">
        <v>38</v>
      </c>
      <c r="H157" s="73" t="s">
        <v>135</v>
      </c>
      <c r="I157" s="73" t="s">
        <v>40</v>
      </c>
      <c r="J157" s="83" t="s">
        <v>41</v>
      </c>
      <c r="K157" s="111">
        <v>1102</v>
      </c>
      <c r="L157" s="85" t="s">
        <v>556</v>
      </c>
      <c r="M157" s="75" t="s">
        <v>557</v>
      </c>
      <c r="N157" s="85"/>
      <c r="O157" s="87">
        <v>0</v>
      </c>
    </row>
    <row r="158" ht="25.95" customHeight="1" spans="1:15">
      <c r="A158" s="72">
        <v>157</v>
      </c>
      <c r="B158" s="73" t="s">
        <v>13</v>
      </c>
      <c r="C158" s="89" t="s">
        <v>294</v>
      </c>
      <c r="D158" s="75" t="s">
        <v>560</v>
      </c>
      <c r="E158" s="33" t="s">
        <v>561</v>
      </c>
      <c r="F158" s="73" t="s">
        <v>555</v>
      </c>
      <c r="G158" s="92" t="s">
        <v>205</v>
      </c>
      <c r="H158" s="73" t="s">
        <v>135</v>
      </c>
      <c r="I158" s="73" t="s">
        <v>40</v>
      </c>
      <c r="J158" s="83" t="s">
        <v>41</v>
      </c>
      <c r="K158" s="97" t="s">
        <v>8</v>
      </c>
      <c r="L158" s="85" t="s">
        <v>562</v>
      </c>
      <c r="M158" s="75"/>
      <c r="N158" s="85"/>
      <c r="O158" s="87">
        <v>0</v>
      </c>
    </row>
    <row r="159" ht="25.95" customHeight="1" spans="1:15">
      <c r="A159" s="72">
        <v>158</v>
      </c>
      <c r="B159" s="73" t="s">
        <v>13</v>
      </c>
      <c r="C159" s="89" t="s">
        <v>294</v>
      </c>
      <c r="D159" s="75" t="s">
        <v>563</v>
      </c>
      <c r="E159" s="33" t="s">
        <v>564</v>
      </c>
      <c r="F159" s="73" t="s">
        <v>555</v>
      </c>
      <c r="G159" s="92" t="s">
        <v>205</v>
      </c>
      <c r="H159" s="73" t="s">
        <v>135</v>
      </c>
      <c r="I159" s="73" t="s">
        <v>40</v>
      </c>
      <c r="J159" s="83" t="s">
        <v>41</v>
      </c>
      <c r="K159" s="97" t="s">
        <v>8</v>
      </c>
      <c r="L159" s="85" t="s">
        <v>565</v>
      </c>
      <c r="M159" s="75"/>
      <c r="N159" s="85"/>
      <c r="O159" s="87">
        <v>0</v>
      </c>
    </row>
    <row r="160" ht="25.95" customHeight="1" spans="1:15">
      <c r="A160" s="72">
        <v>159</v>
      </c>
      <c r="B160" s="73" t="s">
        <v>13</v>
      </c>
      <c r="C160" s="89" t="s">
        <v>294</v>
      </c>
      <c r="D160" s="75" t="s">
        <v>566</v>
      </c>
      <c r="E160" s="33" t="s">
        <v>567</v>
      </c>
      <c r="F160" s="73" t="s">
        <v>555</v>
      </c>
      <c r="G160" s="92" t="s">
        <v>48</v>
      </c>
      <c r="H160" s="73" t="s">
        <v>135</v>
      </c>
      <c r="I160" s="73" t="s">
        <v>40</v>
      </c>
      <c r="J160" s="83" t="s">
        <v>41</v>
      </c>
      <c r="K160" s="111">
        <v>1095</v>
      </c>
      <c r="L160" s="85" t="s">
        <v>568</v>
      </c>
      <c r="M160" s="75" t="s">
        <v>569</v>
      </c>
      <c r="N160" s="85"/>
      <c r="O160" s="87">
        <v>0</v>
      </c>
    </row>
    <row r="161" ht="25.95" customHeight="1" spans="1:15">
      <c r="A161" s="72">
        <v>160</v>
      </c>
      <c r="B161" s="73" t="s">
        <v>13</v>
      </c>
      <c r="C161" s="89" t="s">
        <v>294</v>
      </c>
      <c r="D161" s="75" t="s">
        <v>570</v>
      </c>
      <c r="E161" s="33" t="s">
        <v>571</v>
      </c>
      <c r="F161" s="73" t="s">
        <v>555</v>
      </c>
      <c r="G161" s="92" t="s">
        <v>205</v>
      </c>
      <c r="H161" s="73" t="s">
        <v>135</v>
      </c>
      <c r="I161" s="73" t="s">
        <v>40</v>
      </c>
      <c r="J161" s="83" t="s">
        <v>41</v>
      </c>
      <c r="K161" s="111">
        <v>1098</v>
      </c>
      <c r="L161" s="85" t="s">
        <v>572</v>
      </c>
      <c r="M161" s="75" t="s">
        <v>573</v>
      </c>
      <c r="N161" s="85"/>
      <c r="O161" s="87">
        <v>71978</v>
      </c>
    </row>
    <row r="162" ht="25.95" customHeight="1" spans="1:15">
      <c r="A162" s="72">
        <v>161</v>
      </c>
      <c r="B162" s="73" t="s">
        <v>13</v>
      </c>
      <c r="C162" s="89" t="s">
        <v>366</v>
      </c>
      <c r="D162" s="75" t="s">
        <v>574</v>
      </c>
      <c r="E162" s="33" t="s">
        <v>575</v>
      </c>
      <c r="F162" s="73" t="s">
        <v>53</v>
      </c>
      <c r="G162" s="74" t="s">
        <v>200</v>
      </c>
      <c r="H162" s="73" t="s">
        <v>272</v>
      </c>
      <c r="I162" s="73" t="s">
        <v>40</v>
      </c>
      <c r="J162" s="73" t="s">
        <v>41</v>
      </c>
      <c r="K162" s="97" t="s">
        <v>8</v>
      </c>
      <c r="L162" s="75" t="s">
        <v>61</v>
      </c>
      <c r="M162" s="75"/>
      <c r="N162" s="75"/>
      <c r="O162" s="87">
        <v>0</v>
      </c>
    </row>
    <row r="163" ht="25.95" customHeight="1" spans="1:15">
      <c r="A163" s="72">
        <v>162</v>
      </c>
      <c r="B163" s="73" t="s">
        <v>13</v>
      </c>
      <c r="C163" s="89" t="s">
        <v>366</v>
      </c>
      <c r="D163" s="75" t="s">
        <v>576</v>
      </c>
      <c r="E163" s="33" t="s">
        <v>577</v>
      </c>
      <c r="F163" s="73" t="s">
        <v>53</v>
      </c>
      <c r="G163" s="74" t="s">
        <v>200</v>
      </c>
      <c r="H163" s="73" t="s">
        <v>272</v>
      </c>
      <c r="I163" s="73" t="s">
        <v>40</v>
      </c>
      <c r="J163" s="73" t="s">
        <v>41</v>
      </c>
      <c r="K163" s="97" t="s">
        <v>8</v>
      </c>
      <c r="L163" s="75" t="s">
        <v>61</v>
      </c>
      <c r="M163" s="75"/>
      <c r="N163" s="75"/>
      <c r="O163" s="87">
        <v>0</v>
      </c>
    </row>
    <row r="164" s="63" customFormat="1" ht="25.95" customHeight="1" spans="1:15">
      <c r="A164" s="72">
        <v>163</v>
      </c>
      <c r="B164" s="73" t="s">
        <v>12</v>
      </c>
      <c r="C164" s="89" t="s">
        <v>578</v>
      </c>
      <c r="D164" s="100" t="s">
        <v>579</v>
      </c>
      <c r="E164" s="88" t="s">
        <v>580</v>
      </c>
      <c r="F164" s="92" t="s">
        <v>581</v>
      </c>
      <c r="G164" s="92" t="s">
        <v>48</v>
      </c>
      <c r="H164" s="92" t="s">
        <v>135</v>
      </c>
      <c r="I164" s="73" t="s">
        <v>40</v>
      </c>
      <c r="J164" s="117" t="s">
        <v>41</v>
      </c>
      <c r="K164" s="117" t="s">
        <v>8</v>
      </c>
      <c r="L164" s="118" t="s">
        <v>582</v>
      </c>
      <c r="M164" s="75"/>
      <c r="N164" s="118"/>
      <c r="O164" s="87">
        <v>27161.52</v>
      </c>
    </row>
    <row r="165" s="63" customFormat="1" ht="39" customHeight="1" spans="1:15">
      <c r="A165" s="72">
        <v>164</v>
      </c>
      <c r="B165" s="73" t="s">
        <v>12</v>
      </c>
      <c r="C165" s="89" t="s">
        <v>583</v>
      </c>
      <c r="D165" s="100" t="s">
        <v>584</v>
      </c>
      <c r="E165" s="88" t="s">
        <v>585</v>
      </c>
      <c r="F165" s="92" t="s">
        <v>204</v>
      </c>
      <c r="G165" s="92" t="s">
        <v>205</v>
      </c>
      <c r="H165" s="92" t="s">
        <v>49</v>
      </c>
      <c r="I165" s="73" t="s">
        <v>40</v>
      </c>
      <c r="J165" s="73" t="s">
        <v>41</v>
      </c>
      <c r="K165" s="83" t="s">
        <v>8</v>
      </c>
      <c r="L165" s="75" t="s">
        <v>586</v>
      </c>
      <c r="M165" s="75"/>
      <c r="N165" s="75"/>
      <c r="O165" s="87">
        <v>0</v>
      </c>
    </row>
    <row r="166" s="63" customFormat="1" ht="25.95" customHeight="1" spans="1:15">
      <c r="A166" s="72">
        <v>165</v>
      </c>
      <c r="B166" s="73" t="s">
        <v>12</v>
      </c>
      <c r="C166" s="89" t="s">
        <v>578</v>
      </c>
      <c r="D166" s="100" t="s">
        <v>587</v>
      </c>
      <c r="E166" s="88" t="s">
        <v>588</v>
      </c>
      <c r="F166" s="92" t="s">
        <v>581</v>
      </c>
      <c r="G166" s="92" t="s">
        <v>48</v>
      </c>
      <c r="H166" s="92" t="s">
        <v>135</v>
      </c>
      <c r="I166" s="73" t="s">
        <v>40</v>
      </c>
      <c r="J166" s="117" t="s">
        <v>41</v>
      </c>
      <c r="K166" s="117" t="s">
        <v>8</v>
      </c>
      <c r="L166" s="118" t="s">
        <v>582</v>
      </c>
      <c r="M166" s="75"/>
      <c r="N166" s="118"/>
      <c r="O166" s="87">
        <v>17327.17</v>
      </c>
    </row>
    <row r="167" s="63" customFormat="1" ht="25.95" customHeight="1" spans="1:15">
      <c r="A167" s="72">
        <v>166</v>
      </c>
      <c r="B167" s="73" t="s">
        <v>12</v>
      </c>
      <c r="C167" s="89" t="s">
        <v>589</v>
      </c>
      <c r="D167" s="77" t="s">
        <v>590</v>
      </c>
      <c r="E167" s="33" t="s">
        <v>591</v>
      </c>
      <c r="F167" s="73" t="s">
        <v>592</v>
      </c>
      <c r="G167" s="92" t="s">
        <v>205</v>
      </c>
      <c r="H167" s="73" t="s">
        <v>593</v>
      </c>
      <c r="I167" s="73" t="s">
        <v>40</v>
      </c>
      <c r="J167" s="73" t="s">
        <v>41</v>
      </c>
      <c r="K167" s="111">
        <v>1032</v>
      </c>
      <c r="L167" s="75" t="s">
        <v>594</v>
      </c>
      <c r="M167" s="75" t="s">
        <v>595</v>
      </c>
      <c r="N167" s="75"/>
      <c r="O167" s="87">
        <v>0</v>
      </c>
    </row>
    <row r="168" s="63" customFormat="1" ht="25.95" customHeight="1" spans="1:15">
      <c r="A168" s="72">
        <v>167</v>
      </c>
      <c r="B168" s="73" t="s">
        <v>12</v>
      </c>
      <c r="C168" s="89" t="s">
        <v>578</v>
      </c>
      <c r="D168" s="100" t="s">
        <v>596</v>
      </c>
      <c r="E168" s="88" t="s">
        <v>597</v>
      </c>
      <c r="F168" s="73" t="s">
        <v>134</v>
      </c>
      <c r="G168" s="92" t="s">
        <v>48</v>
      </c>
      <c r="H168" s="73" t="s">
        <v>135</v>
      </c>
      <c r="I168" s="73" t="s">
        <v>40</v>
      </c>
      <c r="J168" s="117" t="s">
        <v>41</v>
      </c>
      <c r="K168" s="117" t="s">
        <v>8</v>
      </c>
      <c r="L168" s="118" t="s">
        <v>598</v>
      </c>
      <c r="M168" s="75"/>
      <c r="N168" s="118"/>
      <c r="O168" s="87">
        <v>0</v>
      </c>
    </row>
    <row r="169" s="63" customFormat="1" ht="14" spans="1:15">
      <c r="A169" s="72">
        <v>168</v>
      </c>
      <c r="B169" s="73" t="s">
        <v>12</v>
      </c>
      <c r="C169" s="89" t="s">
        <v>589</v>
      </c>
      <c r="D169" s="77" t="s">
        <v>599</v>
      </c>
      <c r="E169" s="33" t="s">
        <v>600</v>
      </c>
      <c r="F169" s="73" t="s">
        <v>165</v>
      </c>
      <c r="G169" s="92" t="s">
        <v>205</v>
      </c>
      <c r="H169" s="73" t="s">
        <v>593</v>
      </c>
      <c r="I169" s="73" t="s">
        <v>40</v>
      </c>
      <c r="J169" s="83" t="s">
        <v>41</v>
      </c>
      <c r="K169" s="111">
        <v>1034</v>
      </c>
      <c r="L169" s="85" t="s">
        <v>601</v>
      </c>
      <c r="M169" s="75" t="s">
        <v>602</v>
      </c>
      <c r="N169" s="85"/>
      <c r="O169" s="87">
        <v>0</v>
      </c>
    </row>
    <row r="170" s="63" customFormat="1" ht="25.95" customHeight="1" spans="1:15">
      <c r="A170" s="72">
        <v>169</v>
      </c>
      <c r="B170" s="73" t="s">
        <v>12</v>
      </c>
      <c r="C170" s="89" t="s">
        <v>583</v>
      </c>
      <c r="D170" s="100" t="s">
        <v>603</v>
      </c>
      <c r="E170" s="88" t="s">
        <v>604</v>
      </c>
      <c r="F170" s="92" t="s">
        <v>79</v>
      </c>
      <c r="G170" s="92" t="s">
        <v>48</v>
      </c>
      <c r="H170" s="92" t="s">
        <v>49</v>
      </c>
      <c r="I170" s="73" t="s">
        <v>40</v>
      </c>
      <c r="J170" s="73" t="s">
        <v>41</v>
      </c>
      <c r="K170" s="83" t="s">
        <v>8</v>
      </c>
      <c r="L170" s="75" t="s">
        <v>61</v>
      </c>
      <c r="M170" s="75"/>
      <c r="N170" s="75"/>
      <c r="O170" s="87">
        <v>78955.7</v>
      </c>
    </row>
    <row r="171" s="63" customFormat="1" ht="25.95" customHeight="1" spans="1:15">
      <c r="A171" s="72">
        <v>170</v>
      </c>
      <c r="B171" s="73" t="s">
        <v>12</v>
      </c>
      <c r="C171" s="89" t="s">
        <v>583</v>
      </c>
      <c r="D171" s="77" t="s">
        <v>605</v>
      </c>
      <c r="E171" s="33" t="s">
        <v>606</v>
      </c>
      <c r="F171" s="73" t="s">
        <v>120</v>
      </c>
      <c r="G171" s="92" t="s">
        <v>205</v>
      </c>
      <c r="H171" s="73" t="s">
        <v>102</v>
      </c>
      <c r="I171" s="73" t="s">
        <v>40</v>
      </c>
      <c r="J171" s="73" t="s">
        <v>41</v>
      </c>
      <c r="K171" s="111">
        <v>993</v>
      </c>
      <c r="L171" s="75" t="s">
        <v>607</v>
      </c>
      <c r="M171" s="75" t="s">
        <v>608</v>
      </c>
      <c r="N171" s="75"/>
      <c r="O171" s="87">
        <v>431868</v>
      </c>
    </row>
    <row r="172" s="63" customFormat="1" ht="25.95" customHeight="1" spans="1:15">
      <c r="A172" s="72">
        <v>171</v>
      </c>
      <c r="B172" s="73" t="s">
        <v>12</v>
      </c>
      <c r="C172" s="89" t="s">
        <v>589</v>
      </c>
      <c r="D172" s="77" t="s">
        <v>609</v>
      </c>
      <c r="E172" s="33" t="s">
        <v>610</v>
      </c>
      <c r="F172" s="73" t="s">
        <v>592</v>
      </c>
      <c r="G172" s="92" t="s">
        <v>205</v>
      </c>
      <c r="H172" s="73" t="s">
        <v>593</v>
      </c>
      <c r="I172" s="73" t="s">
        <v>40</v>
      </c>
      <c r="J172" s="83" t="s">
        <v>41</v>
      </c>
      <c r="K172" s="111">
        <v>676</v>
      </c>
      <c r="L172" s="85" t="s">
        <v>611</v>
      </c>
      <c r="M172" s="75" t="s">
        <v>612</v>
      </c>
      <c r="N172" s="85"/>
      <c r="O172" s="87">
        <v>562917.6</v>
      </c>
    </row>
    <row r="173" s="63" customFormat="1" ht="25.95" customHeight="1" spans="1:15">
      <c r="A173" s="72">
        <v>172</v>
      </c>
      <c r="B173" s="73" t="s">
        <v>12</v>
      </c>
      <c r="C173" s="89" t="s">
        <v>589</v>
      </c>
      <c r="D173" s="101" t="s">
        <v>613</v>
      </c>
      <c r="E173" s="92" t="s">
        <v>614</v>
      </c>
      <c r="F173" s="92" t="s">
        <v>53</v>
      </c>
      <c r="G173" s="92" t="s">
        <v>48</v>
      </c>
      <c r="H173" s="92" t="s">
        <v>76</v>
      </c>
      <c r="I173" s="73" t="s">
        <v>40</v>
      </c>
      <c r="J173" s="83" t="s">
        <v>41</v>
      </c>
      <c r="K173" s="111">
        <v>1028</v>
      </c>
      <c r="L173" s="85" t="s">
        <v>615</v>
      </c>
      <c r="M173" s="75" t="s">
        <v>616</v>
      </c>
      <c r="N173" s="85"/>
      <c r="O173" s="87">
        <v>536112</v>
      </c>
    </row>
    <row r="174" s="63" customFormat="1" ht="25.95" customHeight="1" spans="1:15">
      <c r="A174" s="72">
        <v>173</v>
      </c>
      <c r="B174" s="73" t="s">
        <v>12</v>
      </c>
      <c r="C174" s="89" t="s">
        <v>578</v>
      </c>
      <c r="D174" s="77" t="s">
        <v>617</v>
      </c>
      <c r="E174" s="33" t="s">
        <v>618</v>
      </c>
      <c r="F174" s="73" t="s">
        <v>619</v>
      </c>
      <c r="G174" s="74" t="s">
        <v>38</v>
      </c>
      <c r="H174" s="73" t="s">
        <v>126</v>
      </c>
      <c r="I174" s="73" t="s">
        <v>40</v>
      </c>
      <c r="J174" s="117" t="s">
        <v>41</v>
      </c>
      <c r="K174" s="111">
        <v>985</v>
      </c>
      <c r="L174" s="118" t="s">
        <v>620</v>
      </c>
      <c r="M174" s="75" t="s">
        <v>621</v>
      </c>
      <c r="N174" s="118"/>
      <c r="O174" s="87">
        <v>0</v>
      </c>
    </row>
    <row r="175" spans="1:15">
      <c r="A175" s="72">
        <v>174</v>
      </c>
      <c r="B175" s="73" t="s">
        <v>12</v>
      </c>
      <c r="C175" s="89" t="s">
        <v>589</v>
      </c>
      <c r="D175" s="102" t="s">
        <v>622</v>
      </c>
      <c r="E175" s="102" t="s">
        <v>623</v>
      </c>
      <c r="F175" s="106" t="s">
        <v>179</v>
      </c>
      <c r="G175" s="92" t="s">
        <v>205</v>
      </c>
      <c r="H175" s="94" t="s">
        <v>180</v>
      </c>
      <c r="I175" s="73" t="s">
        <v>40</v>
      </c>
      <c r="J175" s="83" t="s">
        <v>41</v>
      </c>
      <c r="K175" s="111">
        <v>1029</v>
      </c>
      <c r="L175" s="85" t="s">
        <v>624</v>
      </c>
      <c r="M175" s="75" t="s">
        <v>625</v>
      </c>
      <c r="N175" s="85"/>
      <c r="O175" s="87">
        <v>660673.11</v>
      </c>
    </row>
    <row r="176" s="63" customFormat="1" ht="25.95" customHeight="1" spans="1:15">
      <c r="A176" s="72">
        <v>175</v>
      </c>
      <c r="B176" s="73" t="s">
        <v>12</v>
      </c>
      <c r="C176" s="89" t="s">
        <v>583</v>
      </c>
      <c r="D176" s="100" t="s">
        <v>626</v>
      </c>
      <c r="E176" s="88" t="s">
        <v>627</v>
      </c>
      <c r="F176" s="92" t="s">
        <v>47</v>
      </c>
      <c r="G176" s="92" t="s">
        <v>48</v>
      </c>
      <c r="H176" s="92" t="s">
        <v>49</v>
      </c>
      <c r="I176" s="73" t="s">
        <v>40</v>
      </c>
      <c r="J176" s="73" t="s">
        <v>41</v>
      </c>
      <c r="K176" s="111">
        <v>1004</v>
      </c>
      <c r="L176" s="75" t="s">
        <v>628</v>
      </c>
      <c r="M176" s="75" t="s">
        <v>629</v>
      </c>
      <c r="N176" s="75"/>
      <c r="O176" s="87">
        <v>1042440</v>
      </c>
    </row>
    <row r="177" ht="25.95" customHeight="1" spans="1:15">
      <c r="A177" s="72">
        <v>176</v>
      </c>
      <c r="B177" s="73" t="s">
        <v>12</v>
      </c>
      <c r="C177" s="89" t="s">
        <v>583</v>
      </c>
      <c r="D177" s="103" t="s">
        <v>630</v>
      </c>
      <c r="E177" s="107" t="s">
        <v>631</v>
      </c>
      <c r="F177" s="92" t="s">
        <v>79</v>
      </c>
      <c r="G177" s="92" t="s">
        <v>205</v>
      </c>
      <c r="H177" s="108" t="s">
        <v>49</v>
      </c>
      <c r="I177" s="73" t="s">
        <v>40</v>
      </c>
      <c r="J177" s="73" t="s">
        <v>41</v>
      </c>
      <c r="K177" s="111">
        <v>643</v>
      </c>
      <c r="L177" s="75" t="s">
        <v>632</v>
      </c>
      <c r="M177" s="75" t="s">
        <v>633</v>
      </c>
      <c r="N177" s="75"/>
      <c r="O177" s="87">
        <v>0</v>
      </c>
    </row>
    <row r="178" s="63" customFormat="1" ht="25.95" customHeight="1" spans="1:15">
      <c r="A178" s="72">
        <v>177</v>
      </c>
      <c r="B178" s="73" t="s">
        <v>12</v>
      </c>
      <c r="C178" s="89" t="s">
        <v>578</v>
      </c>
      <c r="D178" s="93" t="s">
        <v>634</v>
      </c>
      <c r="E178" s="90" t="s">
        <v>635</v>
      </c>
      <c r="F178" s="73" t="s">
        <v>134</v>
      </c>
      <c r="G178" s="92" t="s">
        <v>205</v>
      </c>
      <c r="H178" s="73" t="s">
        <v>135</v>
      </c>
      <c r="I178" s="73" t="s">
        <v>40</v>
      </c>
      <c r="J178" s="117" t="s">
        <v>41</v>
      </c>
      <c r="K178" s="117" t="s">
        <v>8</v>
      </c>
      <c r="L178" s="118" t="s">
        <v>636</v>
      </c>
      <c r="M178" s="75"/>
      <c r="N178" s="118"/>
      <c r="O178" s="87">
        <v>71978</v>
      </c>
    </row>
    <row r="179" s="63" customFormat="1" ht="25.95" customHeight="1" spans="1:15">
      <c r="A179" s="72">
        <v>178</v>
      </c>
      <c r="B179" s="73" t="s">
        <v>12</v>
      </c>
      <c r="C179" s="89" t="s">
        <v>583</v>
      </c>
      <c r="D179" s="77" t="s">
        <v>637</v>
      </c>
      <c r="E179" s="33" t="s">
        <v>638</v>
      </c>
      <c r="F179" s="73" t="s">
        <v>120</v>
      </c>
      <c r="G179" s="92" t="s">
        <v>48</v>
      </c>
      <c r="H179" s="73" t="s">
        <v>102</v>
      </c>
      <c r="I179" s="73" t="s">
        <v>40</v>
      </c>
      <c r="J179" s="73" t="s">
        <v>41</v>
      </c>
      <c r="K179" s="111">
        <v>779</v>
      </c>
      <c r="L179" s="75" t="s">
        <v>639</v>
      </c>
      <c r="M179" s="75" t="s">
        <v>640</v>
      </c>
      <c r="N179" s="75"/>
      <c r="O179" s="87">
        <v>179398.96</v>
      </c>
    </row>
    <row r="180" s="63" customFormat="1" ht="25.95" customHeight="1" spans="1:15">
      <c r="A180" s="72">
        <v>179</v>
      </c>
      <c r="B180" s="73" t="s">
        <v>12</v>
      </c>
      <c r="C180" s="89" t="s">
        <v>578</v>
      </c>
      <c r="D180" s="100" t="s">
        <v>641</v>
      </c>
      <c r="E180" s="88" t="s">
        <v>642</v>
      </c>
      <c r="F180" s="73" t="s">
        <v>134</v>
      </c>
      <c r="G180" s="92" t="s">
        <v>205</v>
      </c>
      <c r="H180" s="73" t="s">
        <v>135</v>
      </c>
      <c r="I180" s="73" t="s">
        <v>40</v>
      </c>
      <c r="J180" s="117" t="s">
        <v>41</v>
      </c>
      <c r="K180" s="117" t="s">
        <v>8</v>
      </c>
      <c r="L180" s="118" t="s">
        <v>636</v>
      </c>
      <c r="M180" s="75"/>
      <c r="N180" s="118"/>
      <c r="O180" s="87">
        <v>47058.72</v>
      </c>
    </row>
    <row r="181" ht="25.95" customHeight="1" spans="1:15">
      <c r="A181" s="72">
        <v>180</v>
      </c>
      <c r="B181" s="73" t="s">
        <v>12</v>
      </c>
      <c r="C181" s="89" t="s">
        <v>578</v>
      </c>
      <c r="D181" s="100" t="s">
        <v>643</v>
      </c>
      <c r="E181" s="88" t="s">
        <v>644</v>
      </c>
      <c r="F181" s="92" t="s">
        <v>129</v>
      </c>
      <c r="G181" s="92" t="s">
        <v>48</v>
      </c>
      <c r="H181" s="92" t="s">
        <v>126</v>
      </c>
      <c r="I181" s="73" t="s">
        <v>40</v>
      </c>
      <c r="J181" s="117" t="s">
        <v>41</v>
      </c>
      <c r="K181" s="111">
        <v>858</v>
      </c>
      <c r="L181" s="118" t="s">
        <v>645</v>
      </c>
      <c r="M181" s="75" t="s">
        <v>646</v>
      </c>
      <c r="N181" s="118"/>
      <c r="O181" s="87">
        <v>287912</v>
      </c>
    </row>
    <row r="182" s="63" customFormat="1" ht="25.95" customHeight="1" spans="1:15">
      <c r="A182" s="72">
        <v>181</v>
      </c>
      <c r="B182" s="73" t="s">
        <v>12</v>
      </c>
      <c r="C182" s="89" t="s">
        <v>583</v>
      </c>
      <c r="D182" s="100" t="s">
        <v>647</v>
      </c>
      <c r="E182" s="88" t="s">
        <v>648</v>
      </c>
      <c r="F182" s="92" t="s">
        <v>47</v>
      </c>
      <c r="G182" s="92" t="s">
        <v>205</v>
      </c>
      <c r="H182" s="92" t="s">
        <v>49</v>
      </c>
      <c r="I182" s="73" t="s">
        <v>40</v>
      </c>
      <c r="J182" s="73" t="s">
        <v>41</v>
      </c>
      <c r="K182" s="111">
        <v>1000</v>
      </c>
      <c r="L182" s="75" t="s">
        <v>649</v>
      </c>
      <c r="M182" s="75" t="s">
        <v>650</v>
      </c>
      <c r="N182" s="75"/>
      <c r="O182" s="87">
        <v>0</v>
      </c>
    </row>
    <row r="183" s="63" customFormat="1" ht="25.95" customHeight="1" spans="1:15">
      <c r="A183" s="72">
        <v>182</v>
      </c>
      <c r="B183" s="73" t="s">
        <v>12</v>
      </c>
      <c r="C183" s="89" t="s">
        <v>583</v>
      </c>
      <c r="D183" s="100" t="s">
        <v>651</v>
      </c>
      <c r="E183" s="88" t="s">
        <v>652</v>
      </c>
      <c r="F183" s="92" t="s">
        <v>79</v>
      </c>
      <c r="G183" s="92" t="s">
        <v>205</v>
      </c>
      <c r="H183" s="92" t="s">
        <v>49</v>
      </c>
      <c r="I183" s="73" t="s">
        <v>40</v>
      </c>
      <c r="J183" s="73" t="s">
        <v>41</v>
      </c>
      <c r="K183" s="111">
        <v>643</v>
      </c>
      <c r="L183" s="75" t="s">
        <v>632</v>
      </c>
      <c r="M183" s="75" t="s">
        <v>633</v>
      </c>
      <c r="N183" s="75"/>
      <c r="O183" s="87">
        <v>437219.3</v>
      </c>
    </row>
    <row r="184" s="63" customFormat="1" ht="14" spans="1:15">
      <c r="A184" s="72">
        <v>183</v>
      </c>
      <c r="B184" s="73" t="s">
        <v>12</v>
      </c>
      <c r="C184" s="89" t="s">
        <v>583</v>
      </c>
      <c r="D184" s="77" t="s">
        <v>653</v>
      </c>
      <c r="E184" s="33" t="s">
        <v>654</v>
      </c>
      <c r="F184" s="73" t="s">
        <v>120</v>
      </c>
      <c r="G184" s="92" t="s">
        <v>205</v>
      </c>
      <c r="H184" s="73" t="s">
        <v>102</v>
      </c>
      <c r="I184" s="73" t="s">
        <v>40</v>
      </c>
      <c r="J184" s="73" t="s">
        <v>41</v>
      </c>
      <c r="K184" s="111">
        <v>993</v>
      </c>
      <c r="L184" s="75" t="s">
        <v>607</v>
      </c>
      <c r="M184" s="75" t="s">
        <v>608</v>
      </c>
      <c r="N184" s="75"/>
      <c r="O184" s="87">
        <v>0</v>
      </c>
    </row>
    <row r="185" s="63" customFormat="1" ht="25.95" customHeight="1" spans="1:15">
      <c r="A185" s="72">
        <v>184</v>
      </c>
      <c r="B185" s="73" t="s">
        <v>12</v>
      </c>
      <c r="C185" s="104" t="s">
        <v>583</v>
      </c>
      <c r="D185" s="77" t="s">
        <v>655</v>
      </c>
      <c r="E185" s="33" t="s">
        <v>656</v>
      </c>
      <c r="F185" s="73" t="s">
        <v>95</v>
      </c>
      <c r="G185" s="74" t="s">
        <v>200</v>
      </c>
      <c r="H185" s="73" t="s">
        <v>303</v>
      </c>
      <c r="I185" s="73" t="s">
        <v>40</v>
      </c>
      <c r="J185" s="73" t="s">
        <v>41</v>
      </c>
      <c r="K185" s="111">
        <v>1163</v>
      </c>
      <c r="L185" s="75" t="s">
        <v>657</v>
      </c>
      <c r="M185" s="75" t="s">
        <v>658</v>
      </c>
      <c r="N185" s="75"/>
      <c r="O185" s="87">
        <v>0</v>
      </c>
    </row>
    <row r="186" s="63" customFormat="1" ht="25.95" customHeight="1" spans="1:15">
      <c r="A186" s="72">
        <v>185</v>
      </c>
      <c r="B186" s="73" t="s">
        <v>12</v>
      </c>
      <c r="C186" s="89" t="s">
        <v>578</v>
      </c>
      <c r="D186" s="100" t="s">
        <v>659</v>
      </c>
      <c r="E186" s="88" t="s">
        <v>660</v>
      </c>
      <c r="F186" s="73" t="s">
        <v>134</v>
      </c>
      <c r="G186" s="92" t="s">
        <v>48</v>
      </c>
      <c r="H186" s="73" t="s">
        <v>135</v>
      </c>
      <c r="I186" s="73" t="s">
        <v>40</v>
      </c>
      <c r="J186" s="117" t="s">
        <v>41</v>
      </c>
      <c r="K186" s="117" t="s">
        <v>8</v>
      </c>
      <c r="L186" s="118" t="s">
        <v>636</v>
      </c>
      <c r="M186" s="75"/>
      <c r="N186" s="118"/>
      <c r="O186" s="87">
        <v>526839.6275</v>
      </c>
    </row>
    <row r="187" s="63" customFormat="1" ht="25.95" customHeight="1" spans="1:15">
      <c r="A187" s="72">
        <v>186</v>
      </c>
      <c r="B187" s="73" t="s">
        <v>12</v>
      </c>
      <c r="C187" s="89" t="s">
        <v>589</v>
      </c>
      <c r="D187" s="100" t="s">
        <v>661</v>
      </c>
      <c r="E187" s="88" t="s">
        <v>662</v>
      </c>
      <c r="F187" s="92" t="s">
        <v>53</v>
      </c>
      <c r="G187" s="92" t="s">
        <v>48</v>
      </c>
      <c r="H187" s="92" t="s">
        <v>76</v>
      </c>
      <c r="I187" s="73" t="s">
        <v>40</v>
      </c>
      <c r="J187" s="83" t="s">
        <v>41</v>
      </c>
      <c r="K187" s="111">
        <v>1028</v>
      </c>
      <c r="L187" s="85" t="s">
        <v>615</v>
      </c>
      <c r="M187" s="75" t="s">
        <v>616</v>
      </c>
      <c r="N187" s="85"/>
      <c r="O187" s="87">
        <v>151898.4</v>
      </c>
    </row>
    <row r="188" s="63" customFormat="1" ht="25.95" customHeight="1" spans="1:15">
      <c r="A188" s="72">
        <v>187</v>
      </c>
      <c r="B188" s="73" t="s">
        <v>12</v>
      </c>
      <c r="C188" s="89" t="s">
        <v>589</v>
      </c>
      <c r="D188" s="100" t="s">
        <v>663</v>
      </c>
      <c r="E188" s="88" t="s">
        <v>664</v>
      </c>
      <c r="F188" s="92" t="s">
        <v>75</v>
      </c>
      <c r="G188" s="92" t="s">
        <v>48</v>
      </c>
      <c r="H188" s="92" t="s">
        <v>76</v>
      </c>
      <c r="I188" s="73" t="s">
        <v>40</v>
      </c>
      <c r="J188" s="83" t="s">
        <v>41</v>
      </c>
      <c r="K188" s="111">
        <v>652</v>
      </c>
      <c r="L188" s="85" t="s">
        <v>665</v>
      </c>
      <c r="M188" s="75" t="s">
        <v>666</v>
      </c>
      <c r="N188" s="85"/>
      <c r="O188" s="87">
        <v>0</v>
      </c>
    </row>
    <row r="189" s="63" customFormat="1" ht="14" spans="1:15">
      <c r="A189" s="72">
        <v>188</v>
      </c>
      <c r="B189" s="73" t="s">
        <v>12</v>
      </c>
      <c r="C189" s="89" t="s">
        <v>578</v>
      </c>
      <c r="D189" s="100" t="s">
        <v>667</v>
      </c>
      <c r="E189" s="88" t="s">
        <v>668</v>
      </c>
      <c r="F189" s="92" t="s">
        <v>669</v>
      </c>
      <c r="G189" s="74" t="s">
        <v>200</v>
      </c>
      <c r="H189" s="92" t="s">
        <v>76</v>
      </c>
      <c r="I189" s="73" t="s">
        <v>40</v>
      </c>
      <c r="J189" s="117" t="s">
        <v>41</v>
      </c>
      <c r="K189" s="117" t="s">
        <v>8</v>
      </c>
      <c r="L189" s="118" t="s">
        <v>670</v>
      </c>
      <c r="M189" s="75"/>
      <c r="N189" s="118"/>
      <c r="O189" s="87">
        <v>121758.49</v>
      </c>
    </row>
    <row r="190" s="63" customFormat="1" ht="25.95" customHeight="1" spans="1:15">
      <c r="A190" s="72">
        <v>189</v>
      </c>
      <c r="B190" s="73" t="s">
        <v>12</v>
      </c>
      <c r="C190" s="89" t="s">
        <v>583</v>
      </c>
      <c r="D190" s="77" t="s">
        <v>671</v>
      </c>
      <c r="E190" s="33" t="s">
        <v>672</v>
      </c>
      <c r="F190" s="73" t="s">
        <v>120</v>
      </c>
      <c r="G190" s="92" t="s">
        <v>48</v>
      </c>
      <c r="H190" s="73" t="s">
        <v>102</v>
      </c>
      <c r="I190" s="73" t="s">
        <v>40</v>
      </c>
      <c r="J190" s="73" t="s">
        <v>41</v>
      </c>
      <c r="K190" s="111">
        <v>603</v>
      </c>
      <c r="L190" s="75" t="s">
        <v>673</v>
      </c>
      <c r="M190" s="75" t="s">
        <v>674</v>
      </c>
      <c r="N190" s="75"/>
      <c r="O190" s="87">
        <v>0</v>
      </c>
    </row>
    <row r="191" s="63" customFormat="1" ht="25.95" customHeight="1" spans="1:15">
      <c r="A191" s="72">
        <v>190</v>
      </c>
      <c r="B191" s="73" t="s">
        <v>12</v>
      </c>
      <c r="C191" s="89" t="s">
        <v>578</v>
      </c>
      <c r="D191" s="77" t="s">
        <v>675</v>
      </c>
      <c r="E191" s="33" t="s">
        <v>676</v>
      </c>
      <c r="F191" s="73" t="s">
        <v>134</v>
      </c>
      <c r="G191" s="92" t="s">
        <v>205</v>
      </c>
      <c r="H191" s="73" t="s">
        <v>135</v>
      </c>
      <c r="I191" s="73" t="s">
        <v>40</v>
      </c>
      <c r="J191" s="117" t="s">
        <v>41</v>
      </c>
      <c r="K191" s="117" t="s">
        <v>8</v>
      </c>
      <c r="L191" s="118" t="s">
        <v>677</v>
      </c>
      <c r="M191" s="75"/>
      <c r="N191" s="118"/>
      <c r="O191" s="87">
        <v>18234.17</v>
      </c>
    </row>
    <row r="192" s="63" customFormat="1" ht="25.95" customHeight="1" spans="1:15">
      <c r="A192" s="72">
        <v>191</v>
      </c>
      <c r="B192" s="73" t="s">
        <v>12</v>
      </c>
      <c r="C192" s="89" t="s">
        <v>578</v>
      </c>
      <c r="D192" s="100" t="s">
        <v>678</v>
      </c>
      <c r="E192" s="88" t="s">
        <v>679</v>
      </c>
      <c r="F192" s="73" t="s">
        <v>619</v>
      </c>
      <c r="G192" s="92" t="s">
        <v>48</v>
      </c>
      <c r="H192" s="92" t="s">
        <v>126</v>
      </c>
      <c r="I192" s="73" t="s">
        <v>40</v>
      </c>
      <c r="J192" s="117" t="s">
        <v>41</v>
      </c>
      <c r="K192" s="117" t="s">
        <v>8</v>
      </c>
      <c r="L192" s="118" t="s">
        <v>636</v>
      </c>
      <c r="M192" s="75"/>
      <c r="N192" s="118"/>
      <c r="O192" s="87">
        <v>27004.16</v>
      </c>
    </row>
    <row r="193" s="63" customFormat="1" ht="25.95" customHeight="1" spans="1:15">
      <c r="A193" s="72">
        <v>192</v>
      </c>
      <c r="B193" s="73" t="s">
        <v>12</v>
      </c>
      <c r="C193" s="89" t="s">
        <v>589</v>
      </c>
      <c r="D193" s="100" t="s">
        <v>73</v>
      </c>
      <c r="E193" s="88" t="s">
        <v>74</v>
      </c>
      <c r="F193" s="92" t="s">
        <v>75</v>
      </c>
      <c r="G193" s="92" t="s">
        <v>48</v>
      </c>
      <c r="H193" s="92" t="s">
        <v>76</v>
      </c>
      <c r="I193" s="73" t="s">
        <v>40</v>
      </c>
      <c r="J193" s="83" t="s">
        <v>41</v>
      </c>
      <c r="K193" s="111">
        <v>652</v>
      </c>
      <c r="L193" s="85" t="s">
        <v>665</v>
      </c>
      <c r="M193" s="75" t="s">
        <v>666</v>
      </c>
      <c r="N193" s="85"/>
      <c r="O193" s="87">
        <v>418592.251</v>
      </c>
    </row>
    <row r="194" s="63" customFormat="1" ht="25.95" customHeight="1" spans="1:15">
      <c r="A194" s="72">
        <v>193</v>
      </c>
      <c r="B194" s="73" t="s">
        <v>12</v>
      </c>
      <c r="C194" s="104" t="s">
        <v>583</v>
      </c>
      <c r="D194" s="77" t="s">
        <v>680</v>
      </c>
      <c r="E194" s="33" t="s">
        <v>681</v>
      </c>
      <c r="F194" s="73" t="s">
        <v>95</v>
      </c>
      <c r="G194" s="92" t="s">
        <v>48</v>
      </c>
      <c r="H194" s="73" t="s">
        <v>303</v>
      </c>
      <c r="I194" s="73" t="s">
        <v>40</v>
      </c>
      <c r="J194" s="73" t="s">
        <v>41</v>
      </c>
      <c r="K194" s="111">
        <v>1001</v>
      </c>
      <c r="L194" s="75" t="s">
        <v>682</v>
      </c>
      <c r="M194" s="75" t="s">
        <v>683</v>
      </c>
      <c r="N194" s="75"/>
      <c r="O194" s="87">
        <v>296847.2</v>
      </c>
    </row>
    <row r="195" s="63" customFormat="1" ht="25.95" customHeight="1" spans="1:15">
      <c r="A195" s="72">
        <v>194</v>
      </c>
      <c r="B195" s="73" t="s">
        <v>12</v>
      </c>
      <c r="C195" s="89" t="s">
        <v>578</v>
      </c>
      <c r="D195" s="100" t="s">
        <v>684</v>
      </c>
      <c r="E195" s="88" t="s">
        <v>685</v>
      </c>
      <c r="F195" s="92" t="s">
        <v>53</v>
      </c>
      <c r="G195" s="92" t="s">
        <v>200</v>
      </c>
      <c r="H195" s="92" t="s">
        <v>76</v>
      </c>
      <c r="I195" s="73" t="s">
        <v>40</v>
      </c>
      <c r="J195" s="117" t="s">
        <v>41</v>
      </c>
      <c r="K195" s="117" t="s">
        <v>8</v>
      </c>
      <c r="L195" s="118" t="s">
        <v>636</v>
      </c>
      <c r="M195" s="75"/>
      <c r="N195" s="118"/>
      <c r="O195" s="87">
        <v>122114.4</v>
      </c>
    </row>
    <row r="196" s="63" customFormat="1" ht="14" spans="1:15">
      <c r="A196" s="72">
        <v>195</v>
      </c>
      <c r="B196" s="73" t="s">
        <v>12</v>
      </c>
      <c r="C196" s="89" t="s">
        <v>578</v>
      </c>
      <c r="D196" s="93" t="s">
        <v>686</v>
      </c>
      <c r="E196" s="121" t="s">
        <v>687</v>
      </c>
      <c r="F196" s="94" t="s">
        <v>669</v>
      </c>
      <c r="G196" s="89" t="s">
        <v>200</v>
      </c>
      <c r="H196" s="94" t="s">
        <v>76</v>
      </c>
      <c r="I196" s="73" t="s">
        <v>40</v>
      </c>
      <c r="J196" s="117" t="s">
        <v>41</v>
      </c>
      <c r="K196" s="111">
        <v>1043</v>
      </c>
      <c r="L196" s="118" t="s">
        <v>688</v>
      </c>
      <c r="M196" s="75" t="s">
        <v>689</v>
      </c>
      <c r="N196" s="118"/>
      <c r="O196" s="87">
        <v>238272</v>
      </c>
    </row>
    <row r="197" s="63" customFormat="1" ht="14" spans="1:15">
      <c r="A197" s="72">
        <v>196</v>
      </c>
      <c r="B197" s="73" t="s">
        <v>12</v>
      </c>
      <c r="C197" s="89" t="s">
        <v>583</v>
      </c>
      <c r="D197" s="77" t="s">
        <v>690</v>
      </c>
      <c r="E197" s="33" t="s">
        <v>691</v>
      </c>
      <c r="F197" s="92" t="s">
        <v>204</v>
      </c>
      <c r="G197" s="92" t="s">
        <v>205</v>
      </c>
      <c r="H197" s="73" t="s">
        <v>692</v>
      </c>
      <c r="I197" s="73" t="s">
        <v>40</v>
      </c>
      <c r="J197" s="73" t="s">
        <v>41</v>
      </c>
      <c r="K197" s="111" t="s">
        <v>693</v>
      </c>
      <c r="L197" s="75" t="s">
        <v>694</v>
      </c>
      <c r="M197" s="75" t="s">
        <v>695</v>
      </c>
      <c r="N197" s="75"/>
      <c r="O197" s="87">
        <v>608979.82</v>
      </c>
    </row>
    <row r="198" s="63" customFormat="1" ht="25.95" customHeight="1" spans="1:15">
      <c r="A198" s="72">
        <v>197</v>
      </c>
      <c r="B198" s="73" t="s">
        <v>12</v>
      </c>
      <c r="C198" s="89" t="s">
        <v>578</v>
      </c>
      <c r="D198" s="77" t="s">
        <v>696</v>
      </c>
      <c r="E198" s="33" t="s">
        <v>697</v>
      </c>
      <c r="F198" s="73" t="s">
        <v>619</v>
      </c>
      <c r="G198" s="92" t="s">
        <v>205</v>
      </c>
      <c r="H198" s="73" t="s">
        <v>126</v>
      </c>
      <c r="I198" s="73" t="s">
        <v>40</v>
      </c>
      <c r="J198" s="117" t="s">
        <v>41</v>
      </c>
      <c r="K198" s="111">
        <v>461</v>
      </c>
      <c r="L198" s="118" t="s">
        <v>698</v>
      </c>
      <c r="M198" s="75" t="s">
        <v>699</v>
      </c>
      <c r="N198" s="118"/>
      <c r="O198" s="87">
        <v>0</v>
      </c>
    </row>
    <row r="199" s="63" customFormat="1" ht="25.95" customHeight="1" spans="1:15">
      <c r="A199" s="72">
        <v>198</v>
      </c>
      <c r="B199" s="73" t="s">
        <v>12</v>
      </c>
      <c r="C199" s="89" t="s">
        <v>578</v>
      </c>
      <c r="D199" s="100" t="s">
        <v>700</v>
      </c>
      <c r="E199" s="88" t="s">
        <v>701</v>
      </c>
      <c r="F199" s="92" t="s">
        <v>702</v>
      </c>
      <c r="G199" s="92" t="s">
        <v>48</v>
      </c>
      <c r="H199" s="92" t="s">
        <v>126</v>
      </c>
      <c r="I199" s="73" t="s">
        <v>40</v>
      </c>
      <c r="J199" s="117" t="s">
        <v>41</v>
      </c>
      <c r="K199" s="117" t="s">
        <v>8</v>
      </c>
      <c r="L199" s="118" t="s">
        <v>636</v>
      </c>
      <c r="M199" s="75"/>
      <c r="N199" s="118"/>
      <c r="O199" s="87">
        <v>187639.2</v>
      </c>
    </row>
    <row r="200" s="63" customFormat="1" ht="39" customHeight="1" spans="1:15">
      <c r="A200" s="72">
        <v>199</v>
      </c>
      <c r="B200" s="73" t="s">
        <v>12</v>
      </c>
      <c r="C200" s="89" t="s">
        <v>589</v>
      </c>
      <c r="D200" s="77" t="s">
        <v>703</v>
      </c>
      <c r="E200" s="33" t="s">
        <v>704</v>
      </c>
      <c r="F200" s="73" t="s">
        <v>109</v>
      </c>
      <c r="G200" s="92" t="s">
        <v>48</v>
      </c>
      <c r="H200" s="73" t="s">
        <v>593</v>
      </c>
      <c r="I200" s="73" t="s">
        <v>40</v>
      </c>
      <c r="J200" s="83" t="s">
        <v>41</v>
      </c>
      <c r="K200" s="111">
        <v>635</v>
      </c>
      <c r="L200" s="85" t="s">
        <v>705</v>
      </c>
      <c r="M200" s="75" t="s">
        <v>706</v>
      </c>
      <c r="N200" s="85"/>
      <c r="O200" s="87">
        <v>0</v>
      </c>
    </row>
    <row r="201" s="63" customFormat="1" ht="25.95" customHeight="1" spans="1:15">
      <c r="A201" s="72">
        <v>200</v>
      </c>
      <c r="B201" s="73" t="s">
        <v>12</v>
      </c>
      <c r="C201" s="89" t="s">
        <v>589</v>
      </c>
      <c r="D201" s="77" t="s">
        <v>707</v>
      </c>
      <c r="E201" s="33" t="s">
        <v>708</v>
      </c>
      <c r="F201" s="73" t="s">
        <v>592</v>
      </c>
      <c r="G201" s="92" t="s">
        <v>48</v>
      </c>
      <c r="H201" s="73" t="s">
        <v>593</v>
      </c>
      <c r="I201" s="73" t="s">
        <v>40</v>
      </c>
      <c r="J201" s="83" t="s">
        <v>41</v>
      </c>
      <c r="K201" s="111">
        <v>674</v>
      </c>
      <c r="L201" s="85" t="s">
        <v>709</v>
      </c>
      <c r="M201" s="75" t="s">
        <v>710</v>
      </c>
      <c r="N201" s="85"/>
      <c r="O201" s="87">
        <v>0</v>
      </c>
    </row>
    <row r="202" s="63" customFormat="1" ht="25.95" customHeight="1" spans="1:15">
      <c r="A202" s="72">
        <v>201</v>
      </c>
      <c r="B202" s="73" t="s">
        <v>12</v>
      </c>
      <c r="C202" s="89" t="s">
        <v>589</v>
      </c>
      <c r="D202" s="77" t="s">
        <v>711</v>
      </c>
      <c r="E202" s="33" t="s">
        <v>712</v>
      </c>
      <c r="F202" s="73" t="s">
        <v>592</v>
      </c>
      <c r="G202" s="92" t="s">
        <v>48</v>
      </c>
      <c r="H202" s="73" t="s">
        <v>593</v>
      </c>
      <c r="I202" s="73" t="s">
        <v>40</v>
      </c>
      <c r="J202" s="83" t="s">
        <v>41</v>
      </c>
      <c r="K202" s="111">
        <v>674</v>
      </c>
      <c r="L202" s="85" t="s">
        <v>709</v>
      </c>
      <c r="M202" s="75" t="s">
        <v>710</v>
      </c>
      <c r="N202" s="85"/>
      <c r="O202" s="87">
        <v>0</v>
      </c>
    </row>
    <row r="203" s="63" customFormat="1" ht="25.95" customHeight="1" spans="1:15">
      <c r="A203" s="72">
        <v>202</v>
      </c>
      <c r="B203" s="73" t="s">
        <v>12</v>
      </c>
      <c r="C203" s="89" t="s">
        <v>578</v>
      </c>
      <c r="D203" s="93" t="s">
        <v>713</v>
      </c>
      <c r="E203" s="93" t="s">
        <v>714</v>
      </c>
      <c r="F203" s="92" t="s">
        <v>129</v>
      </c>
      <c r="G203" s="92" t="s">
        <v>205</v>
      </c>
      <c r="H203" s="73" t="s">
        <v>126</v>
      </c>
      <c r="I203" s="73" t="s">
        <v>40</v>
      </c>
      <c r="J203" s="117" t="s">
        <v>41</v>
      </c>
      <c r="K203" s="111">
        <v>1203</v>
      </c>
      <c r="L203" s="118" t="s">
        <v>715</v>
      </c>
      <c r="M203" s="75" t="s">
        <v>716</v>
      </c>
      <c r="N203" s="118"/>
      <c r="O203" s="87">
        <v>0</v>
      </c>
    </row>
    <row r="204" s="63" customFormat="1" ht="14" spans="1:15">
      <c r="A204" s="72">
        <v>203</v>
      </c>
      <c r="B204" s="73" t="s">
        <v>12</v>
      </c>
      <c r="C204" s="89" t="s">
        <v>583</v>
      </c>
      <c r="D204" s="77" t="s">
        <v>717</v>
      </c>
      <c r="E204" s="33" t="s">
        <v>718</v>
      </c>
      <c r="F204" s="73" t="s">
        <v>120</v>
      </c>
      <c r="G204" s="92" t="s">
        <v>205</v>
      </c>
      <c r="H204" s="73" t="s">
        <v>102</v>
      </c>
      <c r="I204" s="73" t="s">
        <v>40</v>
      </c>
      <c r="J204" s="73" t="s">
        <v>41</v>
      </c>
      <c r="K204" s="111">
        <v>993</v>
      </c>
      <c r="L204" s="75" t="s">
        <v>607</v>
      </c>
      <c r="M204" s="75" t="s">
        <v>608</v>
      </c>
      <c r="N204" s="75"/>
      <c r="O204" s="87">
        <v>0</v>
      </c>
    </row>
    <row r="205" s="63" customFormat="1" ht="25.95" customHeight="1" spans="1:15">
      <c r="A205" s="72">
        <v>204</v>
      </c>
      <c r="B205" s="73" t="s">
        <v>12</v>
      </c>
      <c r="C205" s="89" t="s">
        <v>583</v>
      </c>
      <c r="D205" s="100" t="s">
        <v>719</v>
      </c>
      <c r="E205" s="88" t="s">
        <v>720</v>
      </c>
      <c r="F205" s="92" t="s">
        <v>204</v>
      </c>
      <c r="G205" s="92" t="s">
        <v>205</v>
      </c>
      <c r="H205" s="92" t="s">
        <v>49</v>
      </c>
      <c r="I205" s="73" t="s">
        <v>40</v>
      </c>
      <c r="J205" s="73" t="s">
        <v>41</v>
      </c>
      <c r="K205" s="83" t="s">
        <v>8</v>
      </c>
      <c r="L205" s="75" t="s">
        <v>61</v>
      </c>
      <c r="M205" s="75"/>
      <c r="N205" s="75"/>
      <c r="O205" s="87">
        <v>0</v>
      </c>
    </row>
    <row r="206" s="63" customFormat="1" ht="14" spans="1:15">
      <c r="A206" s="72">
        <v>205</v>
      </c>
      <c r="B206" s="73" t="s">
        <v>12</v>
      </c>
      <c r="C206" s="89" t="s">
        <v>589</v>
      </c>
      <c r="D206" s="77" t="s">
        <v>721</v>
      </c>
      <c r="E206" s="33" t="s">
        <v>722</v>
      </c>
      <c r="F206" s="73" t="s">
        <v>179</v>
      </c>
      <c r="G206" s="92" t="s">
        <v>48</v>
      </c>
      <c r="H206" s="73" t="s">
        <v>180</v>
      </c>
      <c r="I206" s="73" t="s">
        <v>40</v>
      </c>
      <c r="J206" s="83" t="s">
        <v>41</v>
      </c>
      <c r="K206" s="83" t="s">
        <v>8</v>
      </c>
      <c r="L206" s="85" t="s">
        <v>61</v>
      </c>
      <c r="M206" s="75"/>
      <c r="N206" s="85"/>
      <c r="O206" s="87">
        <v>183864.68</v>
      </c>
    </row>
    <row r="207" spans="1:15">
      <c r="A207" s="72">
        <v>206</v>
      </c>
      <c r="B207" s="73" t="s">
        <v>12</v>
      </c>
      <c r="C207" s="104" t="s">
        <v>583</v>
      </c>
      <c r="D207" s="77" t="s">
        <v>723</v>
      </c>
      <c r="E207" s="33" t="s">
        <v>724</v>
      </c>
      <c r="F207" s="73" t="s">
        <v>95</v>
      </c>
      <c r="G207" s="74" t="s">
        <v>200</v>
      </c>
      <c r="H207" s="73" t="s">
        <v>303</v>
      </c>
      <c r="I207" s="73" t="s">
        <v>40</v>
      </c>
      <c r="J207" s="73" t="s">
        <v>41</v>
      </c>
      <c r="K207" s="111">
        <v>1163</v>
      </c>
      <c r="L207" s="75" t="s">
        <v>657</v>
      </c>
      <c r="M207" s="75" t="s">
        <v>658</v>
      </c>
      <c r="N207" s="75"/>
      <c r="O207" s="87">
        <v>0</v>
      </c>
    </row>
    <row r="208" s="63" customFormat="1" ht="25.95" customHeight="1" spans="1:15">
      <c r="A208" s="72">
        <v>207</v>
      </c>
      <c r="B208" s="73" t="s">
        <v>12</v>
      </c>
      <c r="C208" s="89" t="s">
        <v>589</v>
      </c>
      <c r="D208" s="77" t="s">
        <v>725</v>
      </c>
      <c r="E208" s="33" t="s">
        <v>726</v>
      </c>
      <c r="F208" s="92" t="s">
        <v>53</v>
      </c>
      <c r="G208" s="92" t="s">
        <v>48</v>
      </c>
      <c r="H208" s="73" t="s">
        <v>76</v>
      </c>
      <c r="I208" s="73" t="s">
        <v>40</v>
      </c>
      <c r="J208" s="83" t="s">
        <v>41</v>
      </c>
      <c r="K208" s="111">
        <v>1028</v>
      </c>
      <c r="L208" s="85" t="s">
        <v>615</v>
      </c>
      <c r="M208" s="75" t="s">
        <v>616</v>
      </c>
      <c r="N208" s="85"/>
      <c r="O208" s="87">
        <v>50206.88</v>
      </c>
    </row>
    <row r="209" s="63" customFormat="1" ht="25.95" customHeight="1" spans="1:15">
      <c r="A209" s="72">
        <v>208</v>
      </c>
      <c r="B209" s="73" t="s">
        <v>12</v>
      </c>
      <c r="C209" s="89" t="s">
        <v>578</v>
      </c>
      <c r="D209" s="93" t="s">
        <v>727</v>
      </c>
      <c r="E209" s="93" t="s">
        <v>728</v>
      </c>
      <c r="F209" s="92" t="s">
        <v>129</v>
      </c>
      <c r="G209" s="92" t="s">
        <v>48</v>
      </c>
      <c r="H209" s="73" t="s">
        <v>126</v>
      </c>
      <c r="I209" s="73" t="s">
        <v>40</v>
      </c>
      <c r="J209" s="117" t="s">
        <v>41</v>
      </c>
      <c r="K209" s="111">
        <v>858</v>
      </c>
      <c r="L209" s="118" t="s">
        <v>645</v>
      </c>
      <c r="M209" s="75" t="s">
        <v>646</v>
      </c>
      <c r="N209" s="118"/>
      <c r="O209" s="87">
        <v>0</v>
      </c>
    </row>
    <row r="210" s="63" customFormat="1" ht="25.95" customHeight="1" spans="1:15">
      <c r="A210" s="72">
        <v>209</v>
      </c>
      <c r="B210" s="73" t="s">
        <v>12</v>
      </c>
      <c r="C210" s="104" t="s">
        <v>583</v>
      </c>
      <c r="D210" s="100" t="s">
        <v>729</v>
      </c>
      <c r="E210" s="88" t="s">
        <v>730</v>
      </c>
      <c r="F210" s="73" t="s">
        <v>95</v>
      </c>
      <c r="G210" s="92" t="s">
        <v>205</v>
      </c>
      <c r="H210" s="92" t="s">
        <v>303</v>
      </c>
      <c r="I210" s="73" t="s">
        <v>40</v>
      </c>
      <c r="J210" s="73" t="s">
        <v>41</v>
      </c>
      <c r="K210" s="83" t="s">
        <v>8</v>
      </c>
      <c r="L210" s="75" t="s">
        <v>61</v>
      </c>
      <c r="M210" s="75"/>
      <c r="N210" s="75"/>
      <c r="O210" s="87">
        <v>208297.3812</v>
      </c>
    </row>
    <row r="211" s="63" customFormat="1" ht="25.95" customHeight="1" spans="1:15">
      <c r="A211" s="72">
        <v>210</v>
      </c>
      <c r="B211" s="73" t="s">
        <v>12</v>
      </c>
      <c r="C211" s="89" t="s">
        <v>589</v>
      </c>
      <c r="D211" s="77" t="s">
        <v>731</v>
      </c>
      <c r="E211" s="33" t="s">
        <v>732</v>
      </c>
      <c r="F211" s="73" t="s">
        <v>165</v>
      </c>
      <c r="G211" s="92" t="s">
        <v>205</v>
      </c>
      <c r="H211" s="73" t="s">
        <v>593</v>
      </c>
      <c r="I211" s="73" t="s">
        <v>40</v>
      </c>
      <c r="J211" s="83" t="s">
        <v>41</v>
      </c>
      <c r="K211" s="83" t="s">
        <v>8</v>
      </c>
      <c r="L211" s="85" t="s">
        <v>61</v>
      </c>
      <c r="M211" s="75"/>
      <c r="N211" s="85"/>
      <c r="O211" s="87">
        <v>148262.03</v>
      </c>
    </row>
    <row r="212" s="63" customFormat="1" ht="14" spans="1:15">
      <c r="A212" s="72">
        <v>211</v>
      </c>
      <c r="B212" s="73" t="s">
        <v>12</v>
      </c>
      <c r="C212" s="104" t="s">
        <v>583</v>
      </c>
      <c r="D212" s="100" t="s">
        <v>733</v>
      </c>
      <c r="E212" s="88" t="s">
        <v>734</v>
      </c>
      <c r="F212" s="73" t="s">
        <v>95</v>
      </c>
      <c r="G212" s="92" t="s">
        <v>205</v>
      </c>
      <c r="H212" s="92" t="s">
        <v>303</v>
      </c>
      <c r="I212" s="73" t="s">
        <v>40</v>
      </c>
      <c r="J212" s="73" t="s">
        <v>41</v>
      </c>
      <c r="K212" s="111">
        <v>1007</v>
      </c>
      <c r="L212" s="75" t="s">
        <v>735</v>
      </c>
      <c r="M212" s="75" t="s">
        <v>736</v>
      </c>
      <c r="N212" s="75"/>
      <c r="O212" s="87">
        <v>0</v>
      </c>
    </row>
    <row r="213" ht="25.95" customHeight="1" spans="1:15">
      <c r="A213" s="72">
        <v>212</v>
      </c>
      <c r="B213" s="73" t="s">
        <v>12</v>
      </c>
      <c r="C213" s="89" t="s">
        <v>583</v>
      </c>
      <c r="D213" s="119" t="s">
        <v>737</v>
      </c>
      <c r="E213" s="95" t="s">
        <v>738</v>
      </c>
      <c r="F213" s="73" t="s">
        <v>120</v>
      </c>
      <c r="G213" s="92" t="s">
        <v>205</v>
      </c>
      <c r="H213" s="96" t="s">
        <v>102</v>
      </c>
      <c r="I213" s="73" t="s">
        <v>40</v>
      </c>
      <c r="J213" s="73" t="s">
        <v>41</v>
      </c>
      <c r="K213" s="111">
        <v>984</v>
      </c>
      <c r="L213" s="75" t="s">
        <v>739</v>
      </c>
      <c r="M213" s="75" t="s">
        <v>740</v>
      </c>
      <c r="N213" s="75"/>
      <c r="O213" s="87">
        <v>0</v>
      </c>
    </row>
    <row r="214" ht="25.95" customHeight="1" spans="1:15">
      <c r="A214" s="72">
        <v>213</v>
      </c>
      <c r="B214" s="73" t="s">
        <v>12</v>
      </c>
      <c r="C214" s="104" t="s">
        <v>583</v>
      </c>
      <c r="D214" s="100" t="s">
        <v>741</v>
      </c>
      <c r="E214" s="88" t="s">
        <v>742</v>
      </c>
      <c r="F214" s="73" t="s">
        <v>95</v>
      </c>
      <c r="G214" s="92" t="s">
        <v>205</v>
      </c>
      <c r="H214" s="92" t="s">
        <v>303</v>
      </c>
      <c r="I214" s="73" t="s">
        <v>40</v>
      </c>
      <c r="J214" s="73" t="s">
        <v>41</v>
      </c>
      <c r="K214" s="111">
        <v>1007</v>
      </c>
      <c r="L214" s="75" t="s">
        <v>735</v>
      </c>
      <c r="M214" s="75" t="s">
        <v>736</v>
      </c>
      <c r="N214" s="75"/>
      <c r="O214" s="87">
        <v>0</v>
      </c>
    </row>
    <row r="215" s="63" customFormat="1" ht="25.95" customHeight="1" spans="1:15">
      <c r="A215" s="72">
        <v>214</v>
      </c>
      <c r="B215" s="73" t="s">
        <v>12</v>
      </c>
      <c r="C215" s="89" t="s">
        <v>583</v>
      </c>
      <c r="D215" s="100" t="s">
        <v>743</v>
      </c>
      <c r="E215" s="88" t="s">
        <v>744</v>
      </c>
      <c r="F215" s="92" t="s">
        <v>47</v>
      </c>
      <c r="G215" s="92" t="s">
        <v>205</v>
      </c>
      <c r="H215" s="92" t="s">
        <v>49</v>
      </c>
      <c r="I215" s="73" t="s">
        <v>40</v>
      </c>
      <c r="J215" s="73" t="s">
        <v>41</v>
      </c>
      <c r="K215" s="83" t="s">
        <v>8</v>
      </c>
      <c r="L215" s="75" t="s">
        <v>61</v>
      </c>
      <c r="M215" s="75"/>
      <c r="N215" s="75"/>
      <c r="O215" s="87">
        <v>189864.285</v>
      </c>
    </row>
    <row r="216" s="63" customFormat="1" ht="25.95" customHeight="1" spans="1:15">
      <c r="A216" s="72">
        <v>215</v>
      </c>
      <c r="B216" s="73" t="s">
        <v>12</v>
      </c>
      <c r="C216" s="89" t="s">
        <v>583</v>
      </c>
      <c r="D216" s="100" t="s">
        <v>745</v>
      </c>
      <c r="E216" s="88" t="s">
        <v>746</v>
      </c>
      <c r="F216" s="92" t="s">
        <v>204</v>
      </c>
      <c r="G216" s="92" t="s">
        <v>48</v>
      </c>
      <c r="H216" s="92" t="s">
        <v>49</v>
      </c>
      <c r="I216" s="73" t="s">
        <v>40</v>
      </c>
      <c r="J216" s="73" t="s">
        <v>41</v>
      </c>
      <c r="K216" s="111">
        <v>1002</v>
      </c>
      <c r="L216" s="75" t="s">
        <v>747</v>
      </c>
      <c r="M216" s="75" t="s">
        <v>748</v>
      </c>
      <c r="N216" s="75"/>
      <c r="O216" s="87">
        <v>0</v>
      </c>
    </row>
    <row r="217" ht="25.95" customHeight="1" spans="1:15">
      <c r="A217" s="72">
        <v>216</v>
      </c>
      <c r="B217" s="73" t="s">
        <v>12</v>
      </c>
      <c r="C217" s="89" t="s">
        <v>583</v>
      </c>
      <c r="D217" s="100" t="s">
        <v>749</v>
      </c>
      <c r="E217" s="88" t="s">
        <v>750</v>
      </c>
      <c r="F217" s="92" t="s">
        <v>79</v>
      </c>
      <c r="G217" s="92" t="s">
        <v>48</v>
      </c>
      <c r="H217" s="92" t="s">
        <v>49</v>
      </c>
      <c r="I217" s="73" t="s">
        <v>40</v>
      </c>
      <c r="J217" s="73" t="s">
        <v>41</v>
      </c>
      <c r="K217" s="111">
        <v>643</v>
      </c>
      <c r="L217" s="75" t="s">
        <v>632</v>
      </c>
      <c r="M217" s="75" t="s">
        <v>633</v>
      </c>
      <c r="N217" s="75"/>
      <c r="O217" s="87">
        <v>28691.92</v>
      </c>
    </row>
    <row r="218" spans="1:15">
      <c r="A218" s="72">
        <v>217</v>
      </c>
      <c r="B218" s="73" t="s">
        <v>12</v>
      </c>
      <c r="C218" s="89" t="s">
        <v>583</v>
      </c>
      <c r="D218" s="77" t="s">
        <v>751</v>
      </c>
      <c r="E218" s="33" t="s">
        <v>752</v>
      </c>
      <c r="F218" s="73" t="s">
        <v>120</v>
      </c>
      <c r="G218" s="92" t="s">
        <v>205</v>
      </c>
      <c r="H218" s="73" t="s">
        <v>102</v>
      </c>
      <c r="I218" s="73" t="s">
        <v>40</v>
      </c>
      <c r="J218" s="73" t="s">
        <v>41</v>
      </c>
      <c r="K218" s="111">
        <v>993</v>
      </c>
      <c r="L218" s="75" t="s">
        <v>607</v>
      </c>
      <c r="M218" s="75" t="s">
        <v>608</v>
      </c>
      <c r="N218" s="75"/>
      <c r="O218" s="87">
        <v>0</v>
      </c>
    </row>
    <row r="219" ht="25.95" customHeight="1" spans="1:15">
      <c r="A219" s="72">
        <v>218</v>
      </c>
      <c r="B219" s="73" t="s">
        <v>12</v>
      </c>
      <c r="C219" s="89" t="s">
        <v>589</v>
      </c>
      <c r="D219" s="77" t="s">
        <v>753</v>
      </c>
      <c r="E219" s="33" t="s">
        <v>754</v>
      </c>
      <c r="F219" s="73" t="s">
        <v>165</v>
      </c>
      <c r="G219" s="92" t="s">
        <v>205</v>
      </c>
      <c r="H219" s="73" t="s">
        <v>593</v>
      </c>
      <c r="I219" s="73" t="s">
        <v>40</v>
      </c>
      <c r="J219" s="83" t="s">
        <v>41</v>
      </c>
      <c r="K219" s="111">
        <v>1035</v>
      </c>
      <c r="L219" s="85" t="s">
        <v>755</v>
      </c>
      <c r="M219" s="75" t="s">
        <v>756</v>
      </c>
      <c r="N219" s="85"/>
      <c r="O219" s="87">
        <v>0</v>
      </c>
    </row>
    <row r="220" ht="25.95" customHeight="1" spans="1:15">
      <c r="A220" s="72">
        <v>219</v>
      </c>
      <c r="B220" s="73" t="s">
        <v>12</v>
      </c>
      <c r="C220" s="89" t="s">
        <v>589</v>
      </c>
      <c r="D220" s="77" t="s">
        <v>757</v>
      </c>
      <c r="E220" s="33" t="s">
        <v>758</v>
      </c>
      <c r="F220" s="73" t="s">
        <v>592</v>
      </c>
      <c r="G220" s="92" t="s">
        <v>205</v>
      </c>
      <c r="H220" s="73" t="s">
        <v>593</v>
      </c>
      <c r="I220" s="73" t="s">
        <v>40</v>
      </c>
      <c r="J220" s="83" t="s">
        <v>41</v>
      </c>
      <c r="K220" s="111">
        <v>842</v>
      </c>
      <c r="L220" s="85" t="s">
        <v>759</v>
      </c>
      <c r="M220" s="75" t="s">
        <v>760</v>
      </c>
      <c r="N220" s="85"/>
      <c r="O220" s="87">
        <v>0</v>
      </c>
    </row>
    <row r="221" s="63" customFormat="1" ht="25.95" customHeight="1" spans="1:15">
      <c r="A221" s="72">
        <v>220</v>
      </c>
      <c r="B221" s="73" t="s">
        <v>12</v>
      </c>
      <c r="C221" s="89" t="s">
        <v>578</v>
      </c>
      <c r="D221" s="77" t="s">
        <v>761</v>
      </c>
      <c r="E221" s="33" t="s">
        <v>762</v>
      </c>
      <c r="F221" s="92" t="s">
        <v>702</v>
      </c>
      <c r="G221" s="92" t="s">
        <v>48</v>
      </c>
      <c r="H221" s="73" t="s">
        <v>126</v>
      </c>
      <c r="I221" s="73" t="s">
        <v>40</v>
      </c>
      <c r="J221" s="117" t="s">
        <v>41</v>
      </c>
      <c r="K221" s="111">
        <v>1208</v>
      </c>
      <c r="L221" s="118" t="s">
        <v>763</v>
      </c>
      <c r="M221" s="75" t="s">
        <v>764</v>
      </c>
      <c r="N221" s="118"/>
      <c r="O221" s="87">
        <v>0</v>
      </c>
    </row>
    <row r="222" s="63" customFormat="1" ht="25.95" customHeight="1" spans="1:15">
      <c r="A222" s="72">
        <v>221</v>
      </c>
      <c r="B222" s="73" t="s">
        <v>12</v>
      </c>
      <c r="C222" s="89" t="s">
        <v>583</v>
      </c>
      <c r="D222" s="100" t="s">
        <v>765</v>
      </c>
      <c r="E222" s="88" t="s">
        <v>766</v>
      </c>
      <c r="F222" s="92" t="s">
        <v>79</v>
      </c>
      <c r="G222" s="92" t="s">
        <v>48</v>
      </c>
      <c r="H222" s="89" t="s">
        <v>49</v>
      </c>
      <c r="I222" s="73" t="s">
        <v>40</v>
      </c>
      <c r="J222" s="73" t="s">
        <v>41</v>
      </c>
      <c r="K222" s="111">
        <v>643</v>
      </c>
      <c r="L222" s="75" t="s">
        <v>632</v>
      </c>
      <c r="M222" s="75" t="s">
        <v>633</v>
      </c>
      <c r="N222" s="75"/>
      <c r="O222" s="87">
        <v>0</v>
      </c>
    </row>
    <row r="223" s="63" customFormat="1" ht="25.95" customHeight="1" spans="1:15">
      <c r="A223" s="72">
        <v>222</v>
      </c>
      <c r="B223" s="73" t="s">
        <v>12</v>
      </c>
      <c r="C223" s="89" t="s">
        <v>589</v>
      </c>
      <c r="D223" s="77" t="s">
        <v>767</v>
      </c>
      <c r="E223" s="33" t="s">
        <v>768</v>
      </c>
      <c r="F223" s="73" t="s">
        <v>592</v>
      </c>
      <c r="G223" s="92" t="s">
        <v>205</v>
      </c>
      <c r="H223" s="73" t="s">
        <v>593</v>
      </c>
      <c r="I223" s="73" t="s">
        <v>40</v>
      </c>
      <c r="J223" s="83" t="s">
        <v>41</v>
      </c>
      <c r="K223" s="111">
        <v>1032</v>
      </c>
      <c r="L223" s="85" t="s">
        <v>769</v>
      </c>
      <c r="M223" s="75" t="s">
        <v>595</v>
      </c>
      <c r="N223" s="85"/>
      <c r="O223" s="87">
        <v>0</v>
      </c>
    </row>
    <row r="224" s="63" customFormat="1" ht="25.95" customHeight="1" spans="1:15">
      <c r="A224" s="72">
        <v>223</v>
      </c>
      <c r="B224" s="73" t="s">
        <v>12</v>
      </c>
      <c r="C224" s="89" t="s">
        <v>578</v>
      </c>
      <c r="D224" s="77" t="s">
        <v>770</v>
      </c>
      <c r="E224" s="33" t="s">
        <v>771</v>
      </c>
      <c r="F224" s="92" t="s">
        <v>702</v>
      </c>
      <c r="G224" s="92" t="s">
        <v>48</v>
      </c>
      <c r="H224" s="73" t="s">
        <v>126</v>
      </c>
      <c r="I224" s="73" t="s">
        <v>40</v>
      </c>
      <c r="J224" s="117" t="s">
        <v>41</v>
      </c>
      <c r="K224" s="111">
        <v>1208</v>
      </c>
      <c r="L224" s="118" t="s">
        <v>763</v>
      </c>
      <c r="M224" s="75" t="s">
        <v>764</v>
      </c>
      <c r="N224" s="118"/>
      <c r="O224" s="87">
        <v>0</v>
      </c>
    </row>
    <row r="225" s="63" customFormat="1" ht="25.95" customHeight="1" spans="1:15">
      <c r="A225" s="72">
        <v>224</v>
      </c>
      <c r="B225" s="73" t="s">
        <v>12</v>
      </c>
      <c r="C225" s="104" t="s">
        <v>583</v>
      </c>
      <c r="D225" s="77" t="s">
        <v>772</v>
      </c>
      <c r="E225" s="33" t="s">
        <v>773</v>
      </c>
      <c r="F225" s="73" t="s">
        <v>95</v>
      </c>
      <c r="G225" s="92" t="s">
        <v>205</v>
      </c>
      <c r="H225" s="73" t="s">
        <v>303</v>
      </c>
      <c r="I225" s="73" t="s">
        <v>40</v>
      </c>
      <c r="J225" s="73" t="s">
        <v>41</v>
      </c>
      <c r="K225" s="111">
        <v>1005</v>
      </c>
      <c r="L225" s="75" t="s">
        <v>774</v>
      </c>
      <c r="M225" s="75" t="s">
        <v>775</v>
      </c>
      <c r="N225" s="75"/>
      <c r="O225" s="87">
        <v>0</v>
      </c>
    </row>
    <row r="226" s="63" customFormat="1" ht="14" spans="1:15">
      <c r="A226" s="72">
        <v>225</v>
      </c>
      <c r="B226" s="73" t="s">
        <v>12</v>
      </c>
      <c r="C226" s="89" t="s">
        <v>578</v>
      </c>
      <c r="D226" s="77" t="s">
        <v>776</v>
      </c>
      <c r="E226" s="33" t="s">
        <v>777</v>
      </c>
      <c r="F226" s="73" t="s">
        <v>134</v>
      </c>
      <c r="G226" s="92" t="s">
        <v>205</v>
      </c>
      <c r="H226" s="73" t="s">
        <v>135</v>
      </c>
      <c r="I226" s="73" t="s">
        <v>40</v>
      </c>
      <c r="J226" s="117" t="s">
        <v>41</v>
      </c>
      <c r="K226" s="117" t="s">
        <v>8</v>
      </c>
      <c r="L226" s="118" t="s">
        <v>636</v>
      </c>
      <c r="M226" s="75"/>
      <c r="N226" s="118"/>
      <c r="O226" s="87">
        <v>58947.5</v>
      </c>
    </row>
    <row r="227" s="63" customFormat="1" ht="25.95" customHeight="1" spans="1:15">
      <c r="A227" s="72">
        <v>226</v>
      </c>
      <c r="B227" s="73" t="s">
        <v>12</v>
      </c>
      <c r="C227" s="89" t="s">
        <v>578</v>
      </c>
      <c r="D227" s="77" t="s">
        <v>778</v>
      </c>
      <c r="E227" s="33" t="s">
        <v>779</v>
      </c>
      <c r="F227" s="73" t="s">
        <v>619</v>
      </c>
      <c r="G227" s="92" t="s">
        <v>48</v>
      </c>
      <c r="H227" s="73" t="s">
        <v>126</v>
      </c>
      <c r="I227" s="73" t="s">
        <v>40</v>
      </c>
      <c r="J227" s="117" t="s">
        <v>41</v>
      </c>
      <c r="K227" s="111">
        <v>1160</v>
      </c>
      <c r="L227" s="118" t="s">
        <v>780</v>
      </c>
      <c r="M227" s="75" t="s">
        <v>781</v>
      </c>
      <c r="N227" s="118"/>
      <c r="O227" s="87">
        <v>0</v>
      </c>
    </row>
    <row r="228" s="63" customFormat="1" ht="14" spans="1:15">
      <c r="A228" s="72">
        <v>227</v>
      </c>
      <c r="B228" s="73" t="s">
        <v>12</v>
      </c>
      <c r="C228" s="89" t="s">
        <v>589</v>
      </c>
      <c r="D228" s="77" t="s">
        <v>782</v>
      </c>
      <c r="E228" s="33" t="s">
        <v>783</v>
      </c>
      <c r="F228" s="92" t="s">
        <v>53</v>
      </c>
      <c r="G228" s="92" t="s">
        <v>200</v>
      </c>
      <c r="H228" s="73" t="s">
        <v>272</v>
      </c>
      <c r="I228" s="73" t="s">
        <v>40</v>
      </c>
      <c r="J228" s="83" t="s">
        <v>41</v>
      </c>
      <c r="K228" s="83" t="s">
        <v>8</v>
      </c>
      <c r="L228" s="85" t="s">
        <v>784</v>
      </c>
      <c r="M228" s="75"/>
      <c r="N228" s="85"/>
      <c r="O228" s="87">
        <v>343750.7</v>
      </c>
    </row>
    <row r="229" s="63" customFormat="1" ht="14" spans="1:15">
      <c r="A229" s="72">
        <v>228</v>
      </c>
      <c r="B229" s="73" t="s">
        <v>12</v>
      </c>
      <c r="C229" s="89" t="s">
        <v>589</v>
      </c>
      <c r="D229" s="77" t="s">
        <v>785</v>
      </c>
      <c r="E229" s="33" t="s">
        <v>786</v>
      </c>
      <c r="F229" s="92" t="s">
        <v>53</v>
      </c>
      <c r="G229" s="92" t="s">
        <v>205</v>
      </c>
      <c r="H229" s="73" t="s">
        <v>692</v>
      </c>
      <c r="I229" s="73" t="s">
        <v>40</v>
      </c>
      <c r="J229" s="83" t="s">
        <v>41</v>
      </c>
      <c r="K229" s="111">
        <v>1015</v>
      </c>
      <c r="L229" s="85" t="s">
        <v>787</v>
      </c>
      <c r="M229" s="75" t="s">
        <v>788</v>
      </c>
      <c r="N229" s="85"/>
      <c r="O229" s="87">
        <v>0</v>
      </c>
    </row>
    <row r="230" s="63" customFormat="1" ht="14" spans="1:15">
      <c r="A230" s="72">
        <v>229</v>
      </c>
      <c r="B230" s="73" t="s">
        <v>12</v>
      </c>
      <c r="C230" s="89" t="s">
        <v>589</v>
      </c>
      <c r="D230" s="77" t="s">
        <v>789</v>
      </c>
      <c r="E230" s="33" t="s">
        <v>790</v>
      </c>
      <c r="F230" s="92" t="s">
        <v>53</v>
      </c>
      <c r="G230" s="92" t="s">
        <v>205</v>
      </c>
      <c r="H230" s="73" t="s">
        <v>692</v>
      </c>
      <c r="I230" s="73" t="s">
        <v>40</v>
      </c>
      <c r="J230" s="83" t="s">
        <v>41</v>
      </c>
      <c r="K230" s="83" t="s">
        <v>8</v>
      </c>
      <c r="L230" s="85" t="s">
        <v>791</v>
      </c>
      <c r="M230" s="75"/>
      <c r="N230" s="85"/>
      <c r="O230" s="87">
        <v>19856</v>
      </c>
    </row>
    <row r="231" s="63" customFormat="1" ht="14" spans="1:15">
      <c r="A231" s="72">
        <v>230</v>
      </c>
      <c r="B231" s="73" t="s">
        <v>12</v>
      </c>
      <c r="C231" s="89" t="s">
        <v>589</v>
      </c>
      <c r="D231" s="77" t="s">
        <v>792</v>
      </c>
      <c r="E231" s="33" t="s">
        <v>793</v>
      </c>
      <c r="F231" s="92" t="s">
        <v>53</v>
      </c>
      <c r="G231" s="92" t="s">
        <v>205</v>
      </c>
      <c r="H231" s="73" t="s">
        <v>692</v>
      </c>
      <c r="I231" s="73" t="s">
        <v>40</v>
      </c>
      <c r="J231" s="83" t="s">
        <v>41</v>
      </c>
      <c r="K231" s="111">
        <v>1024</v>
      </c>
      <c r="L231" s="85" t="s">
        <v>794</v>
      </c>
      <c r="M231" s="75" t="s">
        <v>795</v>
      </c>
      <c r="N231" s="85"/>
      <c r="O231" s="87">
        <v>0</v>
      </c>
    </row>
    <row r="232" s="63" customFormat="1" ht="14" spans="1:15">
      <c r="A232" s="72">
        <v>231</v>
      </c>
      <c r="B232" s="73" t="s">
        <v>12</v>
      </c>
      <c r="C232" s="89" t="s">
        <v>589</v>
      </c>
      <c r="D232" s="77" t="s">
        <v>796</v>
      </c>
      <c r="E232" s="33" t="s">
        <v>797</v>
      </c>
      <c r="F232" s="92" t="s">
        <v>53</v>
      </c>
      <c r="G232" s="92" t="s">
        <v>205</v>
      </c>
      <c r="H232" s="73" t="s">
        <v>692</v>
      </c>
      <c r="I232" s="73" t="s">
        <v>40</v>
      </c>
      <c r="J232" s="83" t="s">
        <v>41</v>
      </c>
      <c r="K232" s="111">
        <v>1024</v>
      </c>
      <c r="L232" s="85" t="s">
        <v>794</v>
      </c>
      <c r="M232" s="75" t="s">
        <v>795</v>
      </c>
      <c r="N232" s="85"/>
      <c r="O232" s="87">
        <v>0</v>
      </c>
    </row>
    <row r="233" s="63" customFormat="1" ht="25.95" customHeight="1" spans="1:15">
      <c r="A233" s="72">
        <v>232</v>
      </c>
      <c r="B233" s="73" t="s">
        <v>12</v>
      </c>
      <c r="C233" s="89" t="s">
        <v>589</v>
      </c>
      <c r="D233" s="77" t="s">
        <v>798</v>
      </c>
      <c r="E233" s="33" t="s">
        <v>799</v>
      </c>
      <c r="F233" s="73" t="s">
        <v>75</v>
      </c>
      <c r="G233" s="74" t="s">
        <v>800</v>
      </c>
      <c r="H233" s="73" t="s">
        <v>278</v>
      </c>
      <c r="I233" s="73" t="s">
        <v>40</v>
      </c>
      <c r="J233" s="83" t="s">
        <v>41</v>
      </c>
      <c r="K233" s="111">
        <v>505</v>
      </c>
      <c r="L233" s="85" t="s">
        <v>801</v>
      </c>
      <c r="M233" s="75" t="s">
        <v>802</v>
      </c>
      <c r="N233" s="85"/>
      <c r="O233" s="87">
        <v>1288908.8</v>
      </c>
    </row>
    <row r="234" s="63" customFormat="1" ht="14" spans="1:15">
      <c r="A234" s="72">
        <v>233</v>
      </c>
      <c r="B234" s="73" t="s">
        <v>12</v>
      </c>
      <c r="C234" s="89" t="s">
        <v>589</v>
      </c>
      <c r="D234" s="77" t="s">
        <v>803</v>
      </c>
      <c r="E234" s="33" t="s">
        <v>804</v>
      </c>
      <c r="F234" s="73" t="s">
        <v>53</v>
      </c>
      <c r="G234" s="89" t="s">
        <v>200</v>
      </c>
      <c r="H234" s="73" t="s">
        <v>272</v>
      </c>
      <c r="I234" s="73" t="s">
        <v>40</v>
      </c>
      <c r="J234" s="83" t="s">
        <v>41</v>
      </c>
      <c r="K234" s="83" t="s">
        <v>8</v>
      </c>
      <c r="L234" s="85" t="s">
        <v>61</v>
      </c>
      <c r="M234" s="75"/>
      <c r="N234" s="85"/>
      <c r="O234" s="87">
        <v>0</v>
      </c>
    </row>
    <row r="235" s="63" customFormat="1" ht="14" spans="1:15">
      <c r="A235" s="72">
        <v>234</v>
      </c>
      <c r="B235" s="73" t="s">
        <v>12</v>
      </c>
      <c r="C235" s="89" t="s">
        <v>589</v>
      </c>
      <c r="D235" s="77" t="s">
        <v>805</v>
      </c>
      <c r="E235" s="33" t="s">
        <v>806</v>
      </c>
      <c r="F235" s="73" t="s">
        <v>75</v>
      </c>
      <c r="G235" s="74" t="s">
        <v>800</v>
      </c>
      <c r="H235" s="73" t="s">
        <v>278</v>
      </c>
      <c r="I235" s="73" t="s">
        <v>40</v>
      </c>
      <c r="J235" s="83" t="s">
        <v>41</v>
      </c>
      <c r="K235" s="111">
        <v>591</v>
      </c>
      <c r="L235" s="85" t="s">
        <v>807</v>
      </c>
      <c r="M235" s="75" t="s">
        <v>808</v>
      </c>
      <c r="N235" s="85"/>
      <c r="O235" s="87">
        <v>0</v>
      </c>
    </row>
    <row r="236" s="63" customFormat="1" ht="39" customHeight="1" spans="1:15">
      <c r="A236" s="72">
        <v>235</v>
      </c>
      <c r="B236" s="73" t="s">
        <v>12</v>
      </c>
      <c r="C236" s="89" t="s">
        <v>589</v>
      </c>
      <c r="D236" s="77" t="s">
        <v>809</v>
      </c>
      <c r="E236" s="33" t="s">
        <v>810</v>
      </c>
      <c r="F236" s="73" t="s">
        <v>75</v>
      </c>
      <c r="G236" s="92" t="s">
        <v>205</v>
      </c>
      <c r="H236" s="73" t="s">
        <v>692</v>
      </c>
      <c r="I236" s="73" t="s">
        <v>40</v>
      </c>
      <c r="J236" s="83" t="s">
        <v>41</v>
      </c>
      <c r="K236" s="111">
        <v>638</v>
      </c>
      <c r="L236" s="85" t="s">
        <v>811</v>
      </c>
      <c r="M236" s="75" t="s">
        <v>812</v>
      </c>
      <c r="N236" s="85"/>
      <c r="O236" s="87">
        <v>0</v>
      </c>
    </row>
    <row r="237" s="63" customFormat="1" ht="14" spans="1:15">
      <c r="A237" s="72">
        <v>236</v>
      </c>
      <c r="B237" s="73" t="s">
        <v>12</v>
      </c>
      <c r="C237" s="89" t="s">
        <v>589</v>
      </c>
      <c r="D237" s="77" t="s">
        <v>813</v>
      </c>
      <c r="E237" s="33" t="s">
        <v>814</v>
      </c>
      <c r="F237" s="73" t="s">
        <v>53</v>
      </c>
      <c r="G237" s="74" t="s">
        <v>200</v>
      </c>
      <c r="H237" s="73" t="s">
        <v>54</v>
      </c>
      <c r="I237" s="73" t="s">
        <v>40</v>
      </c>
      <c r="J237" s="83" t="s">
        <v>41</v>
      </c>
      <c r="K237" s="111">
        <v>535</v>
      </c>
      <c r="L237" s="85" t="s">
        <v>815</v>
      </c>
      <c r="M237" s="75" t="s">
        <v>816</v>
      </c>
      <c r="N237" s="85"/>
      <c r="O237" s="87">
        <v>0</v>
      </c>
    </row>
    <row r="238" s="63" customFormat="1" ht="25.95" customHeight="1" spans="1:15">
      <c r="A238" s="72">
        <v>237</v>
      </c>
      <c r="B238" s="73" t="s">
        <v>12</v>
      </c>
      <c r="C238" s="89" t="s">
        <v>589</v>
      </c>
      <c r="D238" s="77" t="s">
        <v>817</v>
      </c>
      <c r="E238" s="33" t="s">
        <v>818</v>
      </c>
      <c r="F238" s="92" t="s">
        <v>53</v>
      </c>
      <c r="G238" s="92" t="s">
        <v>205</v>
      </c>
      <c r="H238" s="73" t="s">
        <v>692</v>
      </c>
      <c r="I238" s="73" t="s">
        <v>40</v>
      </c>
      <c r="J238" s="83" t="s">
        <v>41</v>
      </c>
      <c r="K238" s="111">
        <v>1015</v>
      </c>
      <c r="L238" s="85" t="s">
        <v>787</v>
      </c>
      <c r="M238" s="75" t="s">
        <v>788</v>
      </c>
      <c r="N238" s="85"/>
      <c r="O238" s="87">
        <v>0</v>
      </c>
    </row>
    <row r="239" s="63" customFormat="1" ht="14" spans="1:15">
      <c r="A239" s="72">
        <v>238</v>
      </c>
      <c r="B239" s="73" t="s">
        <v>12</v>
      </c>
      <c r="C239" s="89" t="s">
        <v>589</v>
      </c>
      <c r="D239" s="77" t="s">
        <v>270</v>
      </c>
      <c r="E239" s="33" t="s">
        <v>271</v>
      </c>
      <c r="F239" s="73" t="s">
        <v>53</v>
      </c>
      <c r="G239" s="74" t="s">
        <v>200</v>
      </c>
      <c r="H239" s="73" t="s">
        <v>272</v>
      </c>
      <c r="I239" s="73" t="s">
        <v>40</v>
      </c>
      <c r="J239" s="83" t="s">
        <v>41</v>
      </c>
      <c r="K239" s="111">
        <v>1026</v>
      </c>
      <c r="L239" s="85" t="s">
        <v>819</v>
      </c>
      <c r="M239" s="75" t="s">
        <v>820</v>
      </c>
      <c r="N239" s="85"/>
      <c r="O239" s="87">
        <v>0</v>
      </c>
    </row>
    <row r="240" s="63" customFormat="1" ht="25.95" customHeight="1" spans="1:15">
      <c r="A240" s="72">
        <v>239</v>
      </c>
      <c r="B240" s="73" t="s">
        <v>12</v>
      </c>
      <c r="C240" s="89" t="s">
        <v>589</v>
      </c>
      <c r="D240" s="77" t="s">
        <v>821</v>
      </c>
      <c r="E240" s="33" t="s">
        <v>822</v>
      </c>
      <c r="F240" s="92" t="s">
        <v>53</v>
      </c>
      <c r="G240" s="92" t="s">
        <v>205</v>
      </c>
      <c r="H240" s="73" t="s">
        <v>692</v>
      </c>
      <c r="I240" s="73" t="s">
        <v>40</v>
      </c>
      <c r="J240" s="83" t="s">
        <v>41</v>
      </c>
      <c r="K240" s="83" t="s">
        <v>8</v>
      </c>
      <c r="L240" s="85" t="s">
        <v>61</v>
      </c>
      <c r="M240" s="75"/>
      <c r="N240" s="85"/>
      <c r="O240" s="87">
        <v>137752.99</v>
      </c>
    </row>
    <row r="241" s="63" customFormat="1" ht="14" spans="1:15">
      <c r="A241" s="72">
        <v>240</v>
      </c>
      <c r="B241" s="73" t="s">
        <v>12</v>
      </c>
      <c r="C241" s="89" t="s">
        <v>589</v>
      </c>
      <c r="D241" s="77" t="s">
        <v>823</v>
      </c>
      <c r="E241" s="33" t="s">
        <v>824</v>
      </c>
      <c r="F241" s="92" t="s">
        <v>53</v>
      </c>
      <c r="G241" s="92" t="s">
        <v>200</v>
      </c>
      <c r="H241" s="73" t="s">
        <v>272</v>
      </c>
      <c r="I241" s="73" t="s">
        <v>40</v>
      </c>
      <c r="J241" s="83" t="s">
        <v>41</v>
      </c>
      <c r="K241" s="111">
        <v>1016</v>
      </c>
      <c r="L241" s="85" t="s">
        <v>825</v>
      </c>
      <c r="M241" s="75" t="s">
        <v>826</v>
      </c>
      <c r="N241" s="85"/>
      <c r="O241" s="87">
        <v>84294.34</v>
      </c>
    </row>
    <row r="242" s="63" customFormat="1" ht="14" spans="1:15">
      <c r="A242" s="72">
        <v>241</v>
      </c>
      <c r="B242" s="73" t="s">
        <v>12</v>
      </c>
      <c r="C242" s="89" t="s">
        <v>578</v>
      </c>
      <c r="D242" s="77" t="s">
        <v>827</v>
      </c>
      <c r="E242" s="33" t="s">
        <v>828</v>
      </c>
      <c r="F242" s="73" t="s">
        <v>669</v>
      </c>
      <c r="G242" s="74" t="s">
        <v>200</v>
      </c>
      <c r="H242" s="73" t="s">
        <v>829</v>
      </c>
      <c r="I242" s="73" t="s">
        <v>40</v>
      </c>
      <c r="J242" s="117" t="s">
        <v>41</v>
      </c>
      <c r="K242" s="117" t="s">
        <v>8</v>
      </c>
      <c r="L242" s="118" t="s">
        <v>636</v>
      </c>
      <c r="M242" s="75"/>
      <c r="N242" s="118"/>
      <c r="O242" s="87">
        <v>23231.99</v>
      </c>
    </row>
    <row r="243" s="63" customFormat="1" ht="14" spans="1:15">
      <c r="A243" s="72">
        <v>242</v>
      </c>
      <c r="B243" s="73" t="s">
        <v>12</v>
      </c>
      <c r="C243" s="120" t="s">
        <v>578</v>
      </c>
      <c r="D243" s="77" t="s">
        <v>830</v>
      </c>
      <c r="E243" s="33" t="s">
        <v>831</v>
      </c>
      <c r="F243" s="73" t="s">
        <v>53</v>
      </c>
      <c r="G243" s="74" t="s">
        <v>200</v>
      </c>
      <c r="H243" s="73" t="s">
        <v>54</v>
      </c>
      <c r="I243" s="73" t="s">
        <v>40</v>
      </c>
      <c r="J243" s="117" t="s">
        <v>41</v>
      </c>
      <c r="K243" s="111">
        <v>1087</v>
      </c>
      <c r="L243" s="118" t="s">
        <v>832</v>
      </c>
      <c r="M243" s="75" t="s">
        <v>833</v>
      </c>
      <c r="N243" s="118"/>
      <c r="O243" s="87">
        <v>0</v>
      </c>
    </row>
    <row r="244" s="63" customFormat="1" ht="14" spans="1:15">
      <c r="A244" s="72">
        <v>243</v>
      </c>
      <c r="B244" s="73" t="s">
        <v>12</v>
      </c>
      <c r="C244" s="120" t="s">
        <v>578</v>
      </c>
      <c r="D244" s="77" t="s">
        <v>834</v>
      </c>
      <c r="E244" s="33" t="s">
        <v>835</v>
      </c>
      <c r="F244" s="73" t="s">
        <v>53</v>
      </c>
      <c r="G244" s="74" t="s">
        <v>200</v>
      </c>
      <c r="H244" s="73" t="s">
        <v>54</v>
      </c>
      <c r="I244" s="73" t="s">
        <v>40</v>
      </c>
      <c r="J244" s="117" t="s">
        <v>41</v>
      </c>
      <c r="K244" s="111">
        <v>1087</v>
      </c>
      <c r="L244" s="118" t="s">
        <v>832</v>
      </c>
      <c r="M244" s="75" t="s">
        <v>833</v>
      </c>
      <c r="N244" s="118"/>
      <c r="O244" s="87">
        <v>0</v>
      </c>
    </row>
    <row r="245" s="63" customFormat="1" ht="14" spans="1:15">
      <c r="A245" s="72">
        <v>244</v>
      </c>
      <c r="B245" s="73" t="s">
        <v>12</v>
      </c>
      <c r="C245" s="120" t="s">
        <v>578</v>
      </c>
      <c r="D245" s="77" t="s">
        <v>836</v>
      </c>
      <c r="E245" s="33" t="s">
        <v>837</v>
      </c>
      <c r="F245" s="73" t="s">
        <v>53</v>
      </c>
      <c r="G245" s="74" t="s">
        <v>200</v>
      </c>
      <c r="H245" s="73" t="s">
        <v>54</v>
      </c>
      <c r="I245" s="73" t="s">
        <v>40</v>
      </c>
      <c r="J245" s="117" t="s">
        <v>41</v>
      </c>
      <c r="K245" s="111">
        <v>1087</v>
      </c>
      <c r="L245" s="118" t="s">
        <v>832</v>
      </c>
      <c r="M245" s="75" t="s">
        <v>833</v>
      </c>
      <c r="N245" s="118"/>
      <c r="O245" s="87">
        <v>0</v>
      </c>
    </row>
    <row r="246" s="63" customFormat="1" ht="14" spans="1:15">
      <c r="A246" s="72">
        <v>245</v>
      </c>
      <c r="B246" s="73" t="s">
        <v>12</v>
      </c>
      <c r="C246" s="120" t="s">
        <v>578</v>
      </c>
      <c r="D246" s="77" t="s">
        <v>838</v>
      </c>
      <c r="E246" s="33" t="s">
        <v>839</v>
      </c>
      <c r="F246" s="73" t="s">
        <v>53</v>
      </c>
      <c r="G246" s="74" t="s">
        <v>200</v>
      </c>
      <c r="H246" s="73" t="s">
        <v>54</v>
      </c>
      <c r="I246" s="73" t="s">
        <v>40</v>
      </c>
      <c r="J246" s="117" t="s">
        <v>41</v>
      </c>
      <c r="K246" s="111">
        <v>1087</v>
      </c>
      <c r="L246" s="118" t="s">
        <v>832</v>
      </c>
      <c r="M246" s="75" t="s">
        <v>833</v>
      </c>
      <c r="N246" s="118"/>
      <c r="O246" s="87">
        <v>0</v>
      </c>
    </row>
    <row r="247" s="63" customFormat="1" ht="14" spans="1:15">
      <c r="A247" s="72">
        <v>246</v>
      </c>
      <c r="B247" s="73" t="s">
        <v>12</v>
      </c>
      <c r="C247" s="89" t="s">
        <v>578</v>
      </c>
      <c r="D247" s="77" t="s">
        <v>840</v>
      </c>
      <c r="E247" s="33" t="s">
        <v>841</v>
      </c>
      <c r="F247" s="73" t="s">
        <v>842</v>
      </c>
      <c r="G247" s="92" t="s">
        <v>200</v>
      </c>
      <c r="H247" s="73" t="s">
        <v>114</v>
      </c>
      <c r="I247" s="73" t="s">
        <v>40</v>
      </c>
      <c r="J247" s="117" t="s">
        <v>41</v>
      </c>
      <c r="K247" s="117" t="s">
        <v>8</v>
      </c>
      <c r="L247" s="118" t="s">
        <v>636</v>
      </c>
      <c r="M247" s="75"/>
      <c r="N247" s="118"/>
      <c r="O247" s="87">
        <v>0</v>
      </c>
    </row>
    <row r="248" s="63" customFormat="1" ht="25.95" customHeight="1" spans="1:15">
      <c r="A248" s="72">
        <v>247</v>
      </c>
      <c r="B248" s="73" t="s">
        <v>12</v>
      </c>
      <c r="C248" s="120" t="s">
        <v>578</v>
      </c>
      <c r="D248" s="77" t="s">
        <v>843</v>
      </c>
      <c r="E248" s="33" t="s">
        <v>844</v>
      </c>
      <c r="F248" s="92" t="s">
        <v>53</v>
      </c>
      <c r="G248" s="74" t="s">
        <v>38</v>
      </c>
      <c r="H248" s="73" t="s">
        <v>54</v>
      </c>
      <c r="I248" s="73" t="s">
        <v>40</v>
      </c>
      <c r="J248" s="117" t="s">
        <v>41</v>
      </c>
      <c r="K248" s="111">
        <v>793</v>
      </c>
      <c r="L248" s="118" t="s">
        <v>845</v>
      </c>
      <c r="M248" s="75" t="s">
        <v>846</v>
      </c>
      <c r="N248" s="118"/>
      <c r="O248" s="87">
        <v>2496775.86</v>
      </c>
    </row>
    <row r="249" s="63" customFormat="1" ht="25.95" customHeight="1" spans="1:15">
      <c r="A249" s="72">
        <v>248</v>
      </c>
      <c r="B249" s="73" t="s">
        <v>12</v>
      </c>
      <c r="C249" s="120" t="s">
        <v>578</v>
      </c>
      <c r="D249" s="77" t="s">
        <v>847</v>
      </c>
      <c r="E249" s="33" t="s">
        <v>848</v>
      </c>
      <c r="F249" s="92" t="s">
        <v>53</v>
      </c>
      <c r="G249" s="74" t="s">
        <v>38</v>
      </c>
      <c r="H249" s="73" t="s">
        <v>54</v>
      </c>
      <c r="I249" s="73" t="s">
        <v>40</v>
      </c>
      <c r="J249" s="117" t="s">
        <v>41</v>
      </c>
      <c r="K249" s="111">
        <v>793</v>
      </c>
      <c r="L249" s="118" t="s">
        <v>845</v>
      </c>
      <c r="M249" s="75" t="s">
        <v>846</v>
      </c>
      <c r="N249" s="118"/>
      <c r="O249" s="87">
        <v>0</v>
      </c>
    </row>
    <row r="250" s="63" customFormat="1" ht="14" spans="1:15">
      <c r="A250" s="72">
        <v>249</v>
      </c>
      <c r="B250" s="73" t="s">
        <v>12</v>
      </c>
      <c r="C250" s="74" t="s">
        <v>578</v>
      </c>
      <c r="D250" s="77" t="s">
        <v>849</v>
      </c>
      <c r="E250" s="33" t="s">
        <v>850</v>
      </c>
      <c r="F250" s="73" t="s">
        <v>95</v>
      </c>
      <c r="G250" s="74" t="s">
        <v>38</v>
      </c>
      <c r="H250" s="73" t="s">
        <v>96</v>
      </c>
      <c r="I250" s="73" t="s">
        <v>40</v>
      </c>
      <c r="J250" s="117" t="s">
        <v>41</v>
      </c>
      <c r="K250" s="111">
        <v>710</v>
      </c>
      <c r="L250" s="118" t="s">
        <v>851</v>
      </c>
      <c r="M250" s="75" t="s">
        <v>852</v>
      </c>
      <c r="N250" s="118"/>
      <c r="O250" s="87">
        <v>1827774.58</v>
      </c>
    </row>
    <row r="251" s="63" customFormat="1" ht="52.2" customHeight="1" spans="1:15">
      <c r="A251" s="72">
        <v>250</v>
      </c>
      <c r="B251" s="73" t="s">
        <v>12</v>
      </c>
      <c r="C251" s="89" t="s">
        <v>578</v>
      </c>
      <c r="D251" s="77" t="s">
        <v>853</v>
      </c>
      <c r="E251" s="33" t="s">
        <v>854</v>
      </c>
      <c r="F251" s="73" t="s">
        <v>227</v>
      </c>
      <c r="G251" s="74" t="s">
        <v>38</v>
      </c>
      <c r="H251" s="73" t="s">
        <v>228</v>
      </c>
      <c r="I251" s="73" t="s">
        <v>40</v>
      </c>
      <c r="J251" s="117" t="s">
        <v>41</v>
      </c>
      <c r="K251" s="111">
        <v>1062</v>
      </c>
      <c r="L251" s="118" t="s">
        <v>855</v>
      </c>
      <c r="M251" s="75" t="s">
        <v>856</v>
      </c>
      <c r="N251" s="118"/>
      <c r="O251" s="87">
        <v>234861.38</v>
      </c>
    </row>
    <row r="252" s="63" customFormat="1" ht="25.95" customHeight="1" spans="1:15">
      <c r="A252" s="72">
        <v>251</v>
      </c>
      <c r="B252" s="73" t="s">
        <v>12</v>
      </c>
      <c r="C252" s="89" t="s">
        <v>578</v>
      </c>
      <c r="D252" s="77" t="s">
        <v>857</v>
      </c>
      <c r="E252" s="33" t="s">
        <v>858</v>
      </c>
      <c r="F252" s="73" t="s">
        <v>842</v>
      </c>
      <c r="G252" s="74" t="s">
        <v>38</v>
      </c>
      <c r="H252" s="73" t="s">
        <v>114</v>
      </c>
      <c r="I252" s="73" t="s">
        <v>40</v>
      </c>
      <c r="J252" s="117" t="s">
        <v>41</v>
      </c>
      <c r="K252" s="117" t="s">
        <v>8</v>
      </c>
      <c r="L252" s="118" t="s">
        <v>636</v>
      </c>
      <c r="M252" s="75"/>
      <c r="N252" s="118"/>
      <c r="O252" s="87">
        <v>218295.87</v>
      </c>
    </row>
    <row r="253" s="63" customFormat="1" ht="25.95" customHeight="1" spans="1:15">
      <c r="A253" s="72">
        <v>252</v>
      </c>
      <c r="B253" s="73" t="s">
        <v>12</v>
      </c>
      <c r="C253" s="120" t="s">
        <v>578</v>
      </c>
      <c r="D253" s="77" t="s">
        <v>859</v>
      </c>
      <c r="E253" s="33" t="s">
        <v>860</v>
      </c>
      <c r="F253" s="73" t="s">
        <v>53</v>
      </c>
      <c r="G253" s="74" t="s">
        <v>38</v>
      </c>
      <c r="H253" s="73" t="s">
        <v>54</v>
      </c>
      <c r="I253" s="73" t="s">
        <v>40</v>
      </c>
      <c r="J253" s="117" t="s">
        <v>41</v>
      </c>
      <c r="K253" s="111">
        <v>573</v>
      </c>
      <c r="L253" s="118" t="s">
        <v>861</v>
      </c>
      <c r="M253" s="75" t="s">
        <v>862</v>
      </c>
      <c r="N253" s="118"/>
      <c r="O253" s="87">
        <v>396103.73</v>
      </c>
    </row>
    <row r="254" s="63" customFormat="1" ht="14" spans="1:15">
      <c r="A254" s="72">
        <v>253</v>
      </c>
      <c r="B254" s="73" t="s">
        <v>12</v>
      </c>
      <c r="C254" s="74" t="s">
        <v>578</v>
      </c>
      <c r="D254" s="77" t="s">
        <v>863</v>
      </c>
      <c r="E254" s="33" t="s">
        <v>864</v>
      </c>
      <c r="F254" s="73" t="s">
        <v>95</v>
      </c>
      <c r="G254" s="74" t="s">
        <v>38</v>
      </c>
      <c r="H254" s="73" t="s">
        <v>96</v>
      </c>
      <c r="I254" s="73" t="s">
        <v>40</v>
      </c>
      <c r="J254" s="117" t="s">
        <v>41</v>
      </c>
      <c r="K254" s="111">
        <v>710</v>
      </c>
      <c r="L254" s="118" t="s">
        <v>851</v>
      </c>
      <c r="M254" s="75" t="s">
        <v>852</v>
      </c>
      <c r="N254" s="118"/>
      <c r="O254" s="87">
        <v>11545.47</v>
      </c>
    </row>
    <row r="255" s="63" customFormat="1" ht="25.95" customHeight="1" spans="1:15">
      <c r="A255" s="72">
        <v>254</v>
      </c>
      <c r="B255" s="73" t="s">
        <v>12</v>
      </c>
      <c r="C255" s="74" t="s">
        <v>578</v>
      </c>
      <c r="D255" s="77" t="s">
        <v>865</v>
      </c>
      <c r="E255" s="33" t="s">
        <v>866</v>
      </c>
      <c r="F255" s="73" t="s">
        <v>95</v>
      </c>
      <c r="G255" s="74" t="s">
        <v>38</v>
      </c>
      <c r="H255" s="73" t="s">
        <v>96</v>
      </c>
      <c r="I255" s="73" t="s">
        <v>40</v>
      </c>
      <c r="J255" s="117" t="s">
        <v>41</v>
      </c>
      <c r="K255" s="111">
        <v>710</v>
      </c>
      <c r="L255" s="118" t="s">
        <v>851</v>
      </c>
      <c r="M255" s="75" t="s">
        <v>852</v>
      </c>
      <c r="N255" s="118"/>
      <c r="O255" s="87">
        <v>198272.09</v>
      </c>
    </row>
    <row r="256" s="63" customFormat="1" ht="25.95" customHeight="1" spans="1:15">
      <c r="A256" s="72">
        <v>255</v>
      </c>
      <c r="B256" s="73" t="s">
        <v>12</v>
      </c>
      <c r="C256" s="120" t="s">
        <v>578</v>
      </c>
      <c r="D256" s="77" t="s">
        <v>867</v>
      </c>
      <c r="E256" s="33" t="s">
        <v>868</v>
      </c>
      <c r="F256" s="73" t="s">
        <v>53</v>
      </c>
      <c r="G256" s="74" t="s">
        <v>38</v>
      </c>
      <c r="H256" s="73" t="s">
        <v>54</v>
      </c>
      <c r="I256" s="73" t="s">
        <v>40</v>
      </c>
      <c r="J256" s="117" t="s">
        <v>41</v>
      </c>
      <c r="K256" s="111">
        <v>573</v>
      </c>
      <c r="L256" s="118" t="s">
        <v>861</v>
      </c>
      <c r="M256" s="75" t="s">
        <v>862</v>
      </c>
      <c r="N256" s="118"/>
      <c r="O256" s="87">
        <v>883339.83</v>
      </c>
    </row>
    <row r="257" s="63" customFormat="1" ht="25.95" customHeight="1" spans="1:15">
      <c r="A257" s="72">
        <v>256</v>
      </c>
      <c r="B257" s="73" t="s">
        <v>12</v>
      </c>
      <c r="C257" s="120" t="s">
        <v>578</v>
      </c>
      <c r="D257" s="77" t="s">
        <v>869</v>
      </c>
      <c r="E257" s="33" t="s">
        <v>870</v>
      </c>
      <c r="F257" s="73" t="s">
        <v>53</v>
      </c>
      <c r="G257" s="74" t="s">
        <v>38</v>
      </c>
      <c r="H257" s="73" t="s">
        <v>54</v>
      </c>
      <c r="I257" s="73" t="s">
        <v>40</v>
      </c>
      <c r="J257" s="117" t="s">
        <v>41</v>
      </c>
      <c r="K257" s="111">
        <v>573</v>
      </c>
      <c r="L257" s="118" t="s">
        <v>861</v>
      </c>
      <c r="M257" s="75" t="s">
        <v>862</v>
      </c>
      <c r="N257" s="118"/>
      <c r="O257" s="87">
        <v>419747.94</v>
      </c>
    </row>
    <row r="258" s="63" customFormat="1" ht="25.95" customHeight="1" spans="1:15">
      <c r="A258" s="72">
        <v>257</v>
      </c>
      <c r="B258" s="73" t="s">
        <v>12</v>
      </c>
      <c r="C258" s="89" t="s">
        <v>578</v>
      </c>
      <c r="D258" s="77" t="s">
        <v>871</v>
      </c>
      <c r="E258" s="33" t="s">
        <v>872</v>
      </c>
      <c r="F258" s="73" t="s">
        <v>873</v>
      </c>
      <c r="G258" s="74" t="s">
        <v>38</v>
      </c>
      <c r="H258" s="73" t="s">
        <v>39</v>
      </c>
      <c r="I258" s="73" t="s">
        <v>40</v>
      </c>
      <c r="J258" s="117" t="s">
        <v>41</v>
      </c>
      <c r="K258" s="111">
        <v>1077</v>
      </c>
      <c r="L258" s="118" t="s">
        <v>874</v>
      </c>
      <c r="M258" s="75" t="s">
        <v>875</v>
      </c>
      <c r="N258" s="118"/>
      <c r="O258" s="87">
        <v>0</v>
      </c>
    </row>
    <row r="259" s="63" customFormat="1" ht="25.95" customHeight="1" spans="1:15">
      <c r="A259" s="72">
        <v>258</v>
      </c>
      <c r="B259" s="73" t="s">
        <v>12</v>
      </c>
      <c r="C259" s="89" t="s">
        <v>578</v>
      </c>
      <c r="D259" s="77" t="s">
        <v>876</v>
      </c>
      <c r="E259" s="33" t="s">
        <v>877</v>
      </c>
      <c r="F259" s="73" t="s">
        <v>873</v>
      </c>
      <c r="G259" s="74" t="s">
        <v>38</v>
      </c>
      <c r="H259" s="73" t="s">
        <v>39</v>
      </c>
      <c r="I259" s="73" t="s">
        <v>40</v>
      </c>
      <c r="J259" s="117" t="s">
        <v>41</v>
      </c>
      <c r="K259" s="111">
        <v>1080</v>
      </c>
      <c r="L259" s="118" t="s">
        <v>878</v>
      </c>
      <c r="M259" s="75" t="s">
        <v>879</v>
      </c>
      <c r="N259" s="118"/>
      <c r="O259" s="87">
        <v>0</v>
      </c>
    </row>
    <row r="260" s="63" customFormat="1" ht="25.95" customHeight="1" spans="1:15">
      <c r="A260" s="72">
        <v>259</v>
      </c>
      <c r="B260" s="73" t="s">
        <v>12</v>
      </c>
      <c r="C260" s="89" t="s">
        <v>578</v>
      </c>
      <c r="D260" s="77" t="s">
        <v>880</v>
      </c>
      <c r="E260" s="33" t="s">
        <v>881</v>
      </c>
      <c r="F260" s="73" t="s">
        <v>873</v>
      </c>
      <c r="G260" s="74" t="s">
        <v>38</v>
      </c>
      <c r="H260" s="73" t="s">
        <v>39</v>
      </c>
      <c r="I260" s="73" t="s">
        <v>40</v>
      </c>
      <c r="J260" s="117" t="s">
        <v>41</v>
      </c>
      <c r="K260" s="111">
        <v>1077</v>
      </c>
      <c r="L260" s="118" t="s">
        <v>874</v>
      </c>
      <c r="M260" s="75" t="s">
        <v>875</v>
      </c>
      <c r="N260" s="118"/>
      <c r="O260" s="87">
        <v>876133.77</v>
      </c>
    </row>
    <row r="261" s="63" customFormat="1" ht="25.95" customHeight="1" spans="1:15">
      <c r="A261" s="72">
        <v>260</v>
      </c>
      <c r="B261" s="73" t="s">
        <v>12</v>
      </c>
      <c r="C261" s="89" t="s">
        <v>578</v>
      </c>
      <c r="D261" s="77" t="s">
        <v>882</v>
      </c>
      <c r="E261" s="33" t="s">
        <v>883</v>
      </c>
      <c r="F261" s="73" t="s">
        <v>842</v>
      </c>
      <c r="G261" s="92" t="s">
        <v>205</v>
      </c>
      <c r="H261" s="73" t="s">
        <v>114</v>
      </c>
      <c r="I261" s="73" t="s">
        <v>40</v>
      </c>
      <c r="J261" s="117" t="s">
        <v>41</v>
      </c>
      <c r="K261" s="117" t="s">
        <v>8</v>
      </c>
      <c r="L261" s="118" t="s">
        <v>636</v>
      </c>
      <c r="M261" s="75"/>
      <c r="N261" s="118"/>
      <c r="O261" s="87">
        <v>0</v>
      </c>
    </row>
    <row r="262" s="63" customFormat="1" ht="25.95" customHeight="1" spans="1:15">
      <c r="A262" s="72">
        <v>261</v>
      </c>
      <c r="B262" s="73" t="s">
        <v>12</v>
      </c>
      <c r="C262" s="120" t="s">
        <v>578</v>
      </c>
      <c r="D262" s="77" t="s">
        <v>884</v>
      </c>
      <c r="E262" s="33" t="s">
        <v>885</v>
      </c>
      <c r="F262" s="73" t="s">
        <v>53</v>
      </c>
      <c r="G262" s="74" t="s">
        <v>38</v>
      </c>
      <c r="H262" s="73" t="s">
        <v>54</v>
      </c>
      <c r="I262" s="73" t="s">
        <v>40</v>
      </c>
      <c r="J262" s="117" t="s">
        <v>41</v>
      </c>
      <c r="K262" s="111">
        <v>573</v>
      </c>
      <c r="L262" s="118" t="s">
        <v>861</v>
      </c>
      <c r="M262" s="75" t="s">
        <v>862</v>
      </c>
      <c r="N262" s="118"/>
      <c r="O262" s="87">
        <v>0</v>
      </c>
    </row>
    <row r="263" s="63" customFormat="1" ht="39" customHeight="1" spans="1:15">
      <c r="A263" s="72">
        <v>262</v>
      </c>
      <c r="B263" s="73" t="s">
        <v>12</v>
      </c>
      <c r="C263" s="74" t="s">
        <v>578</v>
      </c>
      <c r="D263" s="77" t="s">
        <v>886</v>
      </c>
      <c r="E263" s="33" t="s">
        <v>887</v>
      </c>
      <c r="F263" s="73" t="s">
        <v>95</v>
      </c>
      <c r="G263" s="74" t="s">
        <v>38</v>
      </c>
      <c r="H263" s="73" t="s">
        <v>96</v>
      </c>
      <c r="I263" s="73" t="s">
        <v>40</v>
      </c>
      <c r="J263" s="117" t="s">
        <v>41</v>
      </c>
      <c r="K263" s="111">
        <v>710</v>
      </c>
      <c r="L263" s="118" t="s">
        <v>851</v>
      </c>
      <c r="M263" s="75" t="s">
        <v>852</v>
      </c>
      <c r="N263" s="118"/>
      <c r="O263" s="87">
        <v>0</v>
      </c>
    </row>
    <row r="264" s="63" customFormat="1" ht="39" customHeight="1" spans="1:15">
      <c r="A264" s="72">
        <v>263</v>
      </c>
      <c r="B264" s="73" t="s">
        <v>12</v>
      </c>
      <c r="C264" s="89" t="s">
        <v>578</v>
      </c>
      <c r="D264" s="77" t="s">
        <v>888</v>
      </c>
      <c r="E264" s="33" t="s">
        <v>889</v>
      </c>
      <c r="F264" s="73" t="s">
        <v>75</v>
      </c>
      <c r="G264" s="92" t="s">
        <v>205</v>
      </c>
      <c r="H264" s="73" t="s">
        <v>303</v>
      </c>
      <c r="I264" s="73" t="s">
        <v>40</v>
      </c>
      <c r="J264" s="117" t="s">
        <v>41</v>
      </c>
      <c r="K264" s="111">
        <v>1082</v>
      </c>
      <c r="L264" s="118" t="s">
        <v>890</v>
      </c>
      <c r="M264" s="75" t="s">
        <v>891</v>
      </c>
      <c r="N264" s="118"/>
      <c r="O264" s="87">
        <v>1413890.84</v>
      </c>
    </row>
    <row r="265" s="63" customFormat="1" ht="14" spans="1:15">
      <c r="A265" s="72">
        <v>264</v>
      </c>
      <c r="B265" s="73" t="s">
        <v>12</v>
      </c>
      <c r="C265" s="89" t="s">
        <v>578</v>
      </c>
      <c r="D265" s="77" t="s">
        <v>892</v>
      </c>
      <c r="E265" s="33" t="s">
        <v>893</v>
      </c>
      <c r="F265" s="73" t="s">
        <v>669</v>
      </c>
      <c r="G265" s="74" t="s">
        <v>38</v>
      </c>
      <c r="H265" s="73" t="s">
        <v>76</v>
      </c>
      <c r="I265" s="73" t="s">
        <v>40</v>
      </c>
      <c r="J265" s="117" t="s">
        <v>41</v>
      </c>
      <c r="K265" s="111">
        <v>1079</v>
      </c>
      <c r="L265" s="118" t="s">
        <v>894</v>
      </c>
      <c r="M265" s="75" t="s">
        <v>895</v>
      </c>
      <c r="N265" s="118"/>
      <c r="O265" s="87">
        <v>424422</v>
      </c>
    </row>
    <row r="266" s="63" customFormat="1" ht="25.95" customHeight="1" spans="1:15">
      <c r="A266" s="72">
        <v>265</v>
      </c>
      <c r="B266" s="73" t="s">
        <v>12</v>
      </c>
      <c r="C266" s="89" t="s">
        <v>578</v>
      </c>
      <c r="D266" s="77" t="s">
        <v>896</v>
      </c>
      <c r="E266" s="33" t="s">
        <v>897</v>
      </c>
      <c r="F266" s="73" t="s">
        <v>898</v>
      </c>
      <c r="G266" s="92" t="s">
        <v>205</v>
      </c>
      <c r="H266" s="73" t="s">
        <v>228</v>
      </c>
      <c r="I266" s="73" t="s">
        <v>40</v>
      </c>
      <c r="J266" s="117" t="s">
        <v>41</v>
      </c>
      <c r="K266" s="111">
        <v>1065</v>
      </c>
      <c r="L266" s="118" t="s">
        <v>899</v>
      </c>
      <c r="M266" s="75" t="s">
        <v>900</v>
      </c>
      <c r="N266" s="118"/>
      <c r="O266" s="87">
        <v>0</v>
      </c>
    </row>
    <row r="267" s="63" customFormat="1" ht="25.95" customHeight="1" spans="1:15">
      <c r="A267" s="72">
        <v>266</v>
      </c>
      <c r="B267" s="73" t="s">
        <v>12</v>
      </c>
      <c r="C267" s="89" t="s">
        <v>578</v>
      </c>
      <c r="D267" s="77" t="s">
        <v>901</v>
      </c>
      <c r="E267" s="33" t="s">
        <v>902</v>
      </c>
      <c r="F267" s="73" t="s">
        <v>236</v>
      </c>
      <c r="G267" s="92" t="s">
        <v>205</v>
      </c>
      <c r="H267" s="73" t="s">
        <v>228</v>
      </c>
      <c r="I267" s="73" t="s">
        <v>40</v>
      </c>
      <c r="J267" s="117" t="s">
        <v>41</v>
      </c>
      <c r="K267" s="111">
        <v>1055</v>
      </c>
      <c r="L267" s="118" t="s">
        <v>903</v>
      </c>
      <c r="M267" s="75" t="s">
        <v>904</v>
      </c>
      <c r="N267" s="118"/>
      <c r="O267" s="87">
        <v>1912671.07</v>
      </c>
    </row>
    <row r="268" s="63" customFormat="1" ht="25.95" customHeight="1" spans="1:15">
      <c r="A268" s="72">
        <v>267</v>
      </c>
      <c r="B268" s="73" t="s">
        <v>12</v>
      </c>
      <c r="C268" s="89" t="s">
        <v>578</v>
      </c>
      <c r="D268" s="77" t="s">
        <v>905</v>
      </c>
      <c r="E268" s="33" t="s">
        <v>906</v>
      </c>
      <c r="F268" s="73" t="s">
        <v>236</v>
      </c>
      <c r="G268" s="92" t="s">
        <v>205</v>
      </c>
      <c r="H268" s="73" t="s">
        <v>228</v>
      </c>
      <c r="I268" s="73" t="s">
        <v>40</v>
      </c>
      <c r="J268" s="117" t="s">
        <v>41</v>
      </c>
      <c r="K268" s="111">
        <v>1055</v>
      </c>
      <c r="L268" s="118" t="s">
        <v>903</v>
      </c>
      <c r="M268" s="75" t="s">
        <v>904</v>
      </c>
      <c r="N268" s="118"/>
      <c r="O268" s="87">
        <v>0</v>
      </c>
    </row>
    <row r="269" s="63" customFormat="1" ht="39" customHeight="1" spans="1:15">
      <c r="A269" s="72">
        <v>268</v>
      </c>
      <c r="B269" s="73" t="s">
        <v>12</v>
      </c>
      <c r="C269" s="89" t="s">
        <v>578</v>
      </c>
      <c r="D269" s="77" t="s">
        <v>907</v>
      </c>
      <c r="E269" s="33" t="s">
        <v>908</v>
      </c>
      <c r="F269" s="73" t="s">
        <v>134</v>
      </c>
      <c r="G269" s="74" t="s">
        <v>38</v>
      </c>
      <c r="H269" s="73" t="s">
        <v>135</v>
      </c>
      <c r="I269" s="73" t="s">
        <v>40</v>
      </c>
      <c r="J269" s="117" t="s">
        <v>41</v>
      </c>
      <c r="K269" s="111">
        <v>681</v>
      </c>
      <c r="L269" s="118" t="s">
        <v>909</v>
      </c>
      <c r="M269" s="75" t="s">
        <v>910</v>
      </c>
      <c r="N269" s="118"/>
      <c r="O269" s="87">
        <v>1770618.75</v>
      </c>
    </row>
    <row r="270" s="63" customFormat="1" ht="25.95" customHeight="1" spans="1:15">
      <c r="A270" s="72">
        <v>269</v>
      </c>
      <c r="B270" s="73" t="s">
        <v>12</v>
      </c>
      <c r="C270" s="89" t="s">
        <v>578</v>
      </c>
      <c r="D270" s="77" t="s">
        <v>911</v>
      </c>
      <c r="E270" s="33" t="s">
        <v>912</v>
      </c>
      <c r="F270" s="73" t="s">
        <v>873</v>
      </c>
      <c r="G270" s="74" t="s">
        <v>38</v>
      </c>
      <c r="H270" s="73" t="s">
        <v>39</v>
      </c>
      <c r="I270" s="73" t="s">
        <v>40</v>
      </c>
      <c r="J270" s="117" t="s">
        <v>41</v>
      </c>
      <c r="K270" s="111">
        <v>1077</v>
      </c>
      <c r="L270" s="118" t="s">
        <v>874</v>
      </c>
      <c r="M270" s="75" t="s">
        <v>875</v>
      </c>
      <c r="N270" s="118"/>
      <c r="O270" s="87">
        <v>1827394.01</v>
      </c>
    </row>
    <row r="271" s="63" customFormat="1" ht="25.95" customHeight="1" spans="1:15">
      <c r="A271" s="72">
        <v>270</v>
      </c>
      <c r="B271" s="73" t="s">
        <v>12</v>
      </c>
      <c r="C271" s="89" t="s">
        <v>578</v>
      </c>
      <c r="D271" s="77" t="s">
        <v>913</v>
      </c>
      <c r="E271" s="33" t="s">
        <v>914</v>
      </c>
      <c r="F271" s="73" t="s">
        <v>898</v>
      </c>
      <c r="G271" s="92" t="s">
        <v>205</v>
      </c>
      <c r="H271" s="73" t="s">
        <v>228</v>
      </c>
      <c r="I271" s="73" t="s">
        <v>40</v>
      </c>
      <c r="J271" s="117" t="s">
        <v>41</v>
      </c>
      <c r="K271" s="111">
        <v>1057</v>
      </c>
      <c r="L271" s="118" t="s">
        <v>915</v>
      </c>
      <c r="M271" s="75" t="s">
        <v>916</v>
      </c>
      <c r="N271" s="118"/>
      <c r="O271" s="87">
        <v>0</v>
      </c>
    </row>
    <row r="272" s="63" customFormat="1" ht="25.95" customHeight="1" spans="1:15">
      <c r="A272" s="72">
        <v>271</v>
      </c>
      <c r="B272" s="73" t="s">
        <v>12</v>
      </c>
      <c r="C272" s="89" t="s">
        <v>578</v>
      </c>
      <c r="D272" s="77" t="s">
        <v>917</v>
      </c>
      <c r="E272" s="33" t="s">
        <v>918</v>
      </c>
      <c r="F272" s="73" t="s">
        <v>898</v>
      </c>
      <c r="G272" s="92" t="s">
        <v>205</v>
      </c>
      <c r="H272" s="73" t="s">
        <v>228</v>
      </c>
      <c r="I272" s="73" t="s">
        <v>40</v>
      </c>
      <c r="J272" s="117" t="s">
        <v>41</v>
      </c>
      <c r="K272" s="117" t="s">
        <v>8</v>
      </c>
      <c r="L272" s="118" t="s">
        <v>636</v>
      </c>
      <c r="M272" s="75"/>
      <c r="N272" s="118"/>
      <c r="O272" s="87">
        <v>394310.19</v>
      </c>
    </row>
    <row r="273" s="63" customFormat="1" ht="25.95" customHeight="1" spans="1:15">
      <c r="A273" s="72">
        <v>272</v>
      </c>
      <c r="B273" s="73" t="s">
        <v>12</v>
      </c>
      <c r="C273" s="89" t="s">
        <v>578</v>
      </c>
      <c r="D273" s="77" t="s">
        <v>919</v>
      </c>
      <c r="E273" s="33" t="s">
        <v>920</v>
      </c>
      <c r="F273" s="73" t="s">
        <v>873</v>
      </c>
      <c r="G273" s="74" t="s">
        <v>38</v>
      </c>
      <c r="H273" s="73" t="s">
        <v>39</v>
      </c>
      <c r="I273" s="73" t="s">
        <v>40</v>
      </c>
      <c r="J273" s="117" t="s">
        <v>41</v>
      </c>
      <c r="K273" s="111">
        <v>1080</v>
      </c>
      <c r="L273" s="118" t="s">
        <v>878</v>
      </c>
      <c r="M273" s="75" t="s">
        <v>879</v>
      </c>
      <c r="N273" s="118"/>
      <c r="O273" s="87">
        <v>1160465.18</v>
      </c>
    </row>
    <row r="274" s="63" customFormat="1" ht="25.95" customHeight="1" spans="1:15">
      <c r="A274" s="72">
        <v>273</v>
      </c>
      <c r="B274" s="73" t="s">
        <v>12</v>
      </c>
      <c r="C274" s="89" t="s">
        <v>578</v>
      </c>
      <c r="D274" s="77" t="s">
        <v>921</v>
      </c>
      <c r="E274" s="33" t="s">
        <v>922</v>
      </c>
      <c r="F274" s="73" t="s">
        <v>236</v>
      </c>
      <c r="G274" s="89" t="s">
        <v>200</v>
      </c>
      <c r="H274" s="73" t="s">
        <v>228</v>
      </c>
      <c r="I274" s="73" t="s">
        <v>40</v>
      </c>
      <c r="J274" s="117" t="s">
        <v>41</v>
      </c>
      <c r="K274" s="111">
        <v>1046</v>
      </c>
      <c r="L274" s="118" t="s">
        <v>923</v>
      </c>
      <c r="M274" s="75" t="s">
        <v>924</v>
      </c>
      <c r="N274" s="118"/>
      <c r="O274" s="87">
        <v>194190.75</v>
      </c>
    </row>
    <row r="275" s="63" customFormat="1" ht="25.95" customHeight="1" spans="1:15">
      <c r="A275" s="72">
        <v>274</v>
      </c>
      <c r="B275" s="73" t="s">
        <v>12</v>
      </c>
      <c r="C275" s="89" t="s">
        <v>578</v>
      </c>
      <c r="D275" s="77" t="s">
        <v>925</v>
      </c>
      <c r="E275" s="33" t="s">
        <v>926</v>
      </c>
      <c r="F275" s="73" t="s">
        <v>227</v>
      </c>
      <c r="G275" s="92" t="s">
        <v>205</v>
      </c>
      <c r="H275" s="73" t="s">
        <v>228</v>
      </c>
      <c r="I275" s="73" t="s">
        <v>40</v>
      </c>
      <c r="J275" s="117" t="s">
        <v>41</v>
      </c>
      <c r="K275" s="111">
        <v>1058</v>
      </c>
      <c r="L275" s="118" t="s">
        <v>927</v>
      </c>
      <c r="M275" s="75" t="s">
        <v>928</v>
      </c>
      <c r="N275" s="118"/>
      <c r="O275" s="87">
        <v>170761.6</v>
      </c>
    </row>
    <row r="276" s="63" customFormat="1" ht="25.95" customHeight="1" spans="1:15">
      <c r="A276" s="72">
        <v>275</v>
      </c>
      <c r="B276" s="73" t="s">
        <v>12</v>
      </c>
      <c r="C276" s="89" t="s">
        <v>578</v>
      </c>
      <c r="D276" s="77" t="s">
        <v>929</v>
      </c>
      <c r="E276" s="33" t="s">
        <v>930</v>
      </c>
      <c r="F276" s="73" t="s">
        <v>236</v>
      </c>
      <c r="G276" s="92" t="s">
        <v>205</v>
      </c>
      <c r="H276" s="73" t="s">
        <v>228</v>
      </c>
      <c r="I276" s="73" t="s">
        <v>40</v>
      </c>
      <c r="J276" s="117" t="s">
        <v>41</v>
      </c>
      <c r="K276" s="117" t="s">
        <v>8</v>
      </c>
      <c r="L276" s="118" t="s">
        <v>598</v>
      </c>
      <c r="M276" s="75"/>
      <c r="N276" s="118"/>
      <c r="O276" s="87">
        <v>0</v>
      </c>
    </row>
    <row r="277" s="63" customFormat="1" ht="14" spans="1:15">
      <c r="A277" s="72">
        <v>276</v>
      </c>
      <c r="B277" s="73" t="s">
        <v>12</v>
      </c>
      <c r="C277" s="89" t="s">
        <v>578</v>
      </c>
      <c r="D277" s="77" t="s">
        <v>931</v>
      </c>
      <c r="E277" s="33" t="s">
        <v>932</v>
      </c>
      <c r="F277" s="73" t="s">
        <v>236</v>
      </c>
      <c r="G277" s="92" t="s">
        <v>205</v>
      </c>
      <c r="H277" s="73" t="s">
        <v>228</v>
      </c>
      <c r="I277" s="73" t="s">
        <v>40</v>
      </c>
      <c r="J277" s="117" t="s">
        <v>41</v>
      </c>
      <c r="K277" s="111">
        <v>1054</v>
      </c>
      <c r="L277" s="118" t="s">
        <v>933</v>
      </c>
      <c r="M277" s="75" t="s">
        <v>934</v>
      </c>
      <c r="N277" s="118"/>
      <c r="O277" s="87">
        <v>306998.58</v>
      </c>
    </row>
    <row r="278" s="63" customFormat="1" ht="25.95" customHeight="1" spans="1:15">
      <c r="A278" s="72">
        <v>277</v>
      </c>
      <c r="B278" s="73" t="s">
        <v>12</v>
      </c>
      <c r="C278" s="89" t="s">
        <v>578</v>
      </c>
      <c r="D278" s="77" t="s">
        <v>935</v>
      </c>
      <c r="E278" s="33" t="s">
        <v>936</v>
      </c>
      <c r="F278" s="73" t="s">
        <v>236</v>
      </c>
      <c r="G278" s="92" t="s">
        <v>205</v>
      </c>
      <c r="H278" s="73" t="s">
        <v>228</v>
      </c>
      <c r="I278" s="73" t="s">
        <v>40</v>
      </c>
      <c r="J278" s="117" t="s">
        <v>41</v>
      </c>
      <c r="K278" s="117" t="s">
        <v>8</v>
      </c>
      <c r="L278" s="118" t="s">
        <v>598</v>
      </c>
      <c r="M278" s="75"/>
      <c r="N278" s="118"/>
      <c r="O278" s="87">
        <v>0</v>
      </c>
    </row>
    <row r="279" s="63" customFormat="1" ht="14" spans="1:15">
      <c r="A279" s="72">
        <v>278</v>
      </c>
      <c r="B279" s="73" t="s">
        <v>12</v>
      </c>
      <c r="C279" s="120" t="s">
        <v>578</v>
      </c>
      <c r="D279" s="77" t="s">
        <v>937</v>
      </c>
      <c r="E279" s="33" t="s">
        <v>938</v>
      </c>
      <c r="F279" s="73" t="s">
        <v>53</v>
      </c>
      <c r="G279" s="74" t="s">
        <v>200</v>
      </c>
      <c r="H279" s="73" t="s">
        <v>939</v>
      </c>
      <c r="I279" s="73" t="s">
        <v>40</v>
      </c>
      <c r="J279" s="117" t="s">
        <v>41</v>
      </c>
      <c r="K279" s="111">
        <v>1088</v>
      </c>
      <c r="L279" s="118" t="s">
        <v>940</v>
      </c>
      <c r="M279" s="75" t="s">
        <v>941</v>
      </c>
      <c r="N279" s="118"/>
      <c r="O279" s="87">
        <v>0</v>
      </c>
    </row>
    <row r="280" s="63" customFormat="1" ht="39" customHeight="1" spans="1:15">
      <c r="A280" s="72">
        <v>279</v>
      </c>
      <c r="B280" s="73" t="s">
        <v>12</v>
      </c>
      <c r="C280" s="89" t="s">
        <v>578</v>
      </c>
      <c r="D280" s="77" t="s">
        <v>942</v>
      </c>
      <c r="E280" s="33" t="s">
        <v>943</v>
      </c>
      <c r="F280" s="73" t="s">
        <v>227</v>
      </c>
      <c r="G280" s="74" t="s">
        <v>38</v>
      </c>
      <c r="H280" s="73" t="s">
        <v>228</v>
      </c>
      <c r="I280" s="73" t="s">
        <v>40</v>
      </c>
      <c r="J280" s="117" t="s">
        <v>41</v>
      </c>
      <c r="K280" s="111">
        <v>1062</v>
      </c>
      <c r="L280" s="118" t="s">
        <v>855</v>
      </c>
      <c r="M280" s="75" t="s">
        <v>856</v>
      </c>
      <c r="N280" s="118"/>
      <c r="O280" s="87">
        <v>254802.12</v>
      </c>
    </row>
    <row r="281" s="63" customFormat="1" ht="25.95" customHeight="1" spans="1:15">
      <c r="A281" s="72">
        <v>280</v>
      </c>
      <c r="B281" s="73" t="s">
        <v>12</v>
      </c>
      <c r="C281" s="89" t="s">
        <v>578</v>
      </c>
      <c r="D281" s="77" t="s">
        <v>944</v>
      </c>
      <c r="E281" s="33" t="s">
        <v>945</v>
      </c>
      <c r="F281" s="73" t="s">
        <v>134</v>
      </c>
      <c r="G281" s="74" t="s">
        <v>38</v>
      </c>
      <c r="H281" s="73" t="s">
        <v>135</v>
      </c>
      <c r="I281" s="73" t="s">
        <v>40</v>
      </c>
      <c r="J281" s="117" t="s">
        <v>41</v>
      </c>
      <c r="K281" s="111">
        <v>681</v>
      </c>
      <c r="L281" s="118" t="s">
        <v>909</v>
      </c>
      <c r="M281" s="111" t="s">
        <v>910</v>
      </c>
      <c r="N281" s="118"/>
      <c r="O281" s="87">
        <v>0</v>
      </c>
    </row>
    <row r="282" s="63" customFormat="1" ht="14" spans="1:15">
      <c r="A282" s="72">
        <v>281</v>
      </c>
      <c r="B282" s="73" t="s">
        <v>12</v>
      </c>
      <c r="C282" s="89" t="s">
        <v>578</v>
      </c>
      <c r="D282" s="77" t="s">
        <v>946</v>
      </c>
      <c r="E282" s="33" t="s">
        <v>947</v>
      </c>
      <c r="F282" s="73" t="s">
        <v>236</v>
      </c>
      <c r="G282" s="92" t="s">
        <v>205</v>
      </c>
      <c r="H282" s="73" t="s">
        <v>228</v>
      </c>
      <c r="I282" s="73" t="s">
        <v>40</v>
      </c>
      <c r="J282" s="117" t="s">
        <v>41</v>
      </c>
      <c r="K282" s="117" t="s">
        <v>8</v>
      </c>
      <c r="L282" s="118" t="s">
        <v>636</v>
      </c>
      <c r="M282" s="75"/>
      <c r="N282" s="118"/>
      <c r="O282" s="87">
        <v>0</v>
      </c>
    </row>
    <row r="283" s="63" customFormat="1" ht="39" customHeight="1" spans="1:15">
      <c r="A283" s="72">
        <v>282</v>
      </c>
      <c r="B283" s="73" t="s">
        <v>12</v>
      </c>
      <c r="C283" s="89" t="s">
        <v>578</v>
      </c>
      <c r="D283" s="77" t="s">
        <v>948</v>
      </c>
      <c r="E283" s="33" t="s">
        <v>949</v>
      </c>
      <c r="F283" s="73" t="s">
        <v>277</v>
      </c>
      <c r="G283" s="92" t="s">
        <v>205</v>
      </c>
      <c r="H283" s="73" t="s">
        <v>303</v>
      </c>
      <c r="I283" s="73" t="s">
        <v>40</v>
      </c>
      <c r="J283" s="117" t="s">
        <v>41</v>
      </c>
      <c r="K283" s="111">
        <v>1082</v>
      </c>
      <c r="L283" s="118" t="s">
        <v>890</v>
      </c>
      <c r="M283" s="75" t="s">
        <v>891</v>
      </c>
      <c r="N283" s="118"/>
      <c r="O283" s="87">
        <v>0</v>
      </c>
    </row>
    <row r="284" s="63" customFormat="1" ht="25.95" customHeight="1" spans="1:15">
      <c r="A284" s="72">
        <v>283</v>
      </c>
      <c r="B284" s="73" t="s">
        <v>12</v>
      </c>
      <c r="C284" s="74" t="s">
        <v>950</v>
      </c>
      <c r="D284" s="77" t="s">
        <v>951</v>
      </c>
      <c r="E284" s="33" t="s">
        <v>952</v>
      </c>
      <c r="F284" s="73" t="s">
        <v>95</v>
      </c>
      <c r="G284" s="74" t="s">
        <v>38</v>
      </c>
      <c r="H284" s="73" t="s">
        <v>96</v>
      </c>
      <c r="I284" s="73" t="s">
        <v>40</v>
      </c>
      <c r="J284" s="117" t="s">
        <v>41</v>
      </c>
      <c r="K284" s="111" t="s">
        <v>953</v>
      </c>
      <c r="L284" s="118" t="s">
        <v>954</v>
      </c>
      <c r="M284" s="75" t="s">
        <v>955</v>
      </c>
      <c r="N284" s="118"/>
      <c r="O284" s="87">
        <v>0</v>
      </c>
    </row>
    <row r="285" s="63" customFormat="1" ht="25.95" customHeight="1" spans="1:15">
      <c r="A285" s="72">
        <v>284</v>
      </c>
      <c r="B285" s="73" t="s">
        <v>12</v>
      </c>
      <c r="C285" s="89" t="s">
        <v>589</v>
      </c>
      <c r="D285" s="77" t="s">
        <v>956</v>
      </c>
      <c r="E285" s="33" t="s">
        <v>957</v>
      </c>
      <c r="F285" s="73" t="s">
        <v>958</v>
      </c>
      <c r="G285" s="74" t="s">
        <v>48</v>
      </c>
      <c r="H285" s="73" t="s">
        <v>76</v>
      </c>
      <c r="I285" s="73" t="s">
        <v>40</v>
      </c>
      <c r="J285" s="83" t="s">
        <v>41</v>
      </c>
      <c r="K285" s="83" t="s">
        <v>8</v>
      </c>
      <c r="L285" s="85" t="s">
        <v>959</v>
      </c>
      <c r="M285" s="75"/>
      <c r="N285" s="85"/>
      <c r="O285" s="87">
        <v>0</v>
      </c>
    </row>
    <row r="286" s="63" customFormat="1" ht="25.95" customHeight="1" spans="1:15">
      <c r="A286" s="72">
        <v>285</v>
      </c>
      <c r="B286" s="73" t="s">
        <v>12</v>
      </c>
      <c r="C286" s="89" t="s">
        <v>589</v>
      </c>
      <c r="D286" s="77" t="s">
        <v>960</v>
      </c>
      <c r="E286" s="33" t="s">
        <v>961</v>
      </c>
      <c r="F286" s="73" t="s">
        <v>958</v>
      </c>
      <c r="G286" s="74" t="s">
        <v>48</v>
      </c>
      <c r="H286" s="73" t="s">
        <v>76</v>
      </c>
      <c r="I286" s="73" t="s">
        <v>40</v>
      </c>
      <c r="J286" s="83" t="s">
        <v>41</v>
      </c>
      <c r="K286" s="111">
        <v>246</v>
      </c>
      <c r="L286" s="85" t="s">
        <v>962</v>
      </c>
      <c r="M286" s="111" t="s">
        <v>963</v>
      </c>
      <c r="N286" s="85"/>
      <c r="O286" s="87">
        <v>0</v>
      </c>
    </row>
    <row r="287" s="63" customFormat="1" ht="25.95" customHeight="1" spans="1:15">
      <c r="A287" s="72">
        <v>286</v>
      </c>
      <c r="B287" s="73" t="s">
        <v>12</v>
      </c>
      <c r="C287" s="89" t="s">
        <v>589</v>
      </c>
      <c r="D287" s="77" t="s">
        <v>964</v>
      </c>
      <c r="E287" s="33" t="s">
        <v>965</v>
      </c>
      <c r="F287" s="73" t="s">
        <v>958</v>
      </c>
      <c r="G287" s="74" t="s">
        <v>48</v>
      </c>
      <c r="H287" s="73" t="s">
        <v>76</v>
      </c>
      <c r="I287" s="73" t="s">
        <v>40</v>
      </c>
      <c r="J287" s="83" t="s">
        <v>41</v>
      </c>
      <c r="K287" s="111">
        <v>246</v>
      </c>
      <c r="L287" s="85" t="s">
        <v>962</v>
      </c>
      <c r="M287" s="111" t="s">
        <v>963</v>
      </c>
      <c r="N287" s="85"/>
      <c r="O287" s="87">
        <v>0</v>
      </c>
    </row>
    <row r="288" s="63" customFormat="1" ht="25.95" customHeight="1" spans="1:15">
      <c r="A288" s="72">
        <v>287</v>
      </c>
      <c r="B288" s="73" t="s">
        <v>12</v>
      </c>
      <c r="C288" s="89" t="s">
        <v>589</v>
      </c>
      <c r="D288" s="77" t="s">
        <v>966</v>
      </c>
      <c r="E288" s="33" t="s">
        <v>967</v>
      </c>
      <c r="F288" s="73" t="s">
        <v>53</v>
      </c>
      <c r="G288" s="74" t="s">
        <v>48</v>
      </c>
      <c r="H288" s="73" t="s">
        <v>76</v>
      </c>
      <c r="I288" s="73" t="s">
        <v>40</v>
      </c>
      <c r="J288" s="83" t="s">
        <v>41</v>
      </c>
      <c r="K288" s="111">
        <v>1037</v>
      </c>
      <c r="L288" s="85" t="s">
        <v>968</v>
      </c>
      <c r="M288" s="75" t="s">
        <v>969</v>
      </c>
      <c r="N288" s="85"/>
      <c r="O288" s="87">
        <v>0</v>
      </c>
    </row>
    <row r="289" s="63" customFormat="1" ht="25.95" customHeight="1" spans="1:15">
      <c r="A289" s="72">
        <v>288</v>
      </c>
      <c r="B289" s="73" t="s">
        <v>12</v>
      </c>
      <c r="C289" s="89" t="s">
        <v>589</v>
      </c>
      <c r="D289" s="77" t="s">
        <v>970</v>
      </c>
      <c r="E289" s="33" t="s">
        <v>971</v>
      </c>
      <c r="F289" s="73" t="s">
        <v>53</v>
      </c>
      <c r="G289" s="74" t="s">
        <v>48</v>
      </c>
      <c r="H289" s="73" t="s">
        <v>76</v>
      </c>
      <c r="I289" s="73" t="s">
        <v>40</v>
      </c>
      <c r="J289" s="83" t="s">
        <v>41</v>
      </c>
      <c r="K289" s="111">
        <v>1037</v>
      </c>
      <c r="L289" s="85" t="s">
        <v>968</v>
      </c>
      <c r="M289" s="75" t="s">
        <v>969</v>
      </c>
      <c r="N289" s="85"/>
      <c r="O289" s="87">
        <v>0</v>
      </c>
    </row>
    <row r="290" s="63" customFormat="1" ht="14" spans="1:15">
      <c r="A290" s="72">
        <v>289</v>
      </c>
      <c r="B290" s="73" t="s">
        <v>12</v>
      </c>
      <c r="C290" s="89" t="s">
        <v>583</v>
      </c>
      <c r="D290" s="77" t="s">
        <v>972</v>
      </c>
      <c r="E290" s="33" t="s">
        <v>973</v>
      </c>
      <c r="F290" s="73" t="s">
        <v>89</v>
      </c>
      <c r="G290" s="74" t="s">
        <v>38</v>
      </c>
      <c r="H290" s="73" t="s">
        <v>90</v>
      </c>
      <c r="I290" s="73" t="s">
        <v>40</v>
      </c>
      <c r="J290" s="73" t="s">
        <v>41</v>
      </c>
      <c r="K290" s="111">
        <v>1010</v>
      </c>
      <c r="L290" s="75" t="s">
        <v>974</v>
      </c>
      <c r="M290" s="75" t="s">
        <v>975</v>
      </c>
      <c r="N290" s="75"/>
      <c r="O290" s="87">
        <v>0</v>
      </c>
    </row>
    <row r="291" s="63" customFormat="1" ht="25.95" customHeight="1" spans="1:15">
      <c r="A291" s="72">
        <v>290</v>
      </c>
      <c r="B291" s="73" t="s">
        <v>12</v>
      </c>
      <c r="C291" s="104" t="s">
        <v>583</v>
      </c>
      <c r="D291" s="77" t="s">
        <v>976</v>
      </c>
      <c r="E291" s="33" t="s">
        <v>977</v>
      </c>
      <c r="F291" s="73" t="s">
        <v>95</v>
      </c>
      <c r="G291" s="74" t="s">
        <v>38</v>
      </c>
      <c r="H291" s="73" t="s">
        <v>96</v>
      </c>
      <c r="I291" s="73" t="s">
        <v>40</v>
      </c>
      <c r="J291" s="73" t="s">
        <v>41</v>
      </c>
      <c r="K291" s="111">
        <v>983</v>
      </c>
      <c r="L291" s="75" t="s">
        <v>978</v>
      </c>
      <c r="M291" s="111" t="s">
        <v>979</v>
      </c>
      <c r="N291" s="75"/>
      <c r="O291" s="87">
        <v>0</v>
      </c>
    </row>
    <row r="292" s="63" customFormat="1" ht="25.95" customHeight="1" spans="1:15">
      <c r="A292" s="72">
        <v>291</v>
      </c>
      <c r="B292" s="73" t="s">
        <v>12</v>
      </c>
      <c r="C292" s="89" t="s">
        <v>583</v>
      </c>
      <c r="D292" s="77" t="s">
        <v>980</v>
      </c>
      <c r="E292" s="33" t="s">
        <v>981</v>
      </c>
      <c r="F292" s="73" t="s">
        <v>89</v>
      </c>
      <c r="G292" s="74" t="s">
        <v>38</v>
      </c>
      <c r="H292" s="73" t="s">
        <v>90</v>
      </c>
      <c r="I292" s="73" t="s">
        <v>40</v>
      </c>
      <c r="J292" s="73" t="s">
        <v>41</v>
      </c>
      <c r="K292" s="111">
        <v>1010</v>
      </c>
      <c r="L292" s="75" t="s">
        <v>974</v>
      </c>
      <c r="M292" s="75" t="s">
        <v>975</v>
      </c>
      <c r="N292" s="75"/>
      <c r="O292" s="87">
        <v>0</v>
      </c>
    </row>
    <row r="293" s="63" customFormat="1" ht="25.95" customHeight="1" spans="1:15">
      <c r="A293" s="72">
        <v>292</v>
      </c>
      <c r="B293" s="73" t="s">
        <v>12</v>
      </c>
      <c r="C293" s="89" t="s">
        <v>578</v>
      </c>
      <c r="D293" s="77" t="s">
        <v>982</v>
      </c>
      <c r="E293" s="33" t="s">
        <v>983</v>
      </c>
      <c r="F293" s="73" t="s">
        <v>842</v>
      </c>
      <c r="G293" s="74" t="s">
        <v>38</v>
      </c>
      <c r="H293" s="73" t="s">
        <v>114</v>
      </c>
      <c r="I293" s="73" t="s">
        <v>40</v>
      </c>
      <c r="J293" s="117" t="s">
        <v>41</v>
      </c>
      <c r="K293" s="111">
        <v>1268</v>
      </c>
      <c r="L293" s="125" t="s">
        <v>984</v>
      </c>
      <c r="M293" s="75" t="s">
        <v>985</v>
      </c>
      <c r="N293" s="126"/>
      <c r="O293" s="87">
        <v>0</v>
      </c>
    </row>
    <row r="294" s="63" customFormat="1" ht="14" spans="1:15">
      <c r="A294" s="72">
        <v>293</v>
      </c>
      <c r="B294" s="73" t="s">
        <v>12</v>
      </c>
      <c r="C294" s="74" t="s">
        <v>589</v>
      </c>
      <c r="D294" s="77" t="s">
        <v>986</v>
      </c>
      <c r="E294" s="33" t="s">
        <v>987</v>
      </c>
      <c r="F294" s="92" t="s">
        <v>53</v>
      </c>
      <c r="G294" s="92" t="s">
        <v>205</v>
      </c>
      <c r="H294" s="73" t="s">
        <v>692</v>
      </c>
      <c r="I294" s="73" t="s">
        <v>40</v>
      </c>
      <c r="J294" s="83" t="s">
        <v>41</v>
      </c>
      <c r="K294" s="111">
        <v>1020</v>
      </c>
      <c r="L294" s="85" t="s">
        <v>988</v>
      </c>
      <c r="M294" s="75" t="s">
        <v>989</v>
      </c>
      <c r="N294" s="85"/>
      <c r="O294" s="87">
        <v>0</v>
      </c>
    </row>
    <row r="295" s="63" customFormat="1" ht="14" spans="1:15">
      <c r="A295" s="72">
        <v>294</v>
      </c>
      <c r="B295" s="73" t="s">
        <v>12</v>
      </c>
      <c r="C295" s="89" t="s">
        <v>589</v>
      </c>
      <c r="D295" s="77" t="s">
        <v>990</v>
      </c>
      <c r="E295" s="33" t="s">
        <v>991</v>
      </c>
      <c r="F295" s="73" t="s">
        <v>53</v>
      </c>
      <c r="G295" s="74" t="s">
        <v>200</v>
      </c>
      <c r="H295" s="73" t="s">
        <v>272</v>
      </c>
      <c r="I295" s="73" t="s">
        <v>40</v>
      </c>
      <c r="J295" s="83" t="s">
        <v>41</v>
      </c>
      <c r="K295" s="83" t="s">
        <v>8</v>
      </c>
      <c r="L295" s="85" t="s">
        <v>784</v>
      </c>
      <c r="M295" s="75"/>
      <c r="N295" s="85"/>
      <c r="O295" s="87">
        <v>10536.79</v>
      </c>
    </row>
    <row r="296" s="63" customFormat="1" ht="25.95" customHeight="1" spans="1:15">
      <c r="A296" s="72">
        <v>295</v>
      </c>
      <c r="B296" s="73" t="s">
        <v>12</v>
      </c>
      <c r="C296" s="89" t="s">
        <v>578</v>
      </c>
      <c r="D296" s="77" t="s">
        <v>992</v>
      </c>
      <c r="E296" s="33" t="s">
        <v>993</v>
      </c>
      <c r="F296" s="73" t="s">
        <v>176</v>
      </c>
      <c r="G296" s="92" t="s">
        <v>205</v>
      </c>
      <c r="H296" s="73" t="s">
        <v>114</v>
      </c>
      <c r="I296" s="73" t="s">
        <v>40</v>
      </c>
      <c r="J296" s="117" t="s">
        <v>41</v>
      </c>
      <c r="K296" s="117" t="s">
        <v>8</v>
      </c>
      <c r="L296" s="118" t="s">
        <v>636</v>
      </c>
      <c r="M296" s="75"/>
      <c r="N296" s="118"/>
      <c r="O296" s="87">
        <v>0</v>
      </c>
    </row>
    <row r="297" spans="1:15">
      <c r="A297" s="72">
        <v>296</v>
      </c>
      <c r="B297" s="109" t="s">
        <v>14</v>
      </c>
      <c r="C297" s="109" t="s">
        <v>44</v>
      </c>
      <c r="D297" s="109" t="s">
        <v>994</v>
      </c>
      <c r="E297" s="101" t="s">
        <v>995</v>
      </c>
      <c r="F297" s="109" t="s">
        <v>75</v>
      </c>
      <c r="G297" s="109" t="s">
        <v>48</v>
      </c>
      <c r="H297" s="109" t="s">
        <v>76</v>
      </c>
      <c r="I297" s="73" t="s">
        <v>5</v>
      </c>
      <c r="J297" s="109" t="s">
        <v>41</v>
      </c>
      <c r="K297" s="123">
        <v>1076</v>
      </c>
      <c r="L297" s="76" t="s">
        <v>996</v>
      </c>
      <c r="M297" s="76" t="s">
        <v>997</v>
      </c>
      <c r="N297" s="127">
        <v>421964.82</v>
      </c>
      <c r="O297" s="87">
        <v>0</v>
      </c>
    </row>
    <row r="298" spans="1:15">
      <c r="A298" s="72">
        <v>297</v>
      </c>
      <c r="B298" s="109" t="s">
        <v>14</v>
      </c>
      <c r="C298" s="109" t="s">
        <v>72</v>
      </c>
      <c r="D298" s="109" t="s">
        <v>998</v>
      </c>
      <c r="E298" s="101" t="s">
        <v>999</v>
      </c>
      <c r="F298" s="109" t="s">
        <v>75</v>
      </c>
      <c r="G298" s="109" t="s">
        <v>48</v>
      </c>
      <c r="H298" s="109" t="s">
        <v>76</v>
      </c>
      <c r="I298" s="73" t="s">
        <v>5</v>
      </c>
      <c r="J298" s="109" t="s">
        <v>41</v>
      </c>
      <c r="K298" s="123">
        <v>1076</v>
      </c>
      <c r="L298" s="76" t="s">
        <v>996</v>
      </c>
      <c r="M298" s="76" t="s">
        <v>997</v>
      </c>
      <c r="N298" s="127">
        <v>595680</v>
      </c>
      <c r="O298" s="87">
        <v>0</v>
      </c>
    </row>
    <row r="299" spans="1:15">
      <c r="A299" s="72">
        <v>298</v>
      </c>
      <c r="B299" s="117" t="s">
        <v>14</v>
      </c>
      <c r="C299" s="109" t="s">
        <v>72</v>
      </c>
      <c r="D299" s="122" t="s">
        <v>1000</v>
      </c>
      <c r="E299" s="124" t="s">
        <v>1001</v>
      </c>
      <c r="F299" s="109" t="s">
        <v>1002</v>
      </c>
      <c r="G299" s="109" t="s">
        <v>205</v>
      </c>
      <c r="H299" s="109" t="s">
        <v>692</v>
      </c>
      <c r="I299" s="73" t="s">
        <v>5</v>
      </c>
      <c r="J299" s="109" t="s">
        <v>41</v>
      </c>
      <c r="K299" s="123">
        <v>397</v>
      </c>
      <c r="L299" s="76" t="s">
        <v>1003</v>
      </c>
      <c r="M299" s="76" t="s">
        <v>1004</v>
      </c>
      <c r="N299" s="127">
        <v>233139.411320755</v>
      </c>
      <c r="O299" s="87">
        <v>0</v>
      </c>
    </row>
    <row r="300" spans="1:15">
      <c r="A300" s="72">
        <v>299</v>
      </c>
      <c r="B300" s="117" t="s">
        <v>14</v>
      </c>
      <c r="C300" s="109" t="s">
        <v>72</v>
      </c>
      <c r="D300" s="109" t="s">
        <v>1005</v>
      </c>
      <c r="E300" s="76" t="s">
        <v>1006</v>
      </c>
      <c r="F300" s="109" t="s">
        <v>1002</v>
      </c>
      <c r="G300" s="109" t="s">
        <v>205</v>
      </c>
      <c r="H300" s="109" t="s">
        <v>692</v>
      </c>
      <c r="I300" s="73" t="s">
        <v>5</v>
      </c>
      <c r="J300" s="109" t="s">
        <v>1007</v>
      </c>
      <c r="K300" s="123">
        <v>700</v>
      </c>
      <c r="L300" s="76" t="s">
        <v>1008</v>
      </c>
      <c r="M300" s="76" t="s">
        <v>1009</v>
      </c>
      <c r="N300" s="127"/>
      <c r="O300" s="87">
        <v>0</v>
      </c>
    </row>
    <row r="301" spans="1:15">
      <c r="A301" s="72">
        <v>300</v>
      </c>
      <c r="B301" s="109" t="s">
        <v>14</v>
      </c>
      <c r="C301" s="109" t="s">
        <v>72</v>
      </c>
      <c r="D301" s="73" t="s">
        <v>1010</v>
      </c>
      <c r="E301" s="76" t="s">
        <v>1011</v>
      </c>
      <c r="F301" s="109" t="s">
        <v>1002</v>
      </c>
      <c r="G301" s="109" t="s">
        <v>205</v>
      </c>
      <c r="H301" s="109" t="s">
        <v>692</v>
      </c>
      <c r="I301" s="73" t="s">
        <v>5</v>
      </c>
      <c r="J301" s="109" t="s">
        <v>1012</v>
      </c>
      <c r="K301" s="83">
        <v>1194</v>
      </c>
      <c r="L301" s="76" t="s">
        <v>1013</v>
      </c>
      <c r="M301" s="76" t="s">
        <v>1014</v>
      </c>
      <c r="N301" s="127"/>
      <c r="O301" s="87">
        <v>0</v>
      </c>
    </row>
    <row r="302" spans="1:15">
      <c r="A302" s="72">
        <v>301</v>
      </c>
      <c r="B302" s="109" t="s">
        <v>14</v>
      </c>
      <c r="C302" s="101" t="s">
        <v>72</v>
      </c>
      <c r="D302" s="109" t="s">
        <v>1015</v>
      </c>
      <c r="E302" s="76" t="s">
        <v>1016</v>
      </c>
      <c r="F302" s="109" t="s">
        <v>842</v>
      </c>
      <c r="G302" s="109" t="s">
        <v>38</v>
      </c>
      <c r="H302" s="109" t="s">
        <v>114</v>
      </c>
      <c r="I302" s="73" t="s">
        <v>5</v>
      </c>
      <c r="J302" s="109" t="s">
        <v>1012</v>
      </c>
      <c r="K302" s="123">
        <v>1027</v>
      </c>
      <c r="L302" s="76" t="s">
        <v>1017</v>
      </c>
      <c r="M302" s="76" t="s">
        <v>1018</v>
      </c>
      <c r="N302" s="127"/>
      <c r="O302" s="87">
        <v>0</v>
      </c>
    </row>
    <row r="303" spans="1:15">
      <c r="A303" s="72">
        <v>302</v>
      </c>
      <c r="B303" s="109" t="s">
        <v>14</v>
      </c>
      <c r="C303" s="101" t="s">
        <v>44</v>
      </c>
      <c r="D303" s="123"/>
      <c r="E303" s="76" t="s">
        <v>1019</v>
      </c>
      <c r="F303" s="109" t="s">
        <v>176</v>
      </c>
      <c r="G303" s="109" t="s">
        <v>38</v>
      </c>
      <c r="H303" s="109" t="s">
        <v>114</v>
      </c>
      <c r="I303" s="73" t="s">
        <v>5</v>
      </c>
      <c r="J303" s="109" t="s">
        <v>1007</v>
      </c>
      <c r="K303" s="123" t="s">
        <v>8</v>
      </c>
      <c r="L303" s="76" t="s">
        <v>61</v>
      </c>
      <c r="M303" s="76"/>
      <c r="N303" s="127"/>
      <c r="O303" s="87">
        <v>0</v>
      </c>
    </row>
    <row r="304" spans="1:15">
      <c r="A304" s="72">
        <v>303</v>
      </c>
      <c r="B304" s="109" t="s">
        <v>14</v>
      </c>
      <c r="C304" s="101" t="s">
        <v>44</v>
      </c>
      <c r="D304" s="109" t="s">
        <v>1020</v>
      </c>
      <c r="E304" s="101" t="s">
        <v>1021</v>
      </c>
      <c r="F304" s="109" t="s">
        <v>176</v>
      </c>
      <c r="G304" s="109" t="s">
        <v>38</v>
      </c>
      <c r="H304" s="109" t="s">
        <v>114</v>
      </c>
      <c r="I304" s="73" t="s">
        <v>5</v>
      </c>
      <c r="J304" s="109" t="s">
        <v>41</v>
      </c>
      <c r="K304" s="123" t="s">
        <v>8</v>
      </c>
      <c r="L304" s="76" t="s">
        <v>61</v>
      </c>
      <c r="M304" s="76"/>
      <c r="N304" s="127">
        <v>85128.29</v>
      </c>
      <c r="O304" s="87">
        <v>0</v>
      </c>
    </row>
    <row r="305" spans="1:15">
      <c r="A305" s="72">
        <v>304</v>
      </c>
      <c r="B305" s="109" t="s">
        <v>14</v>
      </c>
      <c r="C305" s="94" t="s">
        <v>34</v>
      </c>
      <c r="D305" s="109" t="s">
        <v>1022</v>
      </c>
      <c r="E305" s="101" t="s">
        <v>1023</v>
      </c>
      <c r="F305" s="109" t="s">
        <v>179</v>
      </c>
      <c r="G305" s="109" t="s">
        <v>48</v>
      </c>
      <c r="H305" s="109" t="s">
        <v>180</v>
      </c>
      <c r="I305" s="73" t="s">
        <v>5</v>
      </c>
      <c r="J305" s="109" t="s">
        <v>41</v>
      </c>
      <c r="K305" s="123" t="s">
        <v>8</v>
      </c>
      <c r="L305" s="76" t="s">
        <v>61</v>
      </c>
      <c r="M305" s="76"/>
      <c r="N305" s="127">
        <v>69496</v>
      </c>
      <c r="O305" s="87">
        <v>0</v>
      </c>
    </row>
    <row r="306" spans="1:15">
      <c r="A306" s="72">
        <v>305</v>
      </c>
      <c r="B306" s="109" t="s">
        <v>14</v>
      </c>
      <c r="C306" s="109" t="s">
        <v>44</v>
      </c>
      <c r="D306" s="109" t="s">
        <v>1024</v>
      </c>
      <c r="E306" s="76" t="s">
        <v>1025</v>
      </c>
      <c r="F306" s="109" t="s">
        <v>179</v>
      </c>
      <c r="G306" s="109" t="s">
        <v>38</v>
      </c>
      <c r="H306" s="109" t="s">
        <v>180</v>
      </c>
      <c r="I306" s="73" t="s">
        <v>5</v>
      </c>
      <c r="J306" s="109" t="s">
        <v>1007</v>
      </c>
      <c r="K306" s="123">
        <v>334</v>
      </c>
      <c r="L306" s="76" t="s">
        <v>1026</v>
      </c>
      <c r="M306" s="76" t="s">
        <v>1027</v>
      </c>
      <c r="N306" s="127"/>
      <c r="O306" s="87">
        <v>0</v>
      </c>
    </row>
    <row r="307" spans="1:15">
      <c r="A307" s="72">
        <v>306</v>
      </c>
      <c r="B307" s="109" t="s">
        <v>14</v>
      </c>
      <c r="C307" s="109" t="s">
        <v>44</v>
      </c>
      <c r="D307" s="109" t="s">
        <v>1028</v>
      </c>
      <c r="E307" s="76" t="s">
        <v>1029</v>
      </c>
      <c r="F307" s="109" t="s">
        <v>179</v>
      </c>
      <c r="G307" s="109" t="s">
        <v>38</v>
      </c>
      <c r="H307" s="109" t="s">
        <v>180</v>
      </c>
      <c r="I307" s="73" t="s">
        <v>5</v>
      </c>
      <c r="J307" s="109" t="s">
        <v>1007</v>
      </c>
      <c r="K307" s="123">
        <v>334</v>
      </c>
      <c r="L307" s="76" t="s">
        <v>1026</v>
      </c>
      <c r="M307" s="76" t="s">
        <v>1027</v>
      </c>
      <c r="N307" s="127"/>
      <c r="O307" s="87">
        <v>0</v>
      </c>
    </row>
    <row r="308" spans="1:15">
      <c r="A308" s="72">
        <v>307</v>
      </c>
      <c r="B308" s="109" t="s">
        <v>14</v>
      </c>
      <c r="C308" s="94" t="s">
        <v>34</v>
      </c>
      <c r="D308" s="109" t="s">
        <v>1030</v>
      </c>
      <c r="E308" s="76" t="s">
        <v>1031</v>
      </c>
      <c r="F308" s="109" t="s">
        <v>179</v>
      </c>
      <c r="G308" s="109" t="s">
        <v>48</v>
      </c>
      <c r="H308" s="109" t="s">
        <v>180</v>
      </c>
      <c r="I308" s="73" t="s">
        <v>5</v>
      </c>
      <c r="J308" s="109" t="s">
        <v>1007</v>
      </c>
      <c r="K308" s="123" t="s">
        <v>8</v>
      </c>
      <c r="L308" s="76" t="s">
        <v>61</v>
      </c>
      <c r="M308" s="76"/>
      <c r="N308" s="127"/>
      <c r="O308" s="87">
        <v>0</v>
      </c>
    </row>
    <row r="309" spans="1:15">
      <c r="A309" s="72">
        <v>308</v>
      </c>
      <c r="B309" s="109" t="s">
        <v>14</v>
      </c>
      <c r="C309" s="94" t="s">
        <v>44</v>
      </c>
      <c r="D309" s="109" t="s">
        <v>1032</v>
      </c>
      <c r="E309" s="101" t="s">
        <v>1033</v>
      </c>
      <c r="F309" s="109" t="s">
        <v>179</v>
      </c>
      <c r="G309" s="109" t="s">
        <v>48</v>
      </c>
      <c r="H309" s="109" t="s">
        <v>180</v>
      </c>
      <c r="I309" s="73" t="s">
        <v>5</v>
      </c>
      <c r="J309" s="109" t="s">
        <v>41</v>
      </c>
      <c r="K309" s="123" t="s">
        <v>8</v>
      </c>
      <c r="L309" s="76" t="s">
        <v>61</v>
      </c>
      <c r="M309" s="76"/>
      <c r="N309" s="127">
        <v>147661.21</v>
      </c>
      <c r="O309" s="87">
        <v>0</v>
      </c>
    </row>
    <row r="310" spans="1:15">
      <c r="A310" s="72">
        <v>309</v>
      </c>
      <c r="B310" s="109" t="s">
        <v>14</v>
      </c>
      <c r="C310" s="94" t="s">
        <v>34</v>
      </c>
      <c r="D310" s="109" t="s">
        <v>1034</v>
      </c>
      <c r="E310" s="101" t="s">
        <v>1035</v>
      </c>
      <c r="F310" s="109" t="s">
        <v>179</v>
      </c>
      <c r="G310" s="109" t="s">
        <v>48</v>
      </c>
      <c r="H310" s="109" t="s">
        <v>180</v>
      </c>
      <c r="I310" s="73" t="s">
        <v>5</v>
      </c>
      <c r="J310" s="109" t="s">
        <v>41</v>
      </c>
      <c r="K310" s="123">
        <v>1060</v>
      </c>
      <c r="L310" s="76" t="s">
        <v>1036</v>
      </c>
      <c r="M310" s="76" t="s">
        <v>1037</v>
      </c>
      <c r="N310" s="127">
        <v>430875.2</v>
      </c>
      <c r="O310" s="87">
        <v>0</v>
      </c>
    </row>
    <row r="311" spans="1:15">
      <c r="A311" s="72">
        <v>310</v>
      </c>
      <c r="B311" s="109" t="s">
        <v>14</v>
      </c>
      <c r="C311" s="109" t="s">
        <v>34</v>
      </c>
      <c r="D311" s="109" t="s">
        <v>1038</v>
      </c>
      <c r="E311" s="101" t="s">
        <v>1039</v>
      </c>
      <c r="F311" s="109" t="s">
        <v>125</v>
      </c>
      <c r="G311" s="109" t="s">
        <v>38</v>
      </c>
      <c r="H311" s="109" t="s">
        <v>126</v>
      </c>
      <c r="I311" s="73" t="s">
        <v>5</v>
      </c>
      <c r="J311" s="109" t="s">
        <v>41</v>
      </c>
      <c r="K311" s="123">
        <v>1040</v>
      </c>
      <c r="L311" s="76" t="s">
        <v>147</v>
      </c>
      <c r="M311" s="76" t="s">
        <v>148</v>
      </c>
      <c r="N311" s="127">
        <v>2877610.94</v>
      </c>
      <c r="O311" s="87">
        <v>0</v>
      </c>
    </row>
    <row r="312" spans="1:15">
      <c r="A312" s="72">
        <v>311</v>
      </c>
      <c r="B312" s="109" t="s">
        <v>14</v>
      </c>
      <c r="C312" s="109" t="s">
        <v>72</v>
      </c>
      <c r="D312" s="109" t="s">
        <v>1040</v>
      </c>
      <c r="E312" s="101" t="s">
        <v>1041</v>
      </c>
      <c r="F312" s="109" t="s">
        <v>125</v>
      </c>
      <c r="G312" s="109" t="s">
        <v>38</v>
      </c>
      <c r="H312" s="109" t="s">
        <v>126</v>
      </c>
      <c r="I312" s="73" t="s">
        <v>5</v>
      </c>
      <c r="J312" s="109" t="s">
        <v>41</v>
      </c>
      <c r="K312" s="123">
        <v>1031</v>
      </c>
      <c r="L312" s="76" t="s">
        <v>1042</v>
      </c>
      <c r="M312" s="76" t="s">
        <v>1043</v>
      </c>
      <c r="N312" s="127">
        <v>810919.04</v>
      </c>
      <c r="O312" s="87">
        <v>0</v>
      </c>
    </row>
    <row r="313" spans="1:15">
      <c r="A313" s="72">
        <v>312</v>
      </c>
      <c r="B313" s="109" t="s">
        <v>14</v>
      </c>
      <c r="C313" s="109" t="s">
        <v>72</v>
      </c>
      <c r="D313" s="109" t="s">
        <v>1044</v>
      </c>
      <c r="E313" s="76" t="s">
        <v>1045</v>
      </c>
      <c r="F313" s="109" t="s">
        <v>125</v>
      </c>
      <c r="G313" s="109" t="s">
        <v>38</v>
      </c>
      <c r="H313" s="109" t="s">
        <v>126</v>
      </c>
      <c r="I313" s="73" t="s">
        <v>5</v>
      </c>
      <c r="J313" s="109" t="s">
        <v>1012</v>
      </c>
      <c r="K313" s="123">
        <v>1042</v>
      </c>
      <c r="L313" s="76" t="s">
        <v>143</v>
      </c>
      <c r="M313" s="76" t="s">
        <v>144</v>
      </c>
      <c r="N313" s="127"/>
      <c r="O313" s="87">
        <v>0</v>
      </c>
    </row>
    <row r="314" spans="1:15">
      <c r="A314" s="72">
        <v>313</v>
      </c>
      <c r="B314" s="109" t="s">
        <v>14</v>
      </c>
      <c r="C314" s="109" t="s">
        <v>34</v>
      </c>
      <c r="D314" s="123" t="s">
        <v>1046</v>
      </c>
      <c r="E314" s="76" t="s">
        <v>1047</v>
      </c>
      <c r="F314" s="109" t="s">
        <v>129</v>
      </c>
      <c r="G314" s="109" t="s">
        <v>38</v>
      </c>
      <c r="H314" s="109" t="s">
        <v>126</v>
      </c>
      <c r="I314" s="73" t="s">
        <v>5</v>
      </c>
      <c r="J314" s="109" t="s">
        <v>1012</v>
      </c>
      <c r="K314" s="123">
        <v>1165</v>
      </c>
      <c r="L314" s="76" t="s">
        <v>130</v>
      </c>
      <c r="M314" s="76" t="s">
        <v>131</v>
      </c>
      <c r="N314" s="127"/>
      <c r="O314" s="87">
        <v>0</v>
      </c>
    </row>
    <row r="315" spans="1:15">
      <c r="A315" s="72">
        <v>314</v>
      </c>
      <c r="B315" s="109" t="s">
        <v>14</v>
      </c>
      <c r="C315" s="109" t="s">
        <v>34</v>
      </c>
      <c r="D315" s="109" t="s">
        <v>1048</v>
      </c>
      <c r="E315" s="76" t="s">
        <v>1049</v>
      </c>
      <c r="F315" s="109" t="s">
        <v>129</v>
      </c>
      <c r="G315" s="109" t="s">
        <v>38</v>
      </c>
      <c r="H315" s="109" t="s">
        <v>126</v>
      </c>
      <c r="I315" s="73" t="s">
        <v>5</v>
      </c>
      <c r="J315" s="109" t="s">
        <v>1007</v>
      </c>
      <c r="K315" s="123">
        <v>1165</v>
      </c>
      <c r="L315" s="76" t="s">
        <v>130</v>
      </c>
      <c r="M315" s="76" t="s">
        <v>131</v>
      </c>
      <c r="N315" s="127"/>
      <c r="O315" s="87">
        <v>0</v>
      </c>
    </row>
    <row r="316" spans="1:15">
      <c r="A316" s="72">
        <v>315</v>
      </c>
      <c r="B316" s="109" t="s">
        <v>14</v>
      </c>
      <c r="C316" s="109" t="s">
        <v>72</v>
      </c>
      <c r="D316" s="123"/>
      <c r="E316" s="76" t="s">
        <v>1050</v>
      </c>
      <c r="F316" s="109" t="s">
        <v>129</v>
      </c>
      <c r="G316" s="109" t="s">
        <v>38</v>
      </c>
      <c r="H316" s="109" t="s">
        <v>126</v>
      </c>
      <c r="I316" s="73" t="s">
        <v>5</v>
      </c>
      <c r="J316" s="109" t="s">
        <v>1051</v>
      </c>
      <c r="K316" s="123">
        <v>1025</v>
      </c>
      <c r="L316" s="76" t="s">
        <v>187</v>
      </c>
      <c r="M316" s="76" t="s">
        <v>188</v>
      </c>
      <c r="N316" s="127"/>
      <c r="O316" s="87">
        <v>0</v>
      </c>
    </row>
    <row r="317" spans="1:15">
      <c r="A317" s="72">
        <v>316</v>
      </c>
      <c r="B317" s="109" t="s">
        <v>14</v>
      </c>
      <c r="C317" s="94" t="s">
        <v>44</v>
      </c>
      <c r="D317" s="109" t="s">
        <v>1052</v>
      </c>
      <c r="E317" s="76" t="s">
        <v>1053</v>
      </c>
      <c r="F317" s="94" t="s">
        <v>140</v>
      </c>
      <c r="G317" s="109" t="s">
        <v>48</v>
      </c>
      <c r="H317" s="109" t="s">
        <v>102</v>
      </c>
      <c r="I317" s="73" t="s">
        <v>5</v>
      </c>
      <c r="J317" s="109" t="s">
        <v>1012</v>
      </c>
      <c r="K317" s="123">
        <v>999</v>
      </c>
      <c r="L317" s="76" t="s">
        <v>1054</v>
      </c>
      <c r="M317" s="76" t="s">
        <v>197</v>
      </c>
      <c r="N317" s="127"/>
      <c r="O317" s="87">
        <v>0</v>
      </c>
    </row>
    <row r="318" spans="1:15">
      <c r="A318" s="72">
        <v>317</v>
      </c>
      <c r="B318" s="109" t="s">
        <v>14</v>
      </c>
      <c r="C318" s="94" t="s">
        <v>72</v>
      </c>
      <c r="D318" s="109" t="s">
        <v>1055</v>
      </c>
      <c r="E318" s="76" t="s">
        <v>1056</v>
      </c>
      <c r="F318" s="94" t="s">
        <v>140</v>
      </c>
      <c r="G318" s="109" t="s">
        <v>38</v>
      </c>
      <c r="H318" s="109" t="s">
        <v>102</v>
      </c>
      <c r="I318" s="73" t="s">
        <v>5</v>
      </c>
      <c r="J318" s="109" t="s">
        <v>41</v>
      </c>
      <c r="K318" s="123">
        <v>998</v>
      </c>
      <c r="L318" s="76" t="s">
        <v>1057</v>
      </c>
      <c r="M318" s="76" t="s">
        <v>1058</v>
      </c>
      <c r="N318" s="127">
        <v>1552549.26</v>
      </c>
      <c r="O318" s="87">
        <v>0</v>
      </c>
    </row>
    <row r="319" spans="1:15">
      <c r="A319" s="72">
        <v>318</v>
      </c>
      <c r="B319" s="109" t="s">
        <v>14</v>
      </c>
      <c r="C319" s="94" t="s">
        <v>72</v>
      </c>
      <c r="D319" s="109" t="s">
        <v>1059</v>
      </c>
      <c r="E319" s="76" t="s">
        <v>1060</v>
      </c>
      <c r="F319" s="94" t="s">
        <v>140</v>
      </c>
      <c r="G319" s="109" t="s">
        <v>38</v>
      </c>
      <c r="H319" s="109" t="s">
        <v>102</v>
      </c>
      <c r="I319" s="73" t="s">
        <v>5</v>
      </c>
      <c r="J319" s="109" t="s">
        <v>1007</v>
      </c>
      <c r="K319" s="123" t="s">
        <v>8</v>
      </c>
      <c r="L319" s="76" t="s">
        <v>61</v>
      </c>
      <c r="M319" s="76"/>
      <c r="N319" s="127"/>
      <c r="O319" s="87">
        <v>0</v>
      </c>
    </row>
    <row r="320" spans="1:15">
      <c r="A320" s="72">
        <v>319</v>
      </c>
      <c r="B320" s="109" t="s">
        <v>14</v>
      </c>
      <c r="C320" s="94" t="s">
        <v>44</v>
      </c>
      <c r="D320" s="123"/>
      <c r="E320" s="76" t="s">
        <v>1061</v>
      </c>
      <c r="F320" s="94" t="s">
        <v>140</v>
      </c>
      <c r="G320" s="109" t="s">
        <v>38</v>
      </c>
      <c r="H320" s="109" t="s">
        <v>102</v>
      </c>
      <c r="I320" s="73" t="s">
        <v>5</v>
      </c>
      <c r="J320" s="109" t="s">
        <v>1007</v>
      </c>
      <c r="K320" s="123" t="s">
        <v>8</v>
      </c>
      <c r="L320" s="76" t="s">
        <v>61</v>
      </c>
      <c r="M320" s="76"/>
      <c r="N320" s="127"/>
      <c r="O320" s="87">
        <v>0</v>
      </c>
    </row>
    <row r="321" spans="1:15">
      <c r="A321" s="72">
        <v>320</v>
      </c>
      <c r="B321" s="109" t="s">
        <v>14</v>
      </c>
      <c r="C321" s="94" t="s">
        <v>72</v>
      </c>
      <c r="D321" s="123"/>
      <c r="E321" s="76" t="s">
        <v>1062</v>
      </c>
      <c r="F321" s="94" t="s">
        <v>101</v>
      </c>
      <c r="G321" s="109" t="s">
        <v>38</v>
      </c>
      <c r="H321" s="109" t="s">
        <v>102</v>
      </c>
      <c r="I321" s="73" t="s">
        <v>5</v>
      </c>
      <c r="J321" s="109" t="s">
        <v>1007</v>
      </c>
      <c r="K321" s="123">
        <v>1023</v>
      </c>
      <c r="L321" s="76" t="s">
        <v>191</v>
      </c>
      <c r="M321" s="76" t="s">
        <v>192</v>
      </c>
      <c r="N321" s="127"/>
      <c r="O321" s="87">
        <v>0</v>
      </c>
    </row>
    <row r="322" spans="1:15">
      <c r="A322" s="72">
        <v>321</v>
      </c>
      <c r="B322" s="109" t="s">
        <v>14</v>
      </c>
      <c r="C322" s="94" t="s">
        <v>44</v>
      </c>
      <c r="D322" s="94" t="s">
        <v>1063</v>
      </c>
      <c r="E322" s="101" t="s">
        <v>1064</v>
      </c>
      <c r="F322" s="94" t="s">
        <v>101</v>
      </c>
      <c r="G322" s="109" t="s">
        <v>38</v>
      </c>
      <c r="H322" s="109" t="s">
        <v>102</v>
      </c>
      <c r="I322" s="73" t="s">
        <v>5</v>
      </c>
      <c r="J322" s="109" t="s">
        <v>41</v>
      </c>
      <c r="K322" s="132">
        <v>1017</v>
      </c>
      <c r="L322" s="76" t="s">
        <v>153</v>
      </c>
      <c r="M322" s="76" t="s">
        <v>154</v>
      </c>
      <c r="N322" s="127">
        <v>889091.66</v>
      </c>
      <c r="O322" s="87">
        <v>0</v>
      </c>
    </row>
    <row r="323" spans="1:15">
      <c r="A323" s="72">
        <v>322</v>
      </c>
      <c r="B323" s="109" t="s">
        <v>14</v>
      </c>
      <c r="C323" s="94" t="s">
        <v>72</v>
      </c>
      <c r="D323" s="109" t="s">
        <v>1065</v>
      </c>
      <c r="E323" s="101" t="s">
        <v>1066</v>
      </c>
      <c r="F323" s="94" t="s">
        <v>101</v>
      </c>
      <c r="G323" s="109" t="s">
        <v>38</v>
      </c>
      <c r="H323" s="109" t="s">
        <v>102</v>
      </c>
      <c r="I323" s="73" t="s">
        <v>5</v>
      </c>
      <c r="J323" s="109" t="s">
        <v>41</v>
      </c>
      <c r="K323" s="123">
        <v>1006</v>
      </c>
      <c r="L323" s="76" t="s">
        <v>157</v>
      </c>
      <c r="M323" s="76" t="s">
        <v>158</v>
      </c>
      <c r="N323" s="127">
        <v>2802946.59</v>
      </c>
      <c r="O323" s="87">
        <v>0</v>
      </c>
    </row>
    <row r="324" ht="25.95" customHeight="1" spans="1:15">
      <c r="A324" s="72">
        <v>323</v>
      </c>
      <c r="B324" s="109" t="s">
        <v>14</v>
      </c>
      <c r="C324" s="94" t="s">
        <v>44</v>
      </c>
      <c r="D324" s="109" t="s">
        <v>1067</v>
      </c>
      <c r="E324" s="100" t="s">
        <v>1068</v>
      </c>
      <c r="F324" s="94" t="s">
        <v>101</v>
      </c>
      <c r="G324" s="109" t="s">
        <v>38</v>
      </c>
      <c r="H324" s="109" t="s">
        <v>102</v>
      </c>
      <c r="I324" s="73" t="s">
        <v>5</v>
      </c>
      <c r="J324" s="109" t="s">
        <v>41</v>
      </c>
      <c r="K324" s="123" t="s">
        <v>8</v>
      </c>
      <c r="L324" s="76" t="s">
        <v>61</v>
      </c>
      <c r="M324" s="76"/>
      <c r="N324" s="127">
        <v>2284712.83</v>
      </c>
      <c r="O324" s="87">
        <v>0</v>
      </c>
    </row>
    <row r="325" spans="1:15">
      <c r="A325" s="72">
        <v>324</v>
      </c>
      <c r="B325" s="109" t="s">
        <v>14</v>
      </c>
      <c r="C325" s="94" t="s">
        <v>72</v>
      </c>
      <c r="D325" s="109" t="s">
        <v>1069</v>
      </c>
      <c r="E325" s="101" t="s">
        <v>1070</v>
      </c>
      <c r="F325" s="94" t="s">
        <v>101</v>
      </c>
      <c r="G325" s="109" t="s">
        <v>38</v>
      </c>
      <c r="H325" s="109" t="s">
        <v>102</v>
      </c>
      <c r="I325" s="73" t="s">
        <v>5</v>
      </c>
      <c r="J325" s="109" t="s">
        <v>41</v>
      </c>
      <c r="K325" s="123">
        <v>1019</v>
      </c>
      <c r="L325" s="76" t="s">
        <v>105</v>
      </c>
      <c r="M325" s="76" t="s">
        <v>106</v>
      </c>
      <c r="N325" s="127">
        <v>2658718.4</v>
      </c>
      <c r="O325" s="87">
        <v>0</v>
      </c>
    </row>
    <row r="326" spans="1:15">
      <c r="A326" s="72">
        <v>325</v>
      </c>
      <c r="B326" s="109" t="s">
        <v>14</v>
      </c>
      <c r="C326" s="94" t="s">
        <v>44</v>
      </c>
      <c r="D326" s="73" t="s">
        <v>1071</v>
      </c>
      <c r="E326" s="76" t="s">
        <v>1072</v>
      </c>
      <c r="F326" s="94" t="s">
        <v>120</v>
      </c>
      <c r="G326" s="109" t="s">
        <v>38</v>
      </c>
      <c r="H326" s="109" t="s">
        <v>1073</v>
      </c>
      <c r="I326" s="73" t="s">
        <v>5</v>
      </c>
      <c r="J326" s="109" t="s">
        <v>41</v>
      </c>
      <c r="K326" s="83" t="s">
        <v>8</v>
      </c>
      <c r="L326" s="76" t="s">
        <v>61</v>
      </c>
      <c r="M326" s="76"/>
      <c r="N326" s="127">
        <v>258128</v>
      </c>
      <c r="O326" s="87">
        <v>0</v>
      </c>
    </row>
    <row r="327" spans="1:15">
      <c r="A327" s="72">
        <v>326</v>
      </c>
      <c r="B327" s="109" t="s">
        <v>14</v>
      </c>
      <c r="C327" s="94" t="s">
        <v>72</v>
      </c>
      <c r="D327" s="109" t="s">
        <v>1074</v>
      </c>
      <c r="E327" s="76" t="s">
        <v>1075</v>
      </c>
      <c r="F327" s="94" t="s">
        <v>120</v>
      </c>
      <c r="G327" s="109" t="s">
        <v>38</v>
      </c>
      <c r="H327" s="109" t="s">
        <v>1073</v>
      </c>
      <c r="I327" s="73" t="s">
        <v>5</v>
      </c>
      <c r="J327" s="109" t="s">
        <v>1051</v>
      </c>
      <c r="K327" s="123">
        <v>1050</v>
      </c>
      <c r="L327" s="76" t="s">
        <v>121</v>
      </c>
      <c r="M327" s="76" t="s">
        <v>122</v>
      </c>
      <c r="N327" s="127"/>
      <c r="O327" s="87">
        <v>0</v>
      </c>
    </row>
    <row r="328" spans="1:15">
      <c r="A328" s="72">
        <v>327</v>
      </c>
      <c r="B328" s="109" t="s">
        <v>14</v>
      </c>
      <c r="C328" s="94" t="s">
        <v>44</v>
      </c>
      <c r="D328" s="109" t="s">
        <v>1076</v>
      </c>
      <c r="E328" s="76" t="s">
        <v>1077</v>
      </c>
      <c r="F328" s="94" t="s">
        <v>120</v>
      </c>
      <c r="G328" s="109" t="s">
        <v>38</v>
      </c>
      <c r="H328" s="109" t="s">
        <v>1073</v>
      </c>
      <c r="I328" s="73" t="s">
        <v>5</v>
      </c>
      <c r="J328" s="109" t="s">
        <v>1051</v>
      </c>
      <c r="K328" s="123" t="s">
        <v>8</v>
      </c>
      <c r="L328" s="76" t="s">
        <v>61</v>
      </c>
      <c r="M328" s="76"/>
      <c r="N328" s="127"/>
      <c r="O328" s="87">
        <v>0</v>
      </c>
    </row>
    <row r="329" spans="1:15">
      <c r="A329" s="72">
        <v>328</v>
      </c>
      <c r="B329" s="109" t="s">
        <v>14</v>
      </c>
      <c r="C329" s="94" t="s">
        <v>44</v>
      </c>
      <c r="D329" s="123"/>
      <c r="E329" s="76" t="s">
        <v>1078</v>
      </c>
      <c r="F329" s="94" t="s">
        <v>120</v>
      </c>
      <c r="G329" s="109" t="s">
        <v>48</v>
      </c>
      <c r="H329" s="109" t="s">
        <v>1073</v>
      </c>
      <c r="I329" s="73" t="s">
        <v>5</v>
      </c>
      <c r="J329" s="109" t="s">
        <v>1079</v>
      </c>
      <c r="K329" s="123">
        <v>1050</v>
      </c>
      <c r="L329" s="76" t="s">
        <v>121</v>
      </c>
      <c r="M329" s="76" t="s">
        <v>122</v>
      </c>
      <c r="N329" s="127"/>
      <c r="O329" s="87">
        <v>0</v>
      </c>
    </row>
    <row r="330" spans="1:15">
      <c r="A330" s="72">
        <v>329</v>
      </c>
      <c r="B330" s="109" t="s">
        <v>14</v>
      </c>
      <c r="C330" s="94" t="s">
        <v>34</v>
      </c>
      <c r="D330" s="109" t="s">
        <v>1080</v>
      </c>
      <c r="E330" s="101" t="s">
        <v>1081</v>
      </c>
      <c r="F330" s="109" t="s">
        <v>89</v>
      </c>
      <c r="G330" s="109" t="s">
        <v>38</v>
      </c>
      <c r="H330" s="109" t="s">
        <v>90</v>
      </c>
      <c r="I330" s="73" t="s">
        <v>5</v>
      </c>
      <c r="J330" s="109" t="s">
        <v>41</v>
      </c>
      <c r="K330" s="123">
        <v>1066</v>
      </c>
      <c r="L330" s="76" t="s">
        <v>91</v>
      </c>
      <c r="M330" s="76" t="s">
        <v>92</v>
      </c>
      <c r="N330" s="127">
        <v>506286.3</v>
      </c>
      <c r="O330" s="87">
        <v>0</v>
      </c>
    </row>
    <row r="331" spans="1:15">
      <c r="A331" s="72">
        <v>330</v>
      </c>
      <c r="B331" s="73" t="s">
        <v>14</v>
      </c>
      <c r="C331" s="73" t="s">
        <v>34</v>
      </c>
      <c r="D331" s="73" t="s">
        <v>1082</v>
      </c>
      <c r="E331" s="75" t="s">
        <v>1083</v>
      </c>
      <c r="F331" s="73" t="s">
        <v>53</v>
      </c>
      <c r="G331" s="73" t="s">
        <v>38</v>
      </c>
      <c r="H331" s="73" t="s">
        <v>54</v>
      </c>
      <c r="I331" s="73" t="s">
        <v>5</v>
      </c>
      <c r="J331" s="73" t="s">
        <v>1051</v>
      </c>
      <c r="K331" s="83">
        <v>1081</v>
      </c>
      <c r="L331" s="75" t="s">
        <v>42</v>
      </c>
      <c r="M331" s="76" t="s">
        <v>43</v>
      </c>
      <c r="N331" s="127"/>
      <c r="O331" s="87">
        <v>0</v>
      </c>
    </row>
    <row r="332" ht="25.95" customHeight="1" spans="1:15">
      <c r="A332" s="72">
        <v>331</v>
      </c>
      <c r="B332" s="73" t="s">
        <v>14</v>
      </c>
      <c r="C332" s="73" t="s">
        <v>44</v>
      </c>
      <c r="D332" s="73" t="s">
        <v>1084</v>
      </c>
      <c r="E332" s="33" t="s">
        <v>1085</v>
      </c>
      <c r="F332" s="73" t="s">
        <v>53</v>
      </c>
      <c r="G332" s="73" t="s">
        <v>38</v>
      </c>
      <c r="H332" s="73" t="s">
        <v>54</v>
      </c>
      <c r="I332" s="73" t="s">
        <v>5</v>
      </c>
      <c r="J332" s="73" t="s">
        <v>1051</v>
      </c>
      <c r="K332" s="83" t="s">
        <v>8</v>
      </c>
      <c r="L332" s="75" t="s">
        <v>61</v>
      </c>
      <c r="M332" s="75"/>
      <c r="N332" s="127"/>
      <c r="O332" s="87">
        <v>0</v>
      </c>
    </row>
    <row r="333" ht="25.95" customHeight="1" spans="1:15">
      <c r="A333" s="72">
        <v>332</v>
      </c>
      <c r="B333" s="73" t="s">
        <v>14</v>
      </c>
      <c r="C333" s="73" t="s">
        <v>44</v>
      </c>
      <c r="D333" s="73" t="s">
        <v>1086</v>
      </c>
      <c r="E333" s="33" t="s">
        <v>1087</v>
      </c>
      <c r="F333" s="73" t="s">
        <v>53</v>
      </c>
      <c r="G333" s="73" t="s">
        <v>38</v>
      </c>
      <c r="H333" s="73" t="s">
        <v>54</v>
      </c>
      <c r="I333" s="73" t="s">
        <v>5</v>
      </c>
      <c r="J333" s="73" t="s">
        <v>1007</v>
      </c>
      <c r="K333" s="83" t="s">
        <v>8</v>
      </c>
      <c r="L333" s="75" t="s">
        <v>61</v>
      </c>
      <c r="M333" s="75"/>
      <c r="N333" s="127"/>
      <c r="O333" s="87">
        <v>0</v>
      </c>
    </row>
    <row r="334" spans="1:15">
      <c r="A334" s="72">
        <v>333</v>
      </c>
      <c r="B334" s="94" t="s">
        <v>14</v>
      </c>
      <c r="C334" s="94" t="s">
        <v>34</v>
      </c>
      <c r="D334" s="73" t="s">
        <v>1088</v>
      </c>
      <c r="E334" s="101" t="s">
        <v>1089</v>
      </c>
      <c r="F334" s="94" t="s">
        <v>53</v>
      </c>
      <c r="G334" s="94" t="s">
        <v>38</v>
      </c>
      <c r="H334" s="94" t="s">
        <v>54</v>
      </c>
      <c r="I334" s="73" t="s">
        <v>5</v>
      </c>
      <c r="J334" s="109" t="s">
        <v>41</v>
      </c>
      <c r="K334" s="83">
        <v>1081</v>
      </c>
      <c r="L334" s="76" t="s">
        <v>42</v>
      </c>
      <c r="M334" s="76" t="s">
        <v>43</v>
      </c>
      <c r="N334" s="127">
        <v>1690178.5</v>
      </c>
      <c r="O334" s="87">
        <v>0</v>
      </c>
    </row>
    <row r="335" spans="1:15">
      <c r="A335" s="72">
        <v>334</v>
      </c>
      <c r="B335" s="94" t="s">
        <v>14</v>
      </c>
      <c r="C335" s="94" t="s">
        <v>44</v>
      </c>
      <c r="D335" s="73" t="s">
        <v>1090</v>
      </c>
      <c r="E335" s="101" t="s">
        <v>1091</v>
      </c>
      <c r="F335" s="94" t="s">
        <v>53</v>
      </c>
      <c r="G335" s="94" t="s">
        <v>38</v>
      </c>
      <c r="H335" s="94" t="s">
        <v>54</v>
      </c>
      <c r="I335" s="73" t="s">
        <v>5</v>
      </c>
      <c r="J335" s="109" t="s">
        <v>41</v>
      </c>
      <c r="K335" s="83">
        <v>1078</v>
      </c>
      <c r="L335" s="76" t="s">
        <v>1092</v>
      </c>
      <c r="M335" s="76" t="s">
        <v>1093</v>
      </c>
      <c r="N335" s="127">
        <v>694381.19</v>
      </c>
      <c r="O335" s="87">
        <v>0</v>
      </c>
    </row>
    <row r="336" spans="1:15">
      <c r="A336" s="72">
        <v>335</v>
      </c>
      <c r="B336" s="94" t="s">
        <v>14</v>
      </c>
      <c r="C336" s="109" t="s">
        <v>44</v>
      </c>
      <c r="D336" s="109" t="s">
        <v>1094</v>
      </c>
      <c r="E336" s="101" t="s">
        <v>1095</v>
      </c>
      <c r="F336" s="109" t="s">
        <v>37</v>
      </c>
      <c r="G336" s="73" t="s">
        <v>38</v>
      </c>
      <c r="H336" s="109" t="s">
        <v>39</v>
      </c>
      <c r="I336" s="73" t="s">
        <v>5</v>
      </c>
      <c r="J336" s="109" t="s">
        <v>41</v>
      </c>
      <c r="K336" s="123" t="s">
        <v>8</v>
      </c>
      <c r="L336" s="76" t="s">
        <v>598</v>
      </c>
      <c r="M336" s="76"/>
      <c r="N336" s="127">
        <v>191327.1</v>
      </c>
      <c r="O336" s="87">
        <v>0</v>
      </c>
    </row>
    <row r="337" spans="1:15">
      <c r="A337" s="72">
        <v>336</v>
      </c>
      <c r="B337" s="73" t="s">
        <v>14</v>
      </c>
      <c r="C337" s="73" t="s">
        <v>72</v>
      </c>
      <c r="D337" s="73" t="s">
        <v>1096</v>
      </c>
      <c r="E337" s="75" t="s">
        <v>1097</v>
      </c>
      <c r="F337" s="73" t="s">
        <v>37</v>
      </c>
      <c r="G337" s="73" t="s">
        <v>38</v>
      </c>
      <c r="H337" s="73" t="s">
        <v>550</v>
      </c>
      <c r="I337" s="73" t="s">
        <v>5</v>
      </c>
      <c r="J337" s="109" t="s">
        <v>1079</v>
      </c>
      <c r="K337" s="83">
        <v>1196</v>
      </c>
      <c r="L337" s="75" t="s">
        <v>1098</v>
      </c>
      <c r="M337" s="76" t="s">
        <v>1099</v>
      </c>
      <c r="N337" s="127"/>
      <c r="O337" s="87">
        <v>0</v>
      </c>
    </row>
    <row r="338" spans="1:15">
      <c r="A338" s="72">
        <v>337</v>
      </c>
      <c r="B338" s="94" t="s">
        <v>14</v>
      </c>
      <c r="C338" s="109" t="s">
        <v>34</v>
      </c>
      <c r="D338" s="109" t="s">
        <v>1100</v>
      </c>
      <c r="E338" s="76" t="s">
        <v>1101</v>
      </c>
      <c r="F338" s="109" t="s">
        <v>37</v>
      </c>
      <c r="G338" s="73" t="s">
        <v>38</v>
      </c>
      <c r="H338" s="109" t="s">
        <v>550</v>
      </c>
      <c r="I338" s="73" t="s">
        <v>5</v>
      </c>
      <c r="J338" s="109" t="s">
        <v>1079</v>
      </c>
      <c r="K338" s="123">
        <v>839</v>
      </c>
      <c r="L338" s="133" t="s">
        <v>1102</v>
      </c>
      <c r="M338" s="76" t="s">
        <v>1103</v>
      </c>
      <c r="N338" s="127"/>
      <c r="O338" s="87">
        <v>0</v>
      </c>
    </row>
    <row r="339" spans="1:15">
      <c r="A339" s="72">
        <v>338</v>
      </c>
      <c r="B339" s="94" t="s">
        <v>14</v>
      </c>
      <c r="C339" s="109" t="s">
        <v>34</v>
      </c>
      <c r="D339" s="109" t="s">
        <v>1104</v>
      </c>
      <c r="E339" s="76" t="s">
        <v>1105</v>
      </c>
      <c r="F339" s="109" t="s">
        <v>37</v>
      </c>
      <c r="G339" s="73" t="s">
        <v>38</v>
      </c>
      <c r="H339" s="109" t="s">
        <v>550</v>
      </c>
      <c r="I339" s="73" t="s">
        <v>5</v>
      </c>
      <c r="J339" s="109" t="s">
        <v>41</v>
      </c>
      <c r="K339" s="134">
        <v>1274</v>
      </c>
      <c r="L339" s="135" t="s">
        <v>1106</v>
      </c>
      <c r="M339" s="76" t="s">
        <v>1107</v>
      </c>
      <c r="N339" s="127">
        <v>1243956.19</v>
      </c>
      <c r="O339" s="87">
        <v>0</v>
      </c>
    </row>
    <row r="340" spans="1:15">
      <c r="A340" s="72">
        <v>339</v>
      </c>
      <c r="B340" s="94" t="s">
        <v>14</v>
      </c>
      <c r="C340" s="109" t="s">
        <v>34</v>
      </c>
      <c r="D340" s="123"/>
      <c r="E340" s="76" t="s">
        <v>1108</v>
      </c>
      <c r="F340" s="109" t="s">
        <v>37</v>
      </c>
      <c r="G340" s="73" t="s">
        <v>38</v>
      </c>
      <c r="H340" s="109" t="s">
        <v>550</v>
      </c>
      <c r="I340" s="73" t="s">
        <v>5</v>
      </c>
      <c r="J340" s="109" t="s">
        <v>1079</v>
      </c>
      <c r="K340" s="134">
        <v>1274</v>
      </c>
      <c r="L340" s="135" t="s">
        <v>1106</v>
      </c>
      <c r="M340" s="76" t="s">
        <v>1107</v>
      </c>
      <c r="N340" s="127"/>
      <c r="O340" s="87">
        <v>0</v>
      </c>
    </row>
    <row r="341" spans="1:15">
      <c r="A341" s="72">
        <v>340</v>
      </c>
      <c r="B341" s="94" t="s">
        <v>14</v>
      </c>
      <c r="C341" s="109" t="s">
        <v>34</v>
      </c>
      <c r="D341" s="109" t="s">
        <v>1109</v>
      </c>
      <c r="E341" s="76" t="s">
        <v>1110</v>
      </c>
      <c r="F341" s="109" t="s">
        <v>37</v>
      </c>
      <c r="G341" s="73" t="s">
        <v>38</v>
      </c>
      <c r="H341" s="109" t="s">
        <v>550</v>
      </c>
      <c r="I341" s="73" t="s">
        <v>5</v>
      </c>
      <c r="J341" s="109" t="s">
        <v>1111</v>
      </c>
      <c r="K341" s="134">
        <v>1275</v>
      </c>
      <c r="L341" s="135" t="s">
        <v>1110</v>
      </c>
      <c r="M341" s="76" t="s">
        <v>1112</v>
      </c>
      <c r="N341" s="127"/>
      <c r="O341" s="87">
        <v>0</v>
      </c>
    </row>
    <row r="342" spans="1:15">
      <c r="A342" s="72">
        <v>341</v>
      </c>
      <c r="B342" s="109" t="s">
        <v>14</v>
      </c>
      <c r="C342" s="94" t="s">
        <v>34</v>
      </c>
      <c r="D342" s="109" t="s">
        <v>1113</v>
      </c>
      <c r="E342" s="101" t="s">
        <v>1114</v>
      </c>
      <c r="F342" s="94" t="s">
        <v>179</v>
      </c>
      <c r="G342" s="109" t="s">
        <v>38</v>
      </c>
      <c r="H342" s="109" t="s">
        <v>550</v>
      </c>
      <c r="I342" s="73" t="s">
        <v>5</v>
      </c>
      <c r="J342" s="109" t="s">
        <v>41</v>
      </c>
      <c r="K342" s="6">
        <v>1276</v>
      </c>
      <c r="L342" s="135" t="s">
        <v>1114</v>
      </c>
      <c r="M342" s="76" t="s">
        <v>1115</v>
      </c>
      <c r="N342" s="127">
        <v>893520</v>
      </c>
      <c r="O342" s="87">
        <v>0</v>
      </c>
    </row>
    <row r="343" spans="1:15">
      <c r="A343" s="72">
        <v>342</v>
      </c>
      <c r="B343" s="94" t="s">
        <v>14</v>
      </c>
      <c r="C343" s="94" t="s">
        <v>34</v>
      </c>
      <c r="D343" s="123"/>
      <c r="E343" s="76" t="s">
        <v>1116</v>
      </c>
      <c r="F343" s="109" t="s">
        <v>59</v>
      </c>
      <c r="G343" s="109" t="s">
        <v>38</v>
      </c>
      <c r="H343" s="109" t="s">
        <v>60</v>
      </c>
      <c r="I343" s="73" t="s">
        <v>5</v>
      </c>
      <c r="J343" s="109" t="s">
        <v>1007</v>
      </c>
      <c r="K343" s="123">
        <v>1075</v>
      </c>
      <c r="L343" s="136" t="s">
        <v>66</v>
      </c>
      <c r="M343" s="76" t="s">
        <v>67</v>
      </c>
      <c r="N343" s="127"/>
      <c r="O343" s="87">
        <v>0</v>
      </c>
    </row>
    <row r="344" spans="1:15">
      <c r="A344" s="72">
        <v>343</v>
      </c>
      <c r="B344" s="94" t="s">
        <v>14</v>
      </c>
      <c r="C344" s="94" t="s">
        <v>44</v>
      </c>
      <c r="D344" s="123"/>
      <c r="E344" s="76" t="s">
        <v>1117</v>
      </c>
      <c r="F344" s="109" t="s">
        <v>59</v>
      </c>
      <c r="G344" s="109" t="s">
        <v>38</v>
      </c>
      <c r="H344" s="109" t="s">
        <v>60</v>
      </c>
      <c r="I344" s="73" t="s">
        <v>5</v>
      </c>
      <c r="J344" s="109" t="s">
        <v>1007</v>
      </c>
      <c r="K344" s="123">
        <v>1073</v>
      </c>
      <c r="L344" s="76" t="s">
        <v>1118</v>
      </c>
      <c r="M344" s="76" t="s">
        <v>1119</v>
      </c>
      <c r="N344" s="127"/>
      <c r="O344" s="87">
        <v>0</v>
      </c>
    </row>
    <row r="345" spans="1:15">
      <c r="A345" s="72">
        <v>344</v>
      </c>
      <c r="B345" s="94" t="s">
        <v>14</v>
      </c>
      <c r="C345" s="94" t="s">
        <v>34</v>
      </c>
      <c r="D345" s="123"/>
      <c r="E345" s="101" t="s">
        <v>1120</v>
      </c>
      <c r="F345" s="109" t="s">
        <v>59</v>
      </c>
      <c r="G345" s="109" t="s">
        <v>38</v>
      </c>
      <c r="H345" s="109" t="s">
        <v>60</v>
      </c>
      <c r="I345" s="73" t="s">
        <v>5</v>
      </c>
      <c r="J345" s="109" t="s">
        <v>1007</v>
      </c>
      <c r="K345" s="123" t="s">
        <v>8</v>
      </c>
      <c r="L345" s="76" t="s">
        <v>61</v>
      </c>
      <c r="M345" s="76"/>
      <c r="N345" s="127"/>
      <c r="O345" s="87">
        <v>0</v>
      </c>
    </row>
    <row r="346" spans="1:15">
      <c r="A346" s="72">
        <v>345</v>
      </c>
      <c r="B346" s="94" t="s">
        <v>14</v>
      </c>
      <c r="C346" s="94" t="s">
        <v>44</v>
      </c>
      <c r="D346" s="122" t="s">
        <v>1121</v>
      </c>
      <c r="E346" s="130" t="s">
        <v>1122</v>
      </c>
      <c r="F346" s="109" t="s">
        <v>59</v>
      </c>
      <c r="G346" s="109" t="s">
        <v>38</v>
      </c>
      <c r="H346" s="109" t="s">
        <v>60</v>
      </c>
      <c r="I346" s="73" t="s">
        <v>5</v>
      </c>
      <c r="J346" s="109" t="s">
        <v>1079</v>
      </c>
      <c r="K346" s="123">
        <v>1073</v>
      </c>
      <c r="L346" s="76" t="s">
        <v>1118</v>
      </c>
      <c r="M346" s="76" t="s">
        <v>1119</v>
      </c>
      <c r="N346" s="127"/>
      <c r="O346" s="87">
        <v>0</v>
      </c>
    </row>
    <row r="347" spans="1:15">
      <c r="A347" s="72">
        <v>346</v>
      </c>
      <c r="B347" s="109" t="s">
        <v>14</v>
      </c>
      <c r="C347" s="94" t="s">
        <v>34</v>
      </c>
      <c r="D347" s="109" t="s">
        <v>1123</v>
      </c>
      <c r="E347" s="76" t="s">
        <v>1124</v>
      </c>
      <c r="F347" s="109" t="s">
        <v>95</v>
      </c>
      <c r="G347" s="109" t="s">
        <v>38</v>
      </c>
      <c r="H347" s="109" t="s">
        <v>96</v>
      </c>
      <c r="I347" s="73" t="s">
        <v>5</v>
      </c>
      <c r="J347" s="109" t="s">
        <v>1007</v>
      </c>
      <c r="K347" s="123">
        <v>990</v>
      </c>
      <c r="L347" s="76" t="s">
        <v>97</v>
      </c>
      <c r="M347" s="76" t="s">
        <v>98</v>
      </c>
      <c r="N347" s="127"/>
      <c r="O347" s="87">
        <v>0</v>
      </c>
    </row>
    <row r="348" spans="1:15">
      <c r="A348" s="72">
        <v>347</v>
      </c>
      <c r="B348" s="109" t="s">
        <v>14</v>
      </c>
      <c r="C348" s="94" t="s">
        <v>72</v>
      </c>
      <c r="D348" s="109" t="s">
        <v>1125</v>
      </c>
      <c r="E348" s="76" t="s">
        <v>1126</v>
      </c>
      <c r="F348" s="109" t="s">
        <v>312</v>
      </c>
      <c r="G348" s="109" t="s">
        <v>48</v>
      </c>
      <c r="H348" s="109" t="s">
        <v>291</v>
      </c>
      <c r="I348" s="73" t="s">
        <v>5</v>
      </c>
      <c r="J348" s="109" t="s">
        <v>1007</v>
      </c>
      <c r="K348" s="123" t="s">
        <v>8</v>
      </c>
      <c r="L348" s="76" t="s">
        <v>61</v>
      </c>
      <c r="M348" s="76"/>
      <c r="N348" s="127"/>
      <c r="O348" s="87">
        <v>0</v>
      </c>
    </row>
    <row r="349" spans="1:15">
      <c r="A349" s="72">
        <v>348</v>
      </c>
      <c r="B349" s="109" t="s">
        <v>14</v>
      </c>
      <c r="C349" s="94" t="s">
        <v>72</v>
      </c>
      <c r="D349" s="109" t="s">
        <v>1127</v>
      </c>
      <c r="E349" s="101" t="s">
        <v>1128</v>
      </c>
      <c r="F349" s="109" t="s">
        <v>312</v>
      </c>
      <c r="G349" s="109" t="s">
        <v>48</v>
      </c>
      <c r="H349" s="109" t="s">
        <v>291</v>
      </c>
      <c r="I349" s="73" t="s">
        <v>5</v>
      </c>
      <c r="J349" s="109" t="s">
        <v>41</v>
      </c>
      <c r="K349" s="123" t="s">
        <v>8</v>
      </c>
      <c r="L349" s="76" t="s">
        <v>61</v>
      </c>
      <c r="M349" s="76"/>
      <c r="N349" s="127">
        <v>6949.6</v>
      </c>
      <c r="O349" s="87">
        <v>6949.6</v>
      </c>
    </row>
    <row r="350" spans="1:15">
      <c r="A350" s="72">
        <v>349</v>
      </c>
      <c r="B350" s="109" t="s">
        <v>14</v>
      </c>
      <c r="C350" s="94" t="s">
        <v>72</v>
      </c>
      <c r="D350" s="109" t="s">
        <v>1129</v>
      </c>
      <c r="E350" s="101" t="s">
        <v>1130</v>
      </c>
      <c r="F350" s="109" t="s">
        <v>312</v>
      </c>
      <c r="G350" s="109" t="s">
        <v>48</v>
      </c>
      <c r="H350" s="109" t="s">
        <v>291</v>
      </c>
      <c r="I350" s="73" t="s">
        <v>5</v>
      </c>
      <c r="J350" s="109" t="s">
        <v>41</v>
      </c>
      <c r="K350" s="123" t="s">
        <v>8</v>
      </c>
      <c r="L350" s="76" t="s">
        <v>61</v>
      </c>
      <c r="M350" s="76"/>
      <c r="N350" s="127">
        <v>6949.6</v>
      </c>
      <c r="O350" s="87">
        <v>6949.6</v>
      </c>
    </row>
    <row r="351" spans="1:15">
      <c r="A351" s="72">
        <v>350</v>
      </c>
      <c r="B351" s="109" t="s">
        <v>14</v>
      </c>
      <c r="C351" s="94" t="s">
        <v>72</v>
      </c>
      <c r="D351" s="109" t="s">
        <v>1131</v>
      </c>
      <c r="E351" s="101" t="s">
        <v>1132</v>
      </c>
      <c r="F351" s="109" t="s">
        <v>312</v>
      </c>
      <c r="G351" s="109" t="s">
        <v>48</v>
      </c>
      <c r="H351" s="109" t="s">
        <v>291</v>
      </c>
      <c r="I351" s="73" t="s">
        <v>5</v>
      </c>
      <c r="J351" s="109" t="s">
        <v>41</v>
      </c>
      <c r="K351" s="123" t="s">
        <v>8</v>
      </c>
      <c r="L351" s="76" t="s">
        <v>61</v>
      </c>
      <c r="M351" s="76"/>
      <c r="N351" s="127">
        <v>6949.6</v>
      </c>
      <c r="O351" s="87">
        <v>6949.6</v>
      </c>
    </row>
    <row r="352" spans="1:15">
      <c r="A352" s="72">
        <v>351</v>
      </c>
      <c r="B352" s="109" t="s">
        <v>14</v>
      </c>
      <c r="C352" s="94" t="s">
        <v>72</v>
      </c>
      <c r="D352" s="109" t="s">
        <v>1133</v>
      </c>
      <c r="E352" s="101" t="s">
        <v>1134</v>
      </c>
      <c r="F352" s="109" t="s">
        <v>312</v>
      </c>
      <c r="G352" s="109" t="s">
        <v>48</v>
      </c>
      <c r="H352" s="109" t="s">
        <v>291</v>
      </c>
      <c r="I352" s="73" t="s">
        <v>5</v>
      </c>
      <c r="J352" s="109" t="s">
        <v>41</v>
      </c>
      <c r="K352" s="123" t="s">
        <v>8</v>
      </c>
      <c r="L352" s="76" t="s">
        <v>61</v>
      </c>
      <c r="M352" s="76"/>
      <c r="N352" s="127">
        <v>6949.6</v>
      </c>
      <c r="O352" s="87">
        <v>6949.6</v>
      </c>
    </row>
    <row r="353" spans="1:15">
      <c r="A353" s="72">
        <v>352</v>
      </c>
      <c r="B353" s="109" t="s">
        <v>14</v>
      </c>
      <c r="C353" s="94" t="s">
        <v>72</v>
      </c>
      <c r="D353" s="109" t="s">
        <v>1135</v>
      </c>
      <c r="E353" s="101" t="s">
        <v>1136</v>
      </c>
      <c r="F353" s="109" t="s">
        <v>312</v>
      </c>
      <c r="G353" s="109" t="s">
        <v>48</v>
      </c>
      <c r="H353" s="109" t="s">
        <v>291</v>
      </c>
      <c r="I353" s="73" t="s">
        <v>5</v>
      </c>
      <c r="J353" s="109" t="s">
        <v>1012</v>
      </c>
      <c r="K353" s="123" t="s">
        <v>8</v>
      </c>
      <c r="L353" s="76" t="s">
        <v>61</v>
      </c>
      <c r="M353" s="76"/>
      <c r="N353" s="127"/>
      <c r="O353" s="87">
        <v>0</v>
      </c>
    </row>
    <row r="354" spans="1:15">
      <c r="A354" s="72">
        <v>353</v>
      </c>
      <c r="B354" s="109" t="s">
        <v>14</v>
      </c>
      <c r="C354" s="94" t="s">
        <v>72</v>
      </c>
      <c r="D354" s="109" t="s">
        <v>1137</v>
      </c>
      <c r="E354" s="101" t="s">
        <v>1134</v>
      </c>
      <c r="F354" s="109" t="s">
        <v>312</v>
      </c>
      <c r="G354" s="109" t="s">
        <v>48</v>
      </c>
      <c r="H354" s="109" t="s">
        <v>291</v>
      </c>
      <c r="I354" s="73" t="s">
        <v>5</v>
      </c>
      <c r="J354" s="109" t="s">
        <v>1012</v>
      </c>
      <c r="K354" s="123" t="s">
        <v>8</v>
      </c>
      <c r="L354" s="76" t="s">
        <v>61</v>
      </c>
      <c r="M354" s="76"/>
      <c r="N354" s="127"/>
      <c r="O354" s="87">
        <v>0</v>
      </c>
    </row>
    <row r="355" spans="1:15">
      <c r="A355" s="72">
        <v>354</v>
      </c>
      <c r="B355" s="109" t="s">
        <v>14</v>
      </c>
      <c r="C355" s="109" t="s">
        <v>72</v>
      </c>
      <c r="D355" s="109" t="s">
        <v>1138</v>
      </c>
      <c r="E355" s="76" t="s">
        <v>1139</v>
      </c>
      <c r="F355" s="109" t="s">
        <v>312</v>
      </c>
      <c r="G355" s="109" t="s">
        <v>48</v>
      </c>
      <c r="H355" s="109" t="s">
        <v>291</v>
      </c>
      <c r="I355" s="73" t="s">
        <v>5</v>
      </c>
      <c r="J355" s="109" t="s">
        <v>1012</v>
      </c>
      <c r="K355" s="123" t="s">
        <v>8</v>
      </c>
      <c r="L355" s="76" t="s">
        <v>61</v>
      </c>
      <c r="M355" s="76"/>
      <c r="N355" s="127"/>
      <c r="O355" s="87">
        <v>0</v>
      </c>
    </row>
    <row r="356" spans="1:15">
      <c r="A356" s="72">
        <v>355</v>
      </c>
      <c r="B356" s="109" t="s">
        <v>14</v>
      </c>
      <c r="C356" s="109" t="s">
        <v>72</v>
      </c>
      <c r="D356" s="109" t="s">
        <v>1140</v>
      </c>
      <c r="E356" s="76" t="s">
        <v>1141</v>
      </c>
      <c r="F356" s="109" t="s">
        <v>312</v>
      </c>
      <c r="G356" s="109" t="s">
        <v>48</v>
      </c>
      <c r="H356" s="109" t="s">
        <v>291</v>
      </c>
      <c r="I356" s="73" t="s">
        <v>5</v>
      </c>
      <c r="J356" s="109" t="s">
        <v>1012</v>
      </c>
      <c r="K356" s="123" t="s">
        <v>8</v>
      </c>
      <c r="L356" s="76" t="s">
        <v>61</v>
      </c>
      <c r="M356" s="76"/>
      <c r="N356" s="127"/>
      <c r="O356" s="87">
        <v>0</v>
      </c>
    </row>
    <row r="357" spans="1:15">
      <c r="A357" s="72">
        <v>356</v>
      </c>
      <c r="B357" s="109" t="s">
        <v>14</v>
      </c>
      <c r="C357" s="109" t="s">
        <v>72</v>
      </c>
      <c r="D357" s="109" t="s">
        <v>1142</v>
      </c>
      <c r="E357" s="76" t="s">
        <v>1143</v>
      </c>
      <c r="F357" s="109" t="s">
        <v>312</v>
      </c>
      <c r="G357" s="109" t="s">
        <v>48</v>
      </c>
      <c r="H357" s="109" t="s">
        <v>291</v>
      </c>
      <c r="I357" s="73" t="s">
        <v>5</v>
      </c>
      <c r="J357" s="109" t="s">
        <v>1012</v>
      </c>
      <c r="K357" s="123" t="s">
        <v>8</v>
      </c>
      <c r="L357" s="76" t="s">
        <v>61</v>
      </c>
      <c r="M357" s="76"/>
      <c r="N357" s="127"/>
      <c r="O357" s="87">
        <v>0</v>
      </c>
    </row>
    <row r="358" spans="1:15">
      <c r="A358" s="72">
        <v>357</v>
      </c>
      <c r="B358" s="109" t="s">
        <v>14</v>
      </c>
      <c r="C358" s="94" t="s">
        <v>72</v>
      </c>
      <c r="D358" s="109" t="s">
        <v>1144</v>
      </c>
      <c r="E358" s="101" t="s">
        <v>1145</v>
      </c>
      <c r="F358" s="109" t="s">
        <v>79</v>
      </c>
      <c r="G358" s="109" t="s">
        <v>38</v>
      </c>
      <c r="H358" s="109" t="s">
        <v>49</v>
      </c>
      <c r="I358" s="73" t="s">
        <v>5</v>
      </c>
      <c r="J358" s="109" t="s">
        <v>41</v>
      </c>
      <c r="K358" s="123">
        <v>1051</v>
      </c>
      <c r="L358" s="76" t="s">
        <v>85</v>
      </c>
      <c r="M358" s="76" t="s">
        <v>86</v>
      </c>
      <c r="N358" s="127">
        <v>879620.8</v>
      </c>
      <c r="O358" s="87">
        <v>0</v>
      </c>
    </row>
    <row r="359" ht="25.95" customHeight="1" spans="1:15">
      <c r="A359" s="72">
        <v>358</v>
      </c>
      <c r="B359" s="109" t="s">
        <v>14</v>
      </c>
      <c r="C359" s="94" t="s">
        <v>34</v>
      </c>
      <c r="D359" s="109" t="s">
        <v>1146</v>
      </c>
      <c r="E359" s="88" t="s">
        <v>1147</v>
      </c>
      <c r="F359" s="109" t="s">
        <v>79</v>
      </c>
      <c r="G359" s="109" t="s">
        <v>38</v>
      </c>
      <c r="H359" s="109" t="s">
        <v>49</v>
      </c>
      <c r="I359" s="73" t="s">
        <v>5</v>
      </c>
      <c r="J359" s="92" t="s">
        <v>1051</v>
      </c>
      <c r="K359" s="123">
        <v>1052</v>
      </c>
      <c r="L359" s="88" t="s">
        <v>81</v>
      </c>
      <c r="M359" s="76" t="s">
        <v>82</v>
      </c>
      <c r="N359" s="127"/>
      <c r="O359" s="87">
        <v>0</v>
      </c>
    </row>
    <row r="360" spans="1:15">
      <c r="A360" s="72">
        <v>359</v>
      </c>
      <c r="B360" s="109" t="s">
        <v>14</v>
      </c>
      <c r="C360" s="94" t="s">
        <v>72</v>
      </c>
      <c r="D360" s="94" t="s">
        <v>1148</v>
      </c>
      <c r="E360" s="76" t="s">
        <v>1149</v>
      </c>
      <c r="F360" s="94" t="s">
        <v>165</v>
      </c>
      <c r="G360" s="109" t="s">
        <v>38</v>
      </c>
      <c r="H360" s="109" t="s">
        <v>110</v>
      </c>
      <c r="I360" s="73" t="s">
        <v>5</v>
      </c>
      <c r="J360" s="109" t="s">
        <v>41</v>
      </c>
      <c r="K360" s="132">
        <v>1155</v>
      </c>
      <c r="L360" s="76" t="s">
        <v>166</v>
      </c>
      <c r="M360" s="76" t="s">
        <v>167</v>
      </c>
      <c r="N360" s="127">
        <v>2446156.47</v>
      </c>
      <c r="O360" s="87">
        <v>0</v>
      </c>
    </row>
    <row r="361" spans="1:15">
      <c r="A361" s="72">
        <v>360</v>
      </c>
      <c r="B361" s="109" t="s">
        <v>14</v>
      </c>
      <c r="C361" s="94" t="s">
        <v>72</v>
      </c>
      <c r="D361" s="94" t="s">
        <v>1150</v>
      </c>
      <c r="E361" s="76" t="s">
        <v>1151</v>
      </c>
      <c r="F361" s="94" t="s">
        <v>109</v>
      </c>
      <c r="G361" s="109" t="s">
        <v>38</v>
      </c>
      <c r="H361" s="109" t="s">
        <v>110</v>
      </c>
      <c r="I361" s="73" t="s">
        <v>5</v>
      </c>
      <c r="J361" s="109" t="s">
        <v>41</v>
      </c>
      <c r="K361" s="132">
        <v>1044</v>
      </c>
      <c r="L361" s="76" t="s">
        <v>172</v>
      </c>
      <c r="M361" s="76" t="s">
        <v>173</v>
      </c>
      <c r="N361" s="127">
        <v>1065586.13</v>
      </c>
      <c r="O361" s="87">
        <v>0</v>
      </c>
    </row>
    <row r="362" spans="1:15">
      <c r="A362" s="72">
        <v>361</v>
      </c>
      <c r="B362" s="109" t="s">
        <v>14</v>
      </c>
      <c r="C362" s="94" t="s">
        <v>72</v>
      </c>
      <c r="D362" s="94" t="s">
        <v>1152</v>
      </c>
      <c r="E362" s="76" t="s">
        <v>1153</v>
      </c>
      <c r="F362" s="94" t="s">
        <v>109</v>
      </c>
      <c r="G362" s="109" t="s">
        <v>38</v>
      </c>
      <c r="H362" s="109" t="s">
        <v>110</v>
      </c>
      <c r="I362" s="73" t="s">
        <v>5</v>
      </c>
      <c r="J362" s="109" t="s">
        <v>41</v>
      </c>
      <c r="K362" s="132">
        <v>1049</v>
      </c>
      <c r="L362" s="76" t="s">
        <v>161</v>
      </c>
      <c r="M362" s="76" t="s">
        <v>162</v>
      </c>
      <c r="N362" s="127">
        <v>2338931.74</v>
      </c>
      <c r="O362" s="87">
        <v>0</v>
      </c>
    </row>
    <row r="363" spans="1:15">
      <c r="A363" s="72">
        <v>362</v>
      </c>
      <c r="B363" s="109" t="s">
        <v>14</v>
      </c>
      <c r="C363" s="94" t="s">
        <v>44</v>
      </c>
      <c r="D363" s="73" t="s">
        <v>1154</v>
      </c>
      <c r="E363" s="76" t="s">
        <v>1155</v>
      </c>
      <c r="F363" s="94" t="s">
        <v>109</v>
      </c>
      <c r="G363" s="109" t="s">
        <v>38</v>
      </c>
      <c r="H363" s="109" t="s">
        <v>110</v>
      </c>
      <c r="I363" s="73" t="s">
        <v>5</v>
      </c>
      <c r="J363" s="109" t="s">
        <v>1007</v>
      </c>
      <c r="K363" s="83" t="s">
        <v>8</v>
      </c>
      <c r="L363" s="76" t="s">
        <v>61</v>
      </c>
      <c r="M363" s="76"/>
      <c r="N363" s="127"/>
      <c r="O363" s="87">
        <v>0</v>
      </c>
    </row>
    <row r="364" spans="1:15">
      <c r="A364" s="72">
        <v>363</v>
      </c>
      <c r="B364" s="109" t="s">
        <v>14</v>
      </c>
      <c r="C364" s="94" t="s">
        <v>44</v>
      </c>
      <c r="D364" s="73" t="s">
        <v>1156</v>
      </c>
      <c r="E364" s="76" t="s">
        <v>1157</v>
      </c>
      <c r="F364" s="94" t="s">
        <v>109</v>
      </c>
      <c r="G364" s="109" t="s">
        <v>38</v>
      </c>
      <c r="H364" s="109" t="s">
        <v>110</v>
      </c>
      <c r="I364" s="73" t="s">
        <v>5</v>
      </c>
      <c r="J364" s="109" t="s">
        <v>41</v>
      </c>
      <c r="K364" s="83">
        <v>1044</v>
      </c>
      <c r="L364" s="76" t="s">
        <v>172</v>
      </c>
      <c r="M364" s="76" t="s">
        <v>173</v>
      </c>
      <c r="N364" s="127">
        <v>552346.57</v>
      </c>
      <c r="O364" s="87">
        <v>0</v>
      </c>
    </row>
    <row r="365" spans="1:15">
      <c r="A365" s="72">
        <v>364</v>
      </c>
      <c r="B365" s="109" t="s">
        <v>14</v>
      </c>
      <c r="C365" s="94" t="s">
        <v>44</v>
      </c>
      <c r="D365" s="123"/>
      <c r="E365" s="76" t="s">
        <v>1158</v>
      </c>
      <c r="F365" s="94" t="s">
        <v>109</v>
      </c>
      <c r="G365" s="109" t="s">
        <v>38</v>
      </c>
      <c r="H365" s="109" t="s">
        <v>110</v>
      </c>
      <c r="I365" s="73" t="s">
        <v>5</v>
      </c>
      <c r="J365" s="109" t="s">
        <v>1007</v>
      </c>
      <c r="K365" s="132" t="s">
        <v>8</v>
      </c>
      <c r="L365" s="76" t="s">
        <v>61</v>
      </c>
      <c r="M365" s="76"/>
      <c r="N365" s="127"/>
      <c r="O365" s="87">
        <v>0</v>
      </c>
    </row>
    <row r="366" spans="1:15">
      <c r="A366" s="72">
        <v>365</v>
      </c>
      <c r="B366" s="123" t="s">
        <v>15</v>
      </c>
      <c r="C366" s="123" t="s">
        <v>255</v>
      </c>
      <c r="D366" s="123" t="s">
        <v>1159</v>
      </c>
      <c r="E366" s="131" t="s">
        <v>1160</v>
      </c>
      <c r="F366" s="123" t="s">
        <v>75</v>
      </c>
      <c r="G366" s="123" t="s">
        <v>205</v>
      </c>
      <c r="H366" s="123" t="s">
        <v>692</v>
      </c>
      <c r="I366" s="73" t="s">
        <v>5</v>
      </c>
      <c r="J366" s="123" t="s">
        <v>1079</v>
      </c>
      <c r="K366" s="123">
        <v>982</v>
      </c>
      <c r="L366" s="131" t="s">
        <v>1161</v>
      </c>
      <c r="M366" s="76" t="s">
        <v>1162</v>
      </c>
      <c r="N366" s="127"/>
      <c r="O366" s="87">
        <v>0</v>
      </c>
    </row>
    <row r="367" ht="16.5" customHeight="1" spans="1:15">
      <c r="A367" s="72">
        <v>366</v>
      </c>
      <c r="B367" s="109" t="s">
        <v>15</v>
      </c>
      <c r="C367" s="109" t="s">
        <v>229</v>
      </c>
      <c r="D367" s="128"/>
      <c r="E367" s="101" t="s">
        <v>1163</v>
      </c>
      <c r="F367" s="94" t="s">
        <v>95</v>
      </c>
      <c r="G367" s="94" t="s">
        <v>48</v>
      </c>
      <c r="H367" s="94" t="s">
        <v>303</v>
      </c>
      <c r="I367" s="73" t="s">
        <v>5</v>
      </c>
      <c r="J367" s="109" t="s">
        <v>1164</v>
      </c>
      <c r="K367" s="123" t="s">
        <v>1165</v>
      </c>
      <c r="L367" s="76" t="s">
        <v>1166</v>
      </c>
      <c r="M367" s="76"/>
      <c r="N367" s="127"/>
      <c r="O367" s="87">
        <v>0</v>
      </c>
    </row>
    <row r="368" spans="1:15">
      <c r="A368" s="72">
        <v>367</v>
      </c>
      <c r="B368" s="73" t="s">
        <v>15</v>
      </c>
      <c r="C368" s="83" t="s">
        <v>255</v>
      </c>
      <c r="D368" s="73" t="s">
        <v>1167</v>
      </c>
      <c r="E368" s="101" t="s">
        <v>1168</v>
      </c>
      <c r="F368" s="73" t="s">
        <v>120</v>
      </c>
      <c r="G368" s="73" t="s">
        <v>205</v>
      </c>
      <c r="H368" s="73" t="s">
        <v>1073</v>
      </c>
      <c r="I368" s="73" t="s">
        <v>5</v>
      </c>
      <c r="J368" s="109" t="s">
        <v>41</v>
      </c>
      <c r="K368" s="83">
        <v>979</v>
      </c>
      <c r="L368" s="76" t="s">
        <v>258</v>
      </c>
      <c r="M368" s="76" t="s">
        <v>259</v>
      </c>
      <c r="N368" s="127">
        <v>172748.600476278</v>
      </c>
      <c r="O368" s="87">
        <v>0</v>
      </c>
    </row>
    <row r="369" spans="1:15">
      <c r="A369" s="72">
        <v>368</v>
      </c>
      <c r="B369" s="94" t="s">
        <v>15</v>
      </c>
      <c r="C369" s="109" t="s">
        <v>1169</v>
      </c>
      <c r="D369" s="94" t="s">
        <v>1170</v>
      </c>
      <c r="E369" s="76" t="s">
        <v>1171</v>
      </c>
      <c r="F369" s="94" t="s">
        <v>53</v>
      </c>
      <c r="G369" s="94" t="s">
        <v>38</v>
      </c>
      <c r="H369" s="94" t="s">
        <v>54</v>
      </c>
      <c r="I369" s="73" t="s">
        <v>5</v>
      </c>
      <c r="J369" s="109" t="s">
        <v>41</v>
      </c>
      <c r="K369" s="132">
        <v>1156</v>
      </c>
      <c r="L369" s="76" t="s">
        <v>232</v>
      </c>
      <c r="M369" s="76" t="s">
        <v>233</v>
      </c>
      <c r="N369" s="127">
        <v>1910671.7</v>
      </c>
      <c r="O369" s="87">
        <v>0</v>
      </c>
    </row>
    <row r="370" spans="1:15">
      <c r="A370" s="72">
        <v>369</v>
      </c>
      <c r="B370" s="94" t="s">
        <v>15</v>
      </c>
      <c r="C370" s="94" t="s">
        <v>229</v>
      </c>
      <c r="D370" s="94" t="s">
        <v>1172</v>
      </c>
      <c r="E370" s="101" t="s">
        <v>1173</v>
      </c>
      <c r="F370" s="94" t="s">
        <v>53</v>
      </c>
      <c r="G370" s="94" t="s">
        <v>38</v>
      </c>
      <c r="H370" s="94" t="s">
        <v>54</v>
      </c>
      <c r="I370" s="73" t="s">
        <v>5</v>
      </c>
      <c r="J370" s="109" t="s">
        <v>41</v>
      </c>
      <c r="K370" s="132" t="s">
        <v>8</v>
      </c>
      <c r="L370" s="76" t="s">
        <v>8</v>
      </c>
      <c r="M370" s="76"/>
      <c r="N370" s="127">
        <v>110500.52</v>
      </c>
      <c r="O370" s="87">
        <v>0</v>
      </c>
    </row>
    <row r="371" spans="1:15">
      <c r="A371" s="72">
        <v>370</v>
      </c>
      <c r="B371" s="94" t="s">
        <v>15</v>
      </c>
      <c r="C371" s="109" t="s">
        <v>201</v>
      </c>
      <c r="D371" s="109" t="s">
        <v>1174</v>
      </c>
      <c r="E371" s="101" t="s">
        <v>1175</v>
      </c>
      <c r="F371" s="109" t="s">
        <v>1002</v>
      </c>
      <c r="G371" s="73" t="s">
        <v>38</v>
      </c>
      <c r="H371" s="109" t="s">
        <v>550</v>
      </c>
      <c r="I371" s="73" t="s">
        <v>5</v>
      </c>
      <c r="J371" s="109" t="s">
        <v>1079</v>
      </c>
      <c r="K371" s="123" t="s">
        <v>8</v>
      </c>
      <c r="L371" s="76" t="s">
        <v>8</v>
      </c>
      <c r="M371" s="76"/>
      <c r="N371" s="127"/>
      <c r="O371" s="87">
        <v>0</v>
      </c>
    </row>
    <row r="372" spans="1:15">
      <c r="A372" s="72">
        <v>371</v>
      </c>
      <c r="B372" s="94" t="s">
        <v>15</v>
      </c>
      <c r="C372" s="109" t="s">
        <v>201</v>
      </c>
      <c r="D372" s="109" t="s">
        <v>1176</v>
      </c>
      <c r="E372" s="101" t="s">
        <v>1177</v>
      </c>
      <c r="F372" s="109" t="s">
        <v>1002</v>
      </c>
      <c r="G372" s="73" t="s">
        <v>38</v>
      </c>
      <c r="H372" s="109" t="s">
        <v>550</v>
      </c>
      <c r="I372" s="73" t="s">
        <v>5</v>
      </c>
      <c r="J372" s="109" t="s">
        <v>41</v>
      </c>
      <c r="K372" s="123" t="s">
        <v>8</v>
      </c>
      <c r="L372" s="76" t="s">
        <v>8</v>
      </c>
      <c r="M372" s="76"/>
      <c r="N372" s="127">
        <v>81382.2922923366</v>
      </c>
      <c r="O372" s="87">
        <v>0</v>
      </c>
    </row>
    <row r="373" spans="1:15">
      <c r="A373" s="72">
        <v>372</v>
      </c>
      <c r="B373" s="109" t="s">
        <v>15</v>
      </c>
      <c r="C373" s="109" t="s">
        <v>229</v>
      </c>
      <c r="D373" s="109" t="s">
        <v>1178</v>
      </c>
      <c r="E373" s="101" t="s">
        <v>1179</v>
      </c>
      <c r="F373" s="94" t="s">
        <v>227</v>
      </c>
      <c r="G373" s="94" t="s">
        <v>38</v>
      </c>
      <c r="H373" s="109" t="s">
        <v>228</v>
      </c>
      <c r="I373" s="73" t="s">
        <v>5</v>
      </c>
      <c r="J373" s="109" t="s">
        <v>41</v>
      </c>
      <c r="K373" s="123">
        <v>1090</v>
      </c>
      <c r="L373" s="76" t="s">
        <v>1180</v>
      </c>
      <c r="M373" s="76" t="s">
        <v>1181</v>
      </c>
      <c r="N373" s="127">
        <v>1342668.34</v>
      </c>
      <c r="O373" s="87">
        <v>0</v>
      </c>
    </row>
    <row r="374" spans="1:15">
      <c r="A374" s="72">
        <v>373</v>
      </c>
      <c r="B374" s="123" t="s">
        <v>15</v>
      </c>
      <c r="C374" s="123" t="s">
        <v>207</v>
      </c>
      <c r="D374" s="123" t="s">
        <v>1182</v>
      </c>
      <c r="E374" s="101" t="s">
        <v>1183</v>
      </c>
      <c r="F374" s="123" t="s">
        <v>898</v>
      </c>
      <c r="G374" s="123" t="s">
        <v>205</v>
      </c>
      <c r="H374" s="123" t="s">
        <v>228</v>
      </c>
      <c r="I374" s="73" t="s">
        <v>5</v>
      </c>
      <c r="J374" s="109" t="s">
        <v>41</v>
      </c>
      <c r="K374" s="123" t="s">
        <v>8</v>
      </c>
      <c r="L374" s="76" t="s">
        <v>8</v>
      </c>
      <c r="M374" s="76"/>
      <c r="N374" s="127">
        <v>51513.21</v>
      </c>
      <c r="O374" s="87">
        <v>0</v>
      </c>
    </row>
    <row r="375" spans="1:15">
      <c r="A375" s="72">
        <v>374</v>
      </c>
      <c r="B375" s="109" t="s">
        <v>15</v>
      </c>
      <c r="C375" s="109" t="s">
        <v>255</v>
      </c>
      <c r="D375" s="123"/>
      <c r="E375" s="76" t="s">
        <v>1184</v>
      </c>
      <c r="F375" s="109" t="s">
        <v>581</v>
      </c>
      <c r="G375" s="109" t="s">
        <v>205</v>
      </c>
      <c r="H375" s="109" t="s">
        <v>135</v>
      </c>
      <c r="I375" s="73" t="s">
        <v>5</v>
      </c>
      <c r="J375" s="109" t="s">
        <v>1079</v>
      </c>
      <c r="K375" s="123" t="s">
        <v>1165</v>
      </c>
      <c r="L375" s="76" t="s">
        <v>1166</v>
      </c>
      <c r="M375" s="76"/>
      <c r="N375" s="127"/>
      <c r="O375" s="87">
        <v>0</v>
      </c>
    </row>
    <row r="376" ht="16.5" customHeight="1" spans="1:15">
      <c r="A376" s="72">
        <v>375</v>
      </c>
      <c r="B376" s="109" t="s">
        <v>15</v>
      </c>
      <c r="C376" s="109" t="s">
        <v>255</v>
      </c>
      <c r="D376" s="129" t="s">
        <v>1185</v>
      </c>
      <c r="E376" s="75" t="s">
        <v>1186</v>
      </c>
      <c r="F376" s="73" t="s">
        <v>134</v>
      </c>
      <c r="G376" s="109" t="s">
        <v>205</v>
      </c>
      <c r="H376" s="109" t="s">
        <v>135</v>
      </c>
      <c r="I376" s="73" t="s">
        <v>5</v>
      </c>
      <c r="J376" s="73" t="s">
        <v>1111</v>
      </c>
      <c r="K376" s="83" t="s">
        <v>1165</v>
      </c>
      <c r="L376" s="75" t="s">
        <v>1166</v>
      </c>
      <c r="M376" s="75"/>
      <c r="N376" s="127"/>
      <c r="O376" s="87">
        <v>0</v>
      </c>
    </row>
    <row r="377" spans="1:15">
      <c r="A377" s="72">
        <v>376</v>
      </c>
      <c r="B377" s="123" t="s">
        <v>15</v>
      </c>
      <c r="C377" s="123" t="s">
        <v>255</v>
      </c>
      <c r="D377" s="123" t="s">
        <v>1187</v>
      </c>
      <c r="E377" s="131" t="s">
        <v>1188</v>
      </c>
      <c r="F377" s="123" t="s">
        <v>236</v>
      </c>
      <c r="G377" s="123" t="s">
        <v>200</v>
      </c>
      <c r="H377" s="123" t="s">
        <v>206</v>
      </c>
      <c r="I377" s="73" t="s">
        <v>5</v>
      </c>
      <c r="J377" s="123" t="s">
        <v>1007</v>
      </c>
      <c r="K377" s="123" t="s">
        <v>8</v>
      </c>
      <c r="L377" s="131" t="s">
        <v>8</v>
      </c>
      <c r="M377" s="131"/>
      <c r="N377" s="127"/>
      <c r="O377" s="87">
        <v>0</v>
      </c>
    </row>
    <row r="378" spans="1:15">
      <c r="A378" s="72">
        <v>377</v>
      </c>
      <c r="B378" s="123" t="s">
        <v>15</v>
      </c>
      <c r="C378" s="123" t="s">
        <v>255</v>
      </c>
      <c r="D378" s="123" t="s">
        <v>1189</v>
      </c>
      <c r="E378" s="101" t="s">
        <v>1190</v>
      </c>
      <c r="F378" s="123" t="s">
        <v>236</v>
      </c>
      <c r="G378" s="123" t="s">
        <v>200</v>
      </c>
      <c r="H378" s="123" t="s">
        <v>206</v>
      </c>
      <c r="I378" s="73" t="s">
        <v>5</v>
      </c>
      <c r="J378" s="109" t="s">
        <v>41</v>
      </c>
      <c r="K378" s="123" t="s">
        <v>8</v>
      </c>
      <c r="L378" s="76" t="s">
        <v>8</v>
      </c>
      <c r="M378" s="76"/>
      <c r="N378" s="127">
        <v>1643</v>
      </c>
      <c r="O378" s="87">
        <v>1634.99</v>
      </c>
    </row>
    <row r="379" spans="1:15">
      <c r="A379" s="72">
        <v>378</v>
      </c>
      <c r="B379" s="123" t="s">
        <v>15</v>
      </c>
      <c r="C379" s="123" t="s">
        <v>255</v>
      </c>
      <c r="D379" s="123" t="s">
        <v>1191</v>
      </c>
      <c r="E379" s="101" t="s">
        <v>1192</v>
      </c>
      <c r="F379" s="123" t="s">
        <v>236</v>
      </c>
      <c r="G379" s="123" t="s">
        <v>200</v>
      </c>
      <c r="H379" s="123" t="s">
        <v>206</v>
      </c>
      <c r="I379" s="73" t="s">
        <v>5</v>
      </c>
      <c r="J379" s="109" t="s">
        <v>41</v>
      </c>
      <c r="K379" s="123" t="s">
        <v>8</v>
      </c>
      <c r="L379" s="76" t="s">
        <v>8</v>
      </c>
      <c r="M379" s="76"/>
      <c r="N379" s="127">
        <v>1227.47</v>
      </c>
      <c r="O379" s="87">
        <v>1221.48</v>
      </c>
    </row>
    <row r="380" spans="1:15">
      <c r="A380" s="72">
        <v>379</v>
      </c>
      <c r="B380" s="123" t="s">
        <v>15</v>
      </c>
      <c r="C380" s="123" t="s">
        <v>255</v>
      </c>
      <c r="D380" s="109" t="s">
        <v>1193</v>
      </c>
      <c r="E380" s="101" t="s">
        <v>1194</v>
      </c>
      <c r="F380" s="123" t="s">
        <v>236</v>
      </c>
      <c r="G380" s="123" t="s">
        <v>200</v>
      </c>
      <c r="H380" s="123" t="s">
        <v>206</v>
      </c>
      <c r="I380" s="73" t="s">
        <v>5</v>
      </c>
      <c r="J380" s="109" t="s">
        <v>41</v>
      </c>
      <c r="K380" s="123" t="s">
        <v>8</v>
      </c>
      <c r="L380" s="76" t="s">
        <v>8</v>
      </c>
      <c r="M380" s="76"/>
      <c r="N380" s="127">
        <v>418.15</v>
      </c>
      <c r="O380" s="87">
        <v>416.11</v>
      </c>
    </row>
    <row r="381" spans="1:15">
      <c r="A381" s="72">
        <v>380</v>
      </c>
      <c r="B381" s="123" t="s">
        <v>15</v>
      </c>
      <c r="C381" s="123" t="s">
        <v>255</v>
      </c>
      <c r="D381" s="109" t="s">
        <v>1195</v>
      </c>
      <c r="E381" s="101" t="s">
        <v>1196</v>
      </c>
      <c r="F381" s="123" t="s">
        <v>236</v>
      </c>
      <c r="G381" s="123" t="s">
        <v>200</v>
      </c>
      <c r="H381" s="123" t="s">
        <v>206</v>
      </c>
      <c r="I381" s="73" t="s">
        <v>5</v>
      </c>
      <c r="J381" s="109" t="s">
        <v>41</v>
      </c>
      <c r="K381" s="123" t="s">
        <v>8</v>
      </c>
      <c r="L381" s="76" t="s">
        <v>8</v>
      </c>
      <c r="M381" s="76"/>
      <c r="N381" s="127">
        <v>278.77</v>
      </c>
      <c r="O381" s="87">
        <v>277.41</v>
      </c>
    </row>
    <row r="382" spans="1:15">
      <c r="A382" s="72">
        <v>381</v>
      </c>
      <c r="B382" s="123" t="s">
        <v>15</v>
      </c>
      <c r="C382" s="123" t="s">
        <v>255</v>
      </c>
      <c r="D382" s="109" t="s">
        <v>1197</v>
      </c>
      <c r="E382" s="101" t="s">
        <v>1198</v>
      </c>
      <c r="F382" s="123" t="s">
        <v>236</v>
      </c>
      <c r="G382" s="123" t="s">
        <v>200</v>
      </c>
      <c r="H382" s="123" t="s">
        <v>206</v>
      </c>
      <c r="I382" s="73" t="s">
        <v>5</v>
      </c>
      <c r="J382" s="109" t="s">
        <v>41</v>
      </c>
      <c r="K382" s="123" t="s">
        <v>8</v>
      </c>
      <c r="L382" s="76" t="s">
        <v>8</v>
      </c>
      <c r="M382" s="76"/>
      <c r="N382" s="127">
        <v>627.23</v>
      </c>
      <c r="O382" s="87">
        <v>624.17</v>
      </c>
    </row>
    <row r="383" spans="1:15">
      <c r="A383" s="72">
        <v>382</v>
      </c>
      <c r="B383" s="123" t="s">
        <v>15</v>
      </c>
      <c r="C383" s="123" t="s">
        <v>255</v>
      </c>
      <c r="D383" s="109" t="s">
        <v>1199</v>
      </c>
      <c r="E383" s="101" t="s">
        <v>1200</v>
      </c>
      <c r="F383" s="123" t="s">
        <v>236</v>
      </c>
      <c r="G383" s="123" t="s">
        <v>200</v>
      </c>
      <c r="H383" s="123" t="s">
        <v>206</v>
      </c>
      <c r="I383" s="73" t="s">
        <v>5</v>
      </c>
      <c r="J383" s="109" t="s">
        <v>41</v>
      </c>
      <c r="K383" s="123" t="s">
        <v>8</v>
      </c>
      <c r="L383" s="76" t="s">
        <v>8</v>
      </c>
      <c r="M383" s="76"/>
      <c r="N383" s="127">
        <v>104.54</v>
      </c>
      <c r="O383" s="87">
        <v>0</v>
      </c>
    </row>
    <row r="384" spans="1:15">
      <c r="A384" s="72">
        <v>383</v>
      </c>
      <c r="B384" s="123" t="s">
        <v>15</v>
      </c>
      <c r="C384" s="123" t="s">
        <v>255</v>
      </c>
      <c r="D384" s="123" t="s">
        <v>1201</v>
      </c>
      <c r="E384" s="131" t="s">
        <v>1202</v>
      </c>
      <c r="F384" s="123" t="s">
        <v>236</v>
      </c>
      <c r="G384" s="123" t="s">
        <v>200</v>
      </c>
      <c r="H384" s="123" t="s">
        <v>206</v>
      </c>
      <c r="I384" s="73" t="s">
        <v>5</v>
      </c>
      <c r="J384" s="123" t="s">
        <v>1079</v>
      </c>
      <c r="K384" s="123" t="s">
        <v>1165</v>
      </c>
      <c r="L384" s="131" t="s">
        <v>1166</v>
      </c>
      <c r="M384" s="131"/>
      <c r="N384" s="127"/>
      <c r="O384" s="87">
        <v>0</v>
      </c>
    </row>
    <row r="385" spans="1:15">
      <c r="A385" s="72">
        <v>384</v>
      </c>
      <c r="B385" s="109" t="s">
        <v>15</v>
      </c>
      <c r="C385" s="109" t="s">
        <v>207</v>
      </c>
      <c r="D385" s="109" t="s">
        <v>1203</v>
      </c>
      <c r="E385" s="101" t="s">
        <v>1204</v>
      </c>
      <c r="F385" s="109" t="s">
        <v>214</v>
      </c>
      <c r="G385" s="109" t="s">
        <v>38</v>
      </c>
      <c r="H385" s="109" t="s">
        <v>206</v>
      </c>
      <c r="I385" s="73" t="s">
        <v>5</v>
      </c>
      <c r="J385" s="109" t="s">
        <v>41</v>
      </c>
      <c r="K385" s="123" t="s">
        <v>8</v>
      </c>
      <c r="L385" s="76" t="s">
        <v>8</v>
      </c>
      <c r="M385" s="76"/>
      <c r="N385" s="127">
        <v>1210318.63</v>
      </c>
      <c r="O385" s="87">
        <v>1210305.5</v>
      </c>
    </row>
    <row r="386" spans="1:15">
      <c r="A386" s="72">
        <v>385</v>
      </c>
      <c r="B386" s="109" t="s">
        <v>15</v>
      </c>
      <c r="C386" s="109" t="s">
        <v>207</v>
      </c>
      <c r="D386" s="109" t="s">
        <v>1205</v>
      </c>
      <c r="E386" s="101" t="s">
        <v>1206</v>
      </c>
      <c r="F386" s="109" t="s">
        <v>214</v>
      </c>
      <c r="G386" s="109" t="s">
        <v>38</v>
      </c>
      <c r="H386" s="109" t="s">
        <v>206</v>
      </c>
      <c r="I386" s="73" t="s">
        <v>5</v>
      </c>
      <c r="J386" s="109" t="s">
        <v>41</v>
      </c>
      <c r="K386" s="123" t="s">
        <v>8</v>
      </c>
      <c r="L386" s="76" t="s">
        <v>8</v>
      </c>
      <c r="M386" s="76"/>
      <c r="N386" s="127">
        <v>1935366.16</v>
      </c>
      <c r="O386" s="87">
        <v>1778096.95</v>
      </c>
    </row>
    <row r="387" spans="1:15">
      <c r="A387" s="72">
        <v>386</v>
      </c>
      <c r="B387" s="109" t="s">
        <v>15</v>
      </c>
      <c r="C387" s="109" t="s">
        <v>207</v>
      </c>
      <c r="D387" s="109" t="s">
        <v>1207</v>
      </c>
      <c r="E387" s="101" t="s">
        <v>1208</v>
      </c>
      <c r="F387" s="109" t="s">
        <v>214</v>
      </c>
      <c r="G387" s="109" t="s">
        <v>38</v>
      </c>
      <c r="H387" s="109" t="s">
        <v>206</v>
      </c>
      <c r="I387" s="73" t="s">
        <v>5</v>
      </c>
      <c r="J387" s="109" t="s">
        <v>41</v>
      </c>
      <c r="K387" s="123" t="s">
        <v>8</v>
      </c>
      <c r="L387" s="76" t="s">
        <v>8</v>
      </c>
      <c r="M387" s="76"/>
      <c r="N387" s="127">
        <v>1969827.59</v>
      </c>
      <c r="O387" s="87">
        <v>0</v>
      </c>
    </row>
    <row r="388" spans="1:15">
      <c r="A388" s="72">
        <v>387</v>
      </c>
      <c r="B388" s="109" t="s">
        <v>15</v>
      </c>
      <c r="C388" s="109" t="s">
        <v>207</v>
      </c>
      <c r="D388" s="109" t="s">
        <v>1209</v>
      </c>
      <c r="E388" s="101" t="s">
        <v>1210</v>
      </c>
      <c r="F388" s="109" t="s">
        <v>214</v>
      </c>
      <c r="G388" s="109" t="s">
        <v>38</v>
      </c>
      <c r="H388" s="109" t="s">
        <v>206</v>
      </c>
      <c r="I388" s="73" t="s">
        <v>5</v>
      </c>
      <c r="J388" s="109" t="s">
        <v>41</v>
      </c>
      <c r="K388" s="123" t="s">
        <v>8</v>
      </c>
      <c r="L388" s="76" t="s">
        <v>8</v>
      </c>
      <c r="M388" s="76"/>
      <c r="N388" s="127">
        <v>2037160.04</v>
      </c>
      <c r="O388" s="87">
        <v>0</v>
      </c>
    </row>
    <row r="389" spans="1:15">
      <c r="A389" s="72">
        <v>388</v>
      </c>
      <c r="B389" s="109" t="s">
        <v>15</v>
      </c>
      <c r="C389" s="109" t="s">
        <v>207</v>
      </c>
      <c r="D389" s="109" t="s">
        <v>1211</v>
      </c>
      <c r="E389" s="101" t="s">
        <v>1212</v>
      </c>
      <c r="F389" s="109" t="s">
        <v>214</v>
      </c>
      <c r="G389" s="109" t="s">
        <v>38</v>
      </c>
      <c r="H389" s="109" t="s">
        <v>206</v>
      </c>
      <c r="I389" s="73" t="s">
        <v>5</v>
      </c>
      <c r="J389" s="109" t="s">
        <v>1079</v>
      </c>
      <c r="K389" s="123" t="s">
        <v>8</v>
      </c>
      <c r="L389" s="76" t="s">
        <v>8</v>
      </c>
      <c r="M389" s="76"/>
      <c r="N389" s="127"/>
      <c r="O389" s="87">
        <v>0</v>
      </c>
    </row>
    <row r="390" spans="1:15">
      <c r="A390" s="72">
        <v>389</v>
      </c>
      <c r="B390" s="109" t="s">
        <v>15</v>
      </c>
      <c r="C390" s="109" t="s">
        <v>255</v>
      </c>
      <c r="D390" s="109" t="s">
        <v>1213</v>
      </c>
      <c r="E390" s="101" t="s">
        <v>1214</v>
      </c>
      <c r="F390" s="109" t="s">
        <v>214</v>
      </c>
      <c r="G390" s="109" t="s">
        <v>38</v>
      </c>
      <c r="H390" s="109" t="s">
        <v>206</v>
      </c>
      <c r="I390" s="73" t="s">
        <v>5</v>
      </c>
      <c r="J390" s="109" t="s">
        <v>41</v>
      </c>
      <c r="K390" s="123" t="s">
        <v>8</v>
      </c>
      <c r="L390" s="76" t="s">
        <v>8</v>
      </c>
      <c r="M390" s="76"/>
      <c r="N390" s="127">
        <v>512085.86</v>
      </c>
      <c r="O390" s="87">
        <v>0</v>
      </c>
    </row>
    <row r="391" spans="1:15">
      <c r="A391" s="72">
        <v>390</v>
      </c>
      <c r="B391" s="109" t="s">
        <v>15</v>
      </c>
      <c r="C391" s="109" t="s">
        <v>255</v>
      </c>
      <c r="D391" s="109" t="s">
        <v>1215</v>
      </c>
      <c r="E391" s="101" t="s">
        <v>1216</v>
      </c>
      <c r="F391" s="109" t="s">
        <v>214</v>
      </c>
      <c r="G391" s="109" t="s">
        <v>38</v>
      </c>
      <c r="H391" s="109" t="s">
        <v>206</v>
      </c>
      <c r="I391" s="73" t="s">
        <v>5</v>
      </c>
      <c r="J391" s="109" t="s">
        <v>1007</v>
      </c>
      <c r="K391" s="123" t="s">
        <v>8</v>
      </c>
      <c r="L391" s="76" t="s">
        <v>8</v>
      </c>
      <c r="M391" s="76"/>
      <c r="N391" s="127"/>
      <c r="O391" s="87">
        <v>0</v>
      </c>
    </row>
    <row r="392" spans="1:15">
      <c r="A392" s="72">
        <v>391</v>
      </c>
      <c r="B392" s="109" t="s">
        <v>15</v>
      </c>
      <c r="C392" s="109" t="s">
        <v>255</v>
      </c>
      <c r="D392" s="109" t="s">
        <v>1217</v>
      </c>
      <c r="E392" s="101" t="s">
        <v>1218</v>
      </c>
      <c r="F392" s="109" t="s">
        <v>214</v>
      </c>
      <c r="G392" s="109" t="s">
        <v>38</v>
      </c>
      <c r="H392" s="109" t="s">
        <v>206</v>
      </c>
      <c r="I392" s="73" t="s">
        <v>5</v>
      </c>
      <c r="J392" s="109" t="s">
        <v>1007</v>
      </c>
      <c r="K392" s="123" t="s">
        <v>8</v>
      </c>
      <c r="L392" s="76" t="s">
        <v>8</v>
      </c>
      <c r="M392" s="76"/>
      <c r="N392" s="127"/>
      <c r="O392" s="87">
        <v>0</v>
      </c>
    </row>
    <row r="393" spans="1:15">
      <c r="A393" s="72">
        <v>392</v>
      </c>
      <c r="B393" s="109" t="s">
        <v>15</v>
      </c>
      <c r="C393" s="109" t="s">
        <v>207</v>
      </c>
      <c r="D393" s="109" t="s">
        <v>1219</v>
      </c>
      <c r="E393" s="101" t="s">
        <v>1220</v>
      </c>
      <c r="F393" s="109" t="s">
        <v>214</v>
      </c>
      <c r="G393" s="109" t="s">
        <v>38</v>
      </c>
      <c r="H393" s="109" t="s">
        <v>206</v>
      </c>
      <c r="I393" s="73" t="s">
        <v>5</v>
      </c>
      <c r="J393" s="109" t="s">
        <v>41</v>
      </c>
      <c r="K393" s="123" t="s">
        <v>8</v>
      </c>
      <c r="L393" s="76" t="s">
        <v>8</v>
      </c>
      <c r="M393" s="76"/>
      <c r="N393" s="127">
        <v>331064.68</v>
      </c>
      <c r="O393" s="87">
        <v>0</v>
      </c>
    </row>
    <row r="394" spans="1:15">
      <c r="A394" s="72">
        <v>393</v>
      </c>
      <c r="B394" s="109" t="s">
        <v>15</v>
      </c>
      <c r="C394" s="109" t="s">
        <v>255</v>
      </c>
      <c r="D394" s="109" t="s">
        <v>1221</v>
      </c>
      <c r="E394" s="101" t="s">
        <v>1222</v>
      </c>
      <c r="F394" s="109" t="s">
        <v>214</v>
      </c>
      <c r="G394" s="109" t="s">
        <v>38</v>
      </c>
      <c r="H394" s="109" t="s">
        <v>206</v>
      </c>
      <c r="I394" s="73" t="s">
        <v>5</v>
      </c>
      <c r="J394" s="109" t="s">
        <v>1007</v>
      </c>
      <c r="K394" s="123" t="s">
        <v>8</v>
      </c>
      <c r="L394" s="76" t="s">
        <v>8</v>
      </c>
      <c r="M394" s="76"/>
      <c r="N394" s="127"/>
      <c r="O394" s="87">
        <v>0</v>
      </c>
    </row>
    <row r="395" spans="1:15">
      <c r="A395" s="72">
        <v>394</v>
      </c>
      <c r="B395" s="109" t="s">
        <v>15</v>
      </c>
      <c r="C395" s="109" t="s">
        <v>255</v>
      </c>
      <c r="D395" s="109" t="s">
        <v>1223</v>
      </c>
      <c r="E395" s="101" t="s">
        <v>1224</v>
      </c>
      <c r="F395" s="109" t="s">
        <v>214</v>
      </c>
      <c r="G395" s="109" t="s">
        <v>38</v>
      </c>
      <c r="H395" s="109" t="s">
        <v>206</v>
      </c>
      <c r="I395" s="73" t="s">
        <v>5</v>
      </c>
      <c r="J395" s="109" t="s">
        <v>1007</v>
      </c>
      <c r="K395" s="123" t="s">
        <v>8</v>
      </c>
      <c r="L395" s="76" t="s">
        <v>8</v>
      </c>
      <c r="M395" s="76"/>
      <c r="N395" s="127"/>
      <c r="O395" s="87">
        <v>0</v>
      </c>
    </row>
    <row r="396" spans="1:15">
      <c r="A396" s="72">
        <v>395</v>
      </c>
      <c r="B396" s="109" t="s">
        <v>15</v>
      </c>
      <c r="C396" s="109" t="s">
        <v>207</v>
      </c>
      <c r="D396" s="109" t="s">
        <v>1225</v>
      </c>
      <c r="E396" s="100" t="s">
        <v>1226</v>
      </c>
      <c r="F396" s="109" t="s">
        <v>165</v>
      </c>
      <c r="G396" s="109" t="s">
        <v>38</v>
      </c>
      <c r="H396" s="109" t="s">
        <v>206</v>
      </c>
      <c r="I396" s="73" t="s">
        <v>5</v>
      </c>
      <c r="J396" s="92" t="s">
        <v>1079</v>
      </c>
      <c r="K396" s="123" t="s">
        <v>8</v>
      </c>
      <c r="L396" s="88" t="s">
        <v>8</v>
      </c>
      <c r="M396" s="88"/>
      <c r="N396" s="127"/>
      <c r="O396" s="87">
        <v>0</v>
      </c>
    </row>
    <row r="397" spans="1:15">
      <c r="A397" s="72">
        <v>396</v>
      </c>
      <c r="B397" s="109" t="s">
        <v>15</v>
      </c>
      <c r="C397" s="109" t="s">
        <v>255</v>
      </c>
      <c r="D397" s="123" t="s">
        <v>1227</v>
      </c>
      <c r="E397" s="100" t="s">
        <v>1228</v>
      </c>
      <c r="F397" s="109" t="s">
        <v>214</v>
      </c>
      <c r="G397" s="109" t="s">
        <v>38</v>
      </c>
      <c r="H397" s="109" t="s">
        <v>206</v>
      </c>
      <c r="I397" s="73" t="s">
        <v>5</v>
      </c>
      <c r="J397" s="92" t="s">
        <v>1079</v>
      </c>
      <c r="K397" s="123" t="s">
        <v>8</v>
      </c>
      <c r="L397" s="88" t="s">
        <v>8</v>
      </c>
      <c r="M397" s="88"/>
      <c r="N397" s="127"/>
      <c r="O397" s="87">
        <v>0</v>
      </c>
    </row>
    <row r="398" ht="31" spans="1:15">
      <c r="A398" s="72">
        <v>397</v>
      </c>
      <c r="B398" s="109" t="s">
        <v>15</v>
      </c>
      <c r="C398" s="109" t="s">
        <v>207</v>
      </c>
      <c r="D398" s="137" t="s">
        <v>1229</v>
      </c>
      <c r="E398" s="139" t="s">
        <v>1230</v>
      </c>
      <c r="F398" s="109" t="s">
        <v>214</v>
      </c>
      <c r="G398" s="109" t="s">
        <v>38</v>
      </c>
      <c r="H398" s="109" t="s">
        <v>206</v>
      </c>
      <c r="I398" s="73" t="s">
        <v>5</v>
      </c>
      <c r="J398" s="92" t="s">
        <v>1007</v>
      </c>
      <c r="K398" s="123" t="s">
        <v>8</v>
      </c>
      <c r="L398" s="88" t="s">
        <v>8</v>
      </c>
      <c r="M398" s="88"/>
      <c r="N398" s="127"/>
      <c r="O398" s="87">
        <v>0</v>
      </c>
    </row>
    <row r="399" spans="1:15">
      <c r="A399" s="72">
        <v>398</v>
      </c>
      <c r="B399" s="123" t="s">
        <v>15</v>
      </c>
      <c r="C399" s="123" t="s">
        <v>255</v>
      </c>
      <c r="D399" s="123" t="s">
        <v>1231</v>
      </c>
      <c r="E399" s="101" t="s">
        <v>1232</v>
      </c>
      <c r="F399" s="109" t="s">
        <v>214</v>
      </c>
      <c r="G399" s="123" t="s">
        <v>38</v>
      </c>
      <c r="H399" s="123" t="s">
        <v>215</v>
      </c>
      <c r="I399" s="73" t="s">
        <v>5</v>
      </c>
      <c r="J399" s="109" t="s">
        <v>41</v>
      </c>
      <c r="K399" s="123" t="s">
        <v>8</v>
      </c>
      <c r="L399" s="76" t="s">
        <v>8</v>
      </c>
      <c r="M399" s="76"/>
      <c r="N399" s="127">
        <v>795175.44</v>
      </c>
      <c r="O399" s="87">
        <v>795115.95</v>
      </c>
    </row>
    <row r="400" spans="1:15">
      <c r="A400" s="72">
        <v>399</v>
      </c>
      <c r="B400" s="109" t="s">
        <v>15</v>
      </c>
      <c r="C400" s="109" t="s">
        <v>255</v>
      </c>
      <c r="D400" s="109" t="s">
        <v>1233</v>
      </c>
      <c r="E400" s="76" t="s">
        <v>1234</v>
      </c>
      <c r="F400" s="109" t="s">
        <v>214</v>
      </c>
      <c r="G400" s="109" t="s">
        <v>38</v>
      </c>
      <c r="H400" s="109" t="s">
        <v>215</v>
      </c>
      <c r="I400" s="73" t="s">
        <v>5</v>
      </c>
      <c r="J400" s="109" t="s">
        <v>41</v>
      </c>
      <c r="K400" s="123" t="s">
        <v>8</v>
      </c>
      <c r="L400" s="76" t="s">
        <v>8</v>
      </c>
      <c r="M400" s="76"/>
      <c r="N400" s="127">
        <v>815317.06</v>
      </c>
      <c r="O400" s="87">
        <v>690742.05</v>
      </c>
    </row>
    <row r="401" spans="1:15">
      <c r="A401" s="72">
        <v>400</v>
      </c>
      <c r="B401" s="109" t="s">
        <v>15</v>
      </c>
      <c r="C401" s="109" t="s">
        <v>255</v>
      </c>
      <c r="D401" s="109" t="s">
        <v>1235</v>
      </c>
      <c r="E401" s="76" t="s">
        <v>1236</v>
      </c>
      <c r="F401" s="109" t="s">
        <v>214</v>
      </c>
      <c r="G401" s="109" t="s">
        <v>38</v>
      </c>
      <c r="H401" s="109" t="s">
        <v>215</v>
      </c>
      <c r="I401" s="73" t="s">
        <v>5</v>
      </c>
      <c r="J401" s="109" t="s">
        <v>1007</v>
      </c>
      <c r="K401" s="123" t="s">
        <v>8</v>
      </c>
      <c r="L401" s="76" t="s">
        <v>8</v>
      </c>
      <c r="M401" s="76"/>
      <c r="N401" s="127"/>
      <c r="O401" s="87">
        <v>0</v>
      </c>
    </row>
    <row r="402" spans="1:15">
      <c r="A402" s="72">
        <v>401</v>
      </c>
      <c r="B402" s="109" t="s">
        <v>15</v>
      </c>
      <c r="C402" s="109" t="s">
        <v>207</v>
      </c>
      <c r="D402" s="123"/>
      <c r="E402" s="101" t="s">
        <v>1237</v>
      </c>
      <c r="F402" s="109" t="s">
        <v>214</v>
      </c>
      <c r="G402" s="109" t="s">
        <v>38</v>
      </c>
      <c r="H402" s="109" t="s">
        <v>215</v>
      </c>
      <c r="I402" s="73" t="s">
        <v>5</v>
      </c>
      <c r="J402" s="109" t="s">
        <v>1079</v>
      </c>
      <c r="K402" s="123" t="s">
        <v>8</v>
      </c>
      <c r="L402" s="76" t="s">
        <v>8</v>
      </c>
      <c r="M402" s="76"/>
      <c r="N402" s="127"/>
      <c r="O402" s="87">
        <v>0</v>
      </c>
    </row>
    <row r="403" spans="1:15">
      <c r="A403" s="72">
        <v>402</v>
      </c>
      <c r="B403" s="109" t="s">
        <v>15</v>
      </c>
      <c r="C403" s="109" t="s">
        <v>207</v>
      </c>
      <c r="D403" s="73" t="s">
        <v>1238</v>
      </c>
      <c r="E403" s="101" t="s">
        <v>1239</v>
      </c>
      <c r="F403" s="109" t="s">
        <v>214</v>
      </c>
      <c r="G403" s="109" t="s">
        <v>38</v>
      </c>
      <c r="H403" s="109" t="s">
        <v>215</v>
      </c>
      <c r="I403" s="73" t="s">
        <v>5</v>
      </c>
      <c r="J403" s="109" t="s">
        <v>41</v>
      </c>
      <c r="K403" s="83" t="s">
        <v>8</v>
      </c>
      <c r="L403" s="76" t="s">
        <v>8</v>
      </c>
      <c r="M403" s="76"/>
      <c r="N403" s="127">
        <v>351825.99</v>
      </c>
      <c r="O403" s="87">
        <v>0</v>
      </c>
    </row>
    <row r="404" spans="1:15">
      <c r="A404" s="72">
        <v>403</v>
      </c>
      <c r="B404" s="109" t="s">
        <v>15</v>
      </c>
      <c r="C404" s="109" t="s">
        <v>201</v>
      </c>
      <c r="D404" s="109" t="s">
        <v>1240</v>
      </c>
      <c r="E404" s="101" t="s">
        <v>1241</v>
      </c>
      <c r="F404" s="109" t="s">
        <v>214</v>
      </c>
      <c r="G404" s="109" t="s">
        <v>38</v>
      </c>
      <c r="H404" s="109" t="s">
        <v>215</v>
      </c>
      <c r="I404" s="73" t="s">
        <v>5</v>
      </c>
      <c r="J404" s="109" t="s">
        <v>41</v>
      </c>
      <c r="K404" s="123" t="s">
        <v>8</v>
      </c>
      <c r="L404" s="76" t="s">
        <v>8</v>
      </c>
      <c r="M404" s="76"/>
      <c r="N404" s="127">
        <v>1467008.56</v>
      </c>
      <c r="O404" s="87">
        <v>0</v>
      </c>
    </row>
    <row r="405" spans="1:15">
      <c r="A405" s="72">
        <v>404</v>
      </c>
      <c r="B405" s="109" t="s">
        <v>15</v>
      </c>
      <c r="C405" s="109" t="s">
        <v>207</v>
      </c>
      <c r="D405" s="109" t="s">
        <v>1242</v>
      </c>
      <c r="E405" s="101" t="s">
        <v>1243</v>
      </c>
      <c r="F405" s="109" t="s">
        <v>214</v>
      </c>
      <c r="G405" s="109" t="s">
        <v>38</v>
      </c>
      <c r="H405" s="109" t="s">
        <v>215</v>
      </c>
      <c r="I405" s="73" t="s">
        <v>5</v>
      </c>
      <c r="J405" s="109" t="s">
        <v>41</v>
      </c>
      <c r="K405" s="123" t="s">
        <v>8</v>
      </c>
      <c r="L405" s="76" t="s">
        <v>8</v>
      </c>
      <c r="M405" s="76"/>
      <c r="N405" s="127">
        <v>442576.62</v>
      </c>
      <c r="O405" s="87">
        <v>0</v>
      </c>
    </row>
    <row r="406" spans="1:15">
      <c r="A406" s="72">
        <v>405</v>
      </c>
      <c r="B406" s="109" t="s">
        <v>15</v>
      </c>
      <c r="C406" s="109" t="s">
        <v>201</v>
      </c>
      <c r="D406" s="109" t="s">
        <v>1244</v>
      </c>
      <c r="E406" s="101" t="s">
        <v>1245</v>
      </c>
      <c r="F406" s="109" t="s">
        <v>214</v>
      </c>
      <c r="G406" s="109" t="s">
        <v>38</v>
      </c>
      <c r="H406" s="109" t="s">
        <v>211</v>
      </c>
      <c r="I406" s="73" t="s">
        <v>5</v>
      </c>
      <c r="J406" s="109" t="s">
        <v>41</v>
      </c>
      <c r="K406" s="123" t="s">
        <v>8</v>
      </c>
      <c r="L406" s="76" t="s">
        <v>8</v>
      </c>
      <c r="M406" s="76"/>
      <c r="N406" s="127">
        <v>856771.51</v>
      </c>
      <c r="O406" s="87">
        <v>856799.05</v>
      </c>
    </row>
    <row r="407" spans="1:15">
      <c r="A407" s="72">
        <v>406</v>
      </c>
      <c r="B407" s="109" t="s">
        <v>15</v>
      </c>
      <c r="C407" s="109" t="s">
        <v>201</v>
      </c>
      <c r="D407" s="109" t="s">
        <v>1246</v>
      </c>
      <c r="E407" s="101" t="s">
        <v>1247</v>
      </c>
      <c r="F407" s="109" t="s">
        <v>214</v>
      </c>
      <c r="G407" s="109" t="s">
        <v>38</v>
      </c>
      <c r="H407" s="109" t="s">
        <v>211</v>
      </c>
      <c r="I407" s="73" t="s">
        <v>5</v>
      </c>
      <c r="J407" s="109" t="s">
        <v>41</v>
      </c>
      <c r="K407" s="123" t="s">
        <v>8</v>
      </c>
      <c r="L407" s="76" t="s">
        <v>8</v>
      </c>
      <c r="M407" s="76"/>
      <c r="N407" s="127">
        <v>1848342.98</v>
      </c>
      <c r="O407" s="87">
        <v>1784282.58</v>
      </c>
    </row>
    <row r="408" spans="1:15">
      <c r="A408" s="72">
        <v>407</v>
      </c>
      <c r="B408" s="109" t="s">
        <v>15</v>
      </c>
      <c r="C408" s="109" t="s">
        <v>201</v>
      </c>
      <c r="D408" s="109" t="s">
        <v>1248</v>
      </c>
      <c r="E408" s="101" t="s">
        <v>1249</v>
      </c>
      <c r="F408" s="109" t="s">
        <v>214</v>
      </c>
      <c r="G408" s="109" t="s">
        <v>38</v>
      </c>
      <c r="H408" s="109" t="s">
        <v>211</v>
      </c>
      <c r="I408" s="73" t="s">
        <v>5</v>
      </c>
      <c r="J408" s="109" t="s">
        <v>41</v>
      </c>
      <c r="K408" s="123" t="s">
        <v>8</v>
      </c>
      <c r="L408" s="76" t="s">
        <v>8</v>
      </c>
      <c r="M408" s="76"/>
      <c r="N408" s="127">
        <v>1941761.65</v>
      </c>
      <c r="O408" s="87">
        <v>0</v>
      </c>
    </row>
    <row r="409" spans="1:15">
      <c r="A409" s="72">
        <v>408</v>
      </c>
      <c r="B409" s="109" t="s">
        <v>15</v>
      </c>
      <c r="C409" s="109" t="s">
        <v>201</v>
      </c>
      <c r="D409" s="109" t="s">
        <v>1250</v>
      </c>
      <c r="E409" s="76" t="s">
        <v>1251</v>
      </c>
      <c r="F409" s="109" t="s">
        <v>214</v>
      </c>
      <c r="G409" s="109" t="s">
        <v>38</v>
      </c>
      <c r="H409" s="109" t="s">
        <v>211</v>
      </c>
      <c r="I409" s="73" t="s">
        <v>5</v>
      </c>
      <c r="J409" s="109" t="s">
        <v>41</v>
      </c>
      <c r="K409" s="123" t="s">
        <v>8</v>
      </c>
      <c r="L409" s="76" t="s">
        <v>8</v>
      </c>
      <c r="M409" s="76"/>
      <c r="N409" s="127">
        <v>1884537.54</v>
      </c>
      <c r="O409" s="87">
        <v>0</v>
      </c>
    </row>
    <row r="410" spans="1:15">
      <c r="A410" s="72">
        <v>409</v>
      </c>
      <c r="B410" s="109" t="s">
        <v>15</v>
      </c>
      <c r="C410" s="109" t="s">
        <v>207</v>
      </c>
      <c r="D410" s="109" t="s">
        <v>1252</v>
      </c>
      <c r="E410" s="101" t="s">
        <v>1253</v>
      </c>
      <c r="F410" s="109" t="s">
        <v>210</v>
      </c>
      <c r="G410" s="109" t="s">
        <v>38</v>
      </c>
      <c r="H410" s="109" t="s">
        <v>211</v>
      </c>
      <c r="I410" s="73" t="s">
        <v>5</v>
      </c>
      <c r="J410" s="109" t="s">
        <v>41</v>
      </c>
      <c r="K410" s="123" t="s">
        <v>8</v>
      </c>
      <c r="L410" s="76" t="s">
        <v>8</v>
      </c>
      <c r="M410" s="76"/>
      <c r="N410" s="127">
        <v>961645.98</v>
      </c>
      <c r="O410" s="87">
        <v>372814.93</v>
      </c>
    </row>
    <row r="411" spans="1:15">
      <c r="A411" s="72">
        <v>410</v>
      </c>
      <c r="B411" s="109" t="s">
        <v>15</v>
      </c>
      <c r="C411" s="109" t="s">
        <v>255</v>
      </c>
      <c r="D411" s="109" t="s">
        <v>1254</v>
      </c>
      <c r="E411" s="101" t="s">
        <v>1255</v>
      </c>
      <c r="F411" s="109" t="s">
        <v>581</v>
      </c>
      <c r="G411" s="109" t="s">
        <v>38</v>
      </c>
      <c r="H411" s="109" t="s">
        <v>211</v>
      </c>
      <c r="I411" s="73" t="s">
        <v>5</v>
      </c>
      <c r="J411" s="109" t="s">
        <v>1012</v>
      </c>
      <c r="K411" s="123" t="s">
        <v>8</v>
      </c>
      <c r="L411" s="76" t="s">
        <v>8</v>
      </c>
      <c r="M411" s="76"/>
      <c r="N411" s="127"/>
      <c r="O411" s="87">
        <v>0</v>
      </c>
    </row>
    <row r="412" spans="1:15">
      <c r="A412" s="72">
        <v>411</v>
      </c>
      <c r="B412" s="123" t="s">
        <v>15</v>
      </c>
      <c r="C412" s="123" t="s">
        <v>255</v>
      </c>
      <c r="D412" s="123" t="s">
        <v>1256</v>
      </c>
      <c r="E412" s="101" t="s">
        <v>1257</v>
      </c>
      <c r="F412" s="109" t="s">
        <v>214</v>
      </c>
      <c r="G412" s="123" t="s">
        <v>38</v>
      </c>
      <c r="H412" s="123" t="s">
        <v>262</v>
      </c>
      <c r="I412" s="73" t="s">
        <v>5</v>
      </c>
      <c r="J412" s="109" t="s">
        <v>41</v>
      </c>
      <c r="K412" s="123" t="s">
        <v>8</v>
      </c>
      <c r="L412" s="76" t="s">
        <v>8</v>
      </c>
      <c r="M412" s="76"/>
      <c r="N412" s="127">
        <v>841572.05</v>
      </c>
      <c r="O412" s="87">
        <v>842458.47</v>
      </c>
    </row>
    <row r="413" spans="1:15">
      <c r="A413" s="72">
        <v>412</v>
      </c>
      <c r="B413" s="123" t="s">
        <v>15</v>
      </c>
      <c r="C413" s="123" t="s">
        <v>255</v>
      </c>
      <c r="D413" s="123" t="s">
        <v>1258</v>
      </c>
      <c r="E413" s="101" t="s">
        <v>1259</v>
      </c>
      <c r="F413" s="109" t="s">
        <v>214</v>
      </c>
      <c r="G413" s="123" t="s">
        <v>38</v>
      </c>
      <c r="H413" s="123" t="s">
        <v>262</v>
      </c>
      <c r="I413" s="73" t="s">
        <v>5</v>
      </c>
      <c r="J413" s="109" t="s">
        <v>41</v>
      </c>
      <c r="K413" s="123" t="s">
        <v>8</v>
      </c>
      <c r="L413" s="76" t="s">
        <v>8</v>
      </c>
      <c r="M413" s="76"/>
      <c r="N413" s="127">
        <v>897597.16</v>
      </c>
      <c r="O413" s="87">
        <v>0</v>
      </c>
    </row>
    <row r="414" spans="1:15">
      <c r="A414" s="72">
        <v>413</v>
      </c>
      <c r="B414" s="123" t="s">
        <v>15</v>
      </c>
      <c r="C414" s="123" t="s">
        <v>229</v>
      </c>
      <c r="D414" s="123" t="s">
        <v>1260</v>
      </c>
      <c r="E414" s="131" t="s">
        <v>1261</v>
      </c>
      <c r="F414" s="123" t="s">
        <v>165</v>
      </c>
      <c r="G414" s="123" t="s">
        <v>38</v>
      </c>
      <c r="H414" s="123" t="s">
        <v>220</v>
      </c>
      <c r="I414" s="73" t="s">
        <v>5</v>
      </c>
      <c r="J414" s="109" t="s">
        <v>41</v>
      </c>
      <c r="K414" s="123">
        <v>1089</v>
      </c>
      <c r="L414" s="131" t="s">
        <v>1262</v>
      </c>
      <c r="M414" s="76" t="s">
        <v>1263</v>
      </c>
      <c r="N414" s="127">
        <v>714985.52</v>
      </c>
      <c r="O414" s="87">
        <v>0</v>
      </c>
    </row>
    <row r="415" spans="1:15">
      <c r="A415" s="72">
        <v>414</v>
      </c>
      <c r="B415" s="123" t="s">
        <v>15</v>
      </c>
      <c r="C415" s="123" t="s">
        <v>229</v>
      </c>
      <c r="D415" s="123" t="s">
        <v>1264</v>
      </c>
      <c r="E415" s="131" t="s">
        <v>1265</v>
      </c>
      <c r="F415" s="123" t="s">
        <v>165</v>
      </c>
      <c r="G415" s="123" t="s">
        <v>38</v>
      </c>
      <c r="H415" s="123" t="s">
        <v>220</v>
      </c>
      <c r="I415" s="73" t="s">
        <v>5</v>
      </c>
      <c r="J415" s="109" t="s">
        <v>1266</v>
      </c>
      <c r="K415" s="123">
        <v>1089</v>
      </c>
      <c r="L415" s="131" t="s">
        <v>1262</v>
      </c>
      <c r="M415" s="76" t="s">
        <v>1263</v>
      </c>
      <c r="N415" s="127"/>
      <c r="O415" s="87">
        <v>0</v>
      </c>
    </row>
    <row r="416" spans="1:15">
      <c r="A416" s="72">
        <v>415</v>
      </c>
      <c r="B416" s="123" t="s">
        <v>15</v>
      </c>
      <c r="C416" s="123" t="s">
        <v>201</v>
      </c>
      <c r="D416" s="123" t="s">
        <v>1267</v>
      </c>
      <c r="E416" s="131" t="s">
        <v>1268</v>
      </c>
      <c r="F416" s="123" t="s">
        <v>1269</v>
      </c>
      <c r="G416" s="123" t="s">
        <v>38</v>
      </c>
      <c r="H416" s="123" t="s">
        <v>1270</v>
      </c>
      <c r="I416" s="73" t="s">
        <v>5</v>
      </c>
      <c r="J416" s="123" t="s">
        <v>1079</v>
      </c>
      <c r="K416" s="123" t="s">
        <v>8</v>
      </c>
      <c r="L416" s="131" t="s">
        <v>8</v>
      </c>
      <c r="M416" s="131"/>
      <c r="N416" s="127"/>
      <c r="O416" s="87">
        <v>0</v>
      </c>
    </row>
    <row r="417" spans="1:15">
      <c r="A417" s="72">
        <v>416</v>
      </c>
      <c r="B417" s="123" t="s">
        <v>15</v>
      </c>
      <c r="C417" s="123" t="s">
        <v>201</v>
      </c>
      <c r="D417" s="123" t="s">
        <v>1271</v>
      </c>
      <c r="E417" s="131" t="s">
        <v>1272</v>
      </c>
      <c r="F417" s="123" t="s">
        <v>1269</v>
      </c>
      <c r="G417" s="123" t="s">
        <v>38</v>
      </c>
      <c r="H417" s="123" t="s">
        <v>1270</v>
      </c>
      <c r="I417" s="73" t="s">
        <v>5</v>
      </c>
      <c r="J417" s="123" t="s">
        <v>1079</v>
      </c>
      <c r="K417" s="123" t="s">
        <v>8</v>
      </c>
      <c r="L417" s="131" t="s">
        <v>8</v>
      </c>
      <c r="M417" s="131"/>
      <c r="N417" s="127"/>
      <c r="O417" s="87">
        <v>0</v>
      </c>
    </row>
    <row r="418" spans="1:15">
      <c r="A418" s="72">
        <v>417</v>
      </c>
      <c r="B418" s="123" t="s">
        <v>15</v>
      </c>
      <c r="C418" s="123" t="s">
        <v>229</v>
      </c>
      <c r="D418" s="123" t="s">
        <v>1273</v>
      </c>
      <c r="E418" s="131" t="s">
        <v>1274</v>
      </c>
      <c r="F418" s="123" t="s">
        <v>1269</v>
      </c>
      <c r="G418" s="123" t="s">
        <v>38</v>
      </c>
      <c r="H418" s="123" t="s">
        <v>1270</v>
      </c>
      <c r="I418" s="73" t="s">
        <v>5</v>
      </c>
      <c r="J418" s="109" t="s">
        <v>41</v>
      </c>
      <c r="K418" s="123" t="s">
        <v>8</v>
      </c>
      <c r="L418" s="131" t="s">
        <v>8</v>
      </c>
      <c r="M418" s="131"/>
      <c r="N418" s="127">
        <v>1189890.66</v>
      </c>
      <c r="O418" s="87">
        <v>0</v>
      </c>
    </row>
    <row r="419" spans="1:15">
      <c r="A419" s="72">
        <v>418</v>
      </c>
      <c r="B419" s="123" t="s">
        <v>15</v>
      </c>
      <c r="C419" s="123" t="s">
        <v>229</v>
      </c>
      <c r="D419" s="123" t="s">
        <v>1275</v>
      </c>
      <c r="E419" s="131" t="s">
        <v>1276</v>
      </c>
      <c r="F419" s="123" t="s">
        <v>1269</v>
      </c>
      <c r="G419" s="123" t="s">
        <v>38</v>
      </c>
      <c r="H419" s="123" t="s">
        <v>1270</v>
      </c>
      <c r="I419" s="73" t="s">
        <v>5</v>
      </c>
      <c r="J419" s="109" t="s">
        <v>41</v>
      </c>
      <c r="K419" s="123">
        <v>1221</v>
      </c>
      <c r="L419" s="131" t="s">
        <v>1277</v>
      </c>
      <c r="M419" s="76" t="s">
        <v>1278</v>
      </c>
      <c r="N419" s="127">
        <v>594780.52</v>
      </c>
      <c r="O419" s="87">
        <v>0</v>
      </c>
    </row>
    <row r="420" spans="1:15">
      <c r="A420" s="72">
        <v>419</v>
      </c>
      <c r="B420" s="123" t="s">
        <v>15</v>
      </c>
      <c r="C420" s="123" t="s">
        <v>229</v>
      </c>
      <c r="D420" s="123" t="s">
        <v>1279</v>
      </c>
      <c r="E420" s="131" t="s">
        <v>1280</v>
      </c>
      <c r="F420" s="123" t="s">
        <v>1269</v>
      </c>
      <c r="G420" s="123" t="s">
        <v>38</v>
      </c>
      <c r="H420" s="123" t="s">
        <v>1270</v>
      </c>
      <c r="I420" s="73" t="s">
        <v>5</v>
      </c>
      <c r="J420" s="109" t="s">
        <v>41</v>
      </c>
      <c r="K420" s="123">
        <v>1222</v>
      </c>
      <c r="L420" s="131" t="s">
        <v>1281</v>
      </c>
      <c r="M420" s="76" t="s">
        <v>1282</v>
      </c>
      <c r="N420" s="127">
        <v>694652.23</v>
      </c>
      <c r="O420" s="87">
        <v>0</v>
      </c>
    </row>
    <row r="421" spans="1:15">
      <c r="A421" s="72">
        <v>420</v>
      </c>
      <c r="B421" s="73" t="s">
        <v>15</v>
      </c>
      <c r="C421" s="123" t="s">
        <v>201</v>
      </c>
      <c r="D421" s="109" t="s">
        <v>1283</v>
      </c>
      <c r="E421" s="101" t="s">
        <v>1284</v>
      </c>
      <c r="F421" s="109" t="s">
        <v>1002</v>
      </c>
      <c r="G421" s="73" t="s">
        <v>38</v>
      </c>
      <c r="H421" s="109" t="s">
        <v>1285</v>
      </c>
      <c r="I421" s="73" t="s">
        <v>5</v>
      </c>
      <c r="J421" s="109" t="s">
        <v>41</v>
      </c>
      <c r="K421" s="123" t="s">
        <v>8</v>
      </c>
      <c r="L421" s="76" t="s">
        <v>8</v>
      </c>
      <c r="M421" s="76"/>
      <c r="N421" s="127">
        <v>170960.16</v>
      </c>
      <c r="O421" s="87">
        <v>0</v>
      </c>
    </row>
    <row r="422" spans="1:15">
      <c r="A422" s="72">
        <v>421</v>
      </c>
      <c r="B422" s="109" t="s">
        <v>16</v>
      </c>
      <c r="C422" s="109" t="s">
        <v>269</v>
      </c>
      <c r="D422" s="109" t="s">
        <v>1286</v>
      </c>
      <c r="E422" s="101" t="s">
        <v>288</v>
      </c>
      <c r="F422" s="109" t="s">
        <v>277</v>
      </c>
      <c r="G422" s="109" t="s">
        <v>205</v>
      </c>
      <c r="H422" s="109" t="s">
        <v>278</v>
      </c>
      <c r="I422" s="73" t="s">
        <v>5</v>
      </c>
      <c r="J422" s="109" t="s">
        <v>41</v>
      </c>
      <c r="K422" s="123">
        <v>987</v>
      </c>
      <c r="L422" s="76" t="s">
        <v>279</v>
      </c>
      <c r="M422" s="76" t="s">
        <v>280</v>
      </c>
      <c r="N422" s="127">
        <v>93660.38</v>
      </c>
      <c r="O422" s="87">
        <v>0</v>
      </c>
    </row>
    <row r="423" spans="1:15">
      <c r="A423" s="72">
        <v>422</v>
      </c>
      <c r="B423" s="109" t="s">
        <v>16</v>
      </c>
      <c r="C423" s="109" t="s">
        <v>269</v>
      </c>
      <c r="D423" s="109" t="s">
        <v>1287</v>
      </c>
      <c r="E423" s="101" t="s">
        <v>1288</v>
      </c>
      <c r="F423" s="109" t="s">
        <v>277</v>
      </c>
      <c r="G423" s="109" t="s">
        <v>205</v>
      </c>
      <c r="H423" s="109" t="s">
        <v>278</v>
      </c>
      <c r="I423" s="73" t="s">
        <v>5</v>
      </c>
      <c r="J423" s="109" t="s">
        <v>41</v>
      </c>
      <c r="K423" s="123">
        <v>987</v>
      </c>
      <c r="L423" s="76" t="s">
        <v>279</v>
      </c>
      <c r="M423" s="76" t="s">
        <v>280</v>
      </c>
      <c r="N423" s="127">
        <v>896912.56</v>
      </c>
      <c r="O423" s="87">
        <v>0</v>
      </c>
    </row>
    <row r="424" ht="14.7" customHeight="1" spans="1:15">
      <c r="A424" s="72">
        <v>423</v>
      </c>
      <c r="B424" s="109" t="s">
        <v>16</v>
      </c>
      <c r="C424" s="109" t="s">
        <v>269</v>
      </c>
      <c r="D424" s="109" t="s">
        <v>1289</v>
      </c>
      <c r="E424" s="140" t="s">
        <v>1290</v>
      </c>
      <c r="F424" s="109" t="s">
        <v>277</v>
      </c>
      <c r="G424" s="109" t="s">
        <v>205</v>
      </c>
      <c r="H424" s="109" t="s">
        <v>278</v>
      </c>
      <c r="I424" s="73" t="s">
        <v>5</v>
      </c>
      <c r="J424" s="142" t="s">
        <v>1007</v>
      </c>
      <c r="K424" s="123">
        <v>987</v>
      </c>
      <c r="L424" s="76" t="s">
        <v>279</v>
      </c>
      <c r="M424" s="76" t="s">
        <v>280</v>
      </c>
      <c r="N424" s="127"/>
      <c r="O424" s="87">
        <v>0</v>
      </c>
    </row>
    <row r="425" ht="28.95" customHeight="1" spans="1:15">
      <c r="A425" s="72">
        <v>424</v>
      </c>
      <c r="B425" s="109" t="s">
        <v>16</v>
      </c>
      <c r="C425" s="109" t="s">
        <v>269</v>
      </c>
      <c r="D425" s="123"/>
      <c r="E425" s="141" t="s">
        <v>1291</v>
      </c>
      <c r="F425" s="109" t="s">
        <v>277</v>
      </c>
      <c r="G425" s="109" t="s">
        <v>205</v>
      </c>
      <c r="H425" s="109" t="s">
        <v>278</v>
      </c>
      <c r="I425" s="73" t="s">
        <v>5</v>
      </c>
      <c r="J425" s="143" t="s">
        <v>1051</v>
      </c>
      <c r="K425" s="123">
        <v>987</v>
      </c>
      <c r="L425" s="88" t="s">
        <v>279</v>
      </c>
      <c r="M425" s="76" t="s">
        <v>280</v>
      </c>
      <c r="N425" s="127"/>
      <c r="O425" s="87">
        <v>0</v>
      </c>
    </row>
    <row r="426" ht="28.95" customHeight="1" spans="1:15">
      <c r="A426" s="72">
        <v>425</v>
      </c>
      <c r="B426" s="109" t="s">
        <v>16</v>
      </c>
      <c r="C426" s="109" t="s">
        <v>269</v>
      </c>
      <c r="D426" s="123"/>
      <c r="E426" s="141" t="s">
        <v>1292</v>
      </c>
      <c r="F426" s="109" t="s">
        <v>277</v>
      </c>
      <c r="G426" s="109" t="s">
        <v>205</v>
      </c>
      <c r="H426" s="109" t="s">
        <v>278</v>
      </c>
      <c r="I426" s="73" t="s">
        <v>5</v>
      </c>
      <c r="J426" s="143" t="s">
        <v>1079</v>
      </c>
      <c r="K426" s="123">
        <v>987</v>
      </c>
      <c r="L426" s="88" t="s">
        <v>279</v>
      </c>
      <c r="M426" s="76" t="s">
        <v>280</v>
      </c>
      <c r="N426" s="127"/>
      <c r="O426" s="87">
        <v>0</v>
      </c>
    </row>
    <row r="427" spans="1:15">
      <c r="A427" s="72">
        <v>426</v>
      </c>
      <c r="B427" s="109" t="s">
        <v>16</v>
      </c>
      <c r="C427" s="109" t="s">
        <v>269</v>
      </c>
      <c r="D427" s="109" t="s">
        <v>1293</v>
      </c>
      <c r="E427" s="101" t="s">
        <v>1294</v>
      </c>
      <c r="F427" s="109" t="s">
        <v>277</v>
      </c>
      <c r="G427" s="109" t="s">
        <v>205</v>
      </c>
      <c r="H427" s="109" t="s">
        <v>278</v>
      </c>
      <c r="I427" s="73" t="s">
        <v>5</v>
      </c>
      <c r="J427" s="109" t="s">
        <v>41</v>
      </c>
      <c r="K427" s="123">
        <v>987</v>
      </c>
      <c r="L427" s="76" t="s">
        <v>279</v>
      </c>
      <c r="M427" s="76" t="s">
        <v>280</v>
      </c>
      <c r="N427" s="127">
        <v>52784.64</v>
      </c>
      <c r="O427" s="87">
        <v>0</v>
      </c>
    </row>
    <row r="428" spans="1:15">
      <c r="A428" s="72">
        <v>427</v>
      </c>
      <c r="B428" s="109" t="s">
        <v>16</v>
      </c>
      <c r="C428" s="109" t="s">
        <v>269</v>
      </c>
      <c r="D428" s="109" t="s">
        <v>1295</v>
      </c>
      <c r="E428" s="76" t="s">
        <v>1296</v>
      </c>
      <c r="F428" s="109" t="s">
        <v>277</v>
      </c>
      <c r="G428" s="109" t="s">
        <v>205</v>
      </c>
      <c r="H428" s="109" t="s">
        <v>278</v>
      </c>
      <c r="I428" s="73" t="s">
        <v>5</v>
      </c>
      <c r="J428" s="109" t="s">
        <v>41</v>
      </c>
      <c r="K428" s="123">
        <v>987</v>
      </c>
      <c r="L428" s="76" t="s">
        <v>279</v>
      </c>
      <c r="M428" s="76" t="s">
        <v>280</v>
      </c>
      <c r="N428" s="127">
        <v>69239.18</v>
      </c>
      <c r="O428" s="87">
        <v>0</v>
      </c>
    </row>
    <row r="429" spans="1:15">
      <c r="A429" s="72">
        <v>428</v>
      </c>
      <c r="B429" s="109" t="s">
        <v>16</v>
      </c>
      <c r="C429" s="109" t="s">
        <v>269</v>
      </c>
      <c r="D429" s="73" t="s">
        <v>1297</v>
      </c>
      <c r="E429" s="76" t="s">
        <v>1298</v>
      </c>
      <c r="F429" s="109" t="s">
        <v>277</v>
      </c>
      <c r="G429" s="109" t="s">
        <v>205</v>
      </c>
      <c r="H429" s="109" t="s">
        <v>278</v>
      </c>
      <c r="I429" s="73" t="s">
        <v>5</v>
      </c>
      <c r="J429" s="109" t="s">
        <v>1266</v>
      </c>
      <c r="K429" s="83">
        <v>987</v>
      </c>
      <c r="L429" s="76" t="s">
        <v>279</v>
      </c>
      <c r="M429" s="76" t="s">
        <v>280</v>
      </c>
      <c r="N429" s="127"/>
      <c r="O429" s="87">
        <v>0</v>
      </c>
    </row>
    <row r="430" spans="1:15">
      <c r="A430" s="72">
        <v>429</v>
      </c>
      <c r="B430" s="109" t="s">
        <v>16</v>
      </c>
      <c r="C430" s="109" t="s">
        <v>269</v>
      </c>
      <c r="D430" s="109" t="s">
        <v>1299</v>
      </c>
      <c r="E430" s="101" t="s">
        <v>1300</v>
      </c>
      <c r="F430" s="109" t="s">
        <v>277</v>
      </c>
      <c r="G430" s="109" t="s">
        <v>205</v>
      </c>
      <c r="H430" s="109" t="s">
        <v>278</v>
      </c>
      <c r="I430" s="73" t="s">
        <v>5</v>
      </c>
      <c r="J430" s="109" t="s">
        <v>1079</v>
      </c>
      <c r="K430" s="123">
        <v>987</v>
      </c>
      <c r="L430" s="76" t="s">
        <v>279</v>
      </c>
      <c r="M430" s="76" t="s">
        <v>280</v>
      </c>
      <c r="N430" s="127"/>
      <c r="O430" s="87">
        <v>0</v>
      </c>
    </row>
    <row r="431" spans="1:15">
      <c r="A431" s="72">
        <v>430</v>
      </c>
      <c r="B431" s="109" t="s">
        <v>16</v>
      </c>
      <c r="C431" s="109" t="s">
        <v>269</v>
      </c>
      <c r="D431" s="109" t="s">
        <v>1301</v>
      </c>
      <c r="E431" s="101" t="s">
        <v>1302</v>
      </c>
      <c r="F431" s="109" t="s">
        <v>75</v>
      </c>
      <c r="G431" s="109" t="s">
        <v>800</v>
      </c>
      <c r="H431" s="109" t="s">
        <v>278</v>
      </c>
      <c r="I431" s="73" t="s">
        <v>5</v>
      </c>
      <c r="J431" s="109" t="s">
        <v>41</v>
      </c>
      <c r="K431" s="123">
        <v>318</v>
      </c>
      <c r="L431" s="76" t="s">
        <v>1303</v>
      </c>
      <c r="M431" s="76" t="s">
        <v>1304</v>
      </c>
      <c r="N431" s="127">
        <v>2526951.68932075</v>
      </c>
      <c r="O431" s="87">
        <v>2526951.68932075</v>
      </c>
    </row>
    <row r="432" spans="1:15">
      <c r="A432" s="72">
        <v>431</v>
      </c>
      <c r="B432" s="109" t="s">
        <v>16</v>
      </c>
      <c r="C432" s="109" t="s">
        <v>269</v>
      </c>
      <c r="D432" s="109" t="s">
        <v>1305</v>
      </c>
      <c r="E432" s="101" t="s">
        <v>1306</v>
      </c>
      <c r="F432" s="109" t="s">
        <v>75</v>
      </c>
      <c r="G432" s="109" t="s">
        <v>800</v>
      </c>
      <c r="H432" s="109" t="s">
        <v>278</v>
      </c>
      <c r="I432" s="73" t="s">
        <v>5</v>
      </c>
      <c r="J432" s="109" t="s">
        <v>41</v>
      </c>
      <c r="K432" s="123">
        <v>318</v>
      </c>
      <c r="L432" s="76" t="s">
        <v>1303</v>
      </c>
      <c r="M432" s="76" t="s">
        <v>1304</v>
      </c>
      <c r="N432" s="127">
        <v>320423.558777358</v>
      </c>
      <c r="O432" s="87">
        <v>320423.558777358</v>
      </c>
    </row>
    <row r="433" spans="1:15">
      <c r="A433" s="72">
        <v>432</v>
      </c>
      <c r="B433" s="109" t="s">
        <v>16</v>
      </c>
      <c r="C433" s="109" t="s">
        <v>269</v>
      </c>
      <c r="D433" s="109" t="s">
        <v>1307</v>
      </c>
      <c r="E433" s="101" t="s">
        <v>1308</v>
      </c>
      <c r="F433" s="109" t="s">
        <v>75</v>
      </c>
      <c r="G433" s="109" t="s">
        <v>800</v>
      </c>
      <c r="H433" s="109" t="s">
        <v>278</v>
      </c>
      <c r="I433" s="73" t="s">
        <v>5</v>
      </c>
      <c r="J433" s="109" t="s">
        <v>41</v>
      </c>
      <c r="K433" s="123">
        <v>318</v>
      </c>
      <c r="L433" s="76" t="s">
        <v>1303</v>
      </c>
      <c r="M433" s="76" t="s">
        <v>1304</v>
      </c>
      <c r="N433" s="127">
        <v>1595011.43451321</v>
      </c>
      <c r="O433" s="87">
        <v>1594598</v>
      </c>
    </row>
    <row r="434" spans="1:15">
      <c r="A434" s="72">
        <v>433</v>
      </c>
      <c r="B434" s="109" t="s">
        <v>16</v>
      </c>
      <c r="C434" s="109" t="s">
        <v>269</v>
      </c>
      <c r="D434" s="109" t="s">
        <v>1309</v>
      </c>
      <c r="E434" s="101" t="s">
        <v>1310</v>
      </c>
      <c r="F434" s="109" t="s">
        <v>75</v>
      </c>
      <c r="G434" s="109" t="s">
        <v>800</v>
      </c>
      <c r="H434" s="109" t="s">
        <v>278</v>
      </c>
      <c r="I434" s="73" t="s">
        <v>5</v>
      </c>
      <c r="J434" s="109" t="s">
        <v>1079</v>
      </c>
      <c r="K434" s="123">
        <v>318</v>
      </c>
      <c r="L434" s="76" t="s">
        <v>1303</v>
      </c>
      <c r="M434" s="76" t="s">
        <v>1304</v>
      </c>
      <c r="N434" s="127"/>
      <c r="O434" s="87">
        <v>0</v>
      </c>
    </row>
    <row r="435" spans="1:15">
      <c r="A435" s="72">
        <v>434</v>
      </c>
      <c r="B435" s="109" t="s">
        <v>16</v>
      </c>
      <c r="C435" s="109" t="s">
        <v>269</v>
      </c>
      <c r="D435" s="109" t="s">
        <v>1311</v>
      </c>
      <c r="E435" s="101" t="s">
        <v>1312</v>
      </c>
      <c r="F435" s="109" t="s">
        <v>277</v>
      </c>
      <c r="G435" s="109" t="s">
        <v>205</v>
      </c>
      <c r="H435" s="109" t="s">
        <v>278</v>
      </c>
      <c r="I435" s="73" t="s">
        <v>5</v>
      </c>
      <c r="J435" s="109" t="s">
        <v>41</v>
      </c>
      <c r="K435" s="123">
        <v>987</v>
      </c>
      <c r="L435" s="76" t="s">
        <v>279</v>
      </c>
      <c r="M435" s="76" t="s">
        <v>280</v>
      </c>
      <c r="N435" s="127">
        <v>70364.7</v>
      </c>
      <c r="O435" s="87">
        <v>0</v>
      </c>
    </row>
    <row r="436" spans="1:15">
      <c r="A436" s="72">
        <v>435</v>
      </c>
      <c r="B436" s="109" t="s">
        <v>16</v>
      </c>
      <c r="C436" s="109" t="s">
        <v>269</v>
      </c>
      <c r="D436" s="109" t="s">
        <v>1313</v>
      </c>
      <c r="E436" s="76" t="s">
        <v>1314</v>
      </c>
      <c r="F436" s="109" t="s">
        <v>277</v>
      </c>
      <c r="G436" s="109" t="s">
        <v>205</v>
      </c>
      <c r="H436" s="109" t="s">
        <v>278</v>
      </c>
      <c r="I436" s="73" t="s">
        <v>5</v>
      </c>
      <c r="J436" s="109" t="s">
        <v>41</v>
      </c>
      <c r="K436" s="123">
        <v>987</v>
      </c>
      <c r="L436" s="76" t="s">
        <v>279</v>
      </c>
      <c r="M436" s="76" t="s">
        <v>280</v>
      </c>
      <c r="N436" s="127">
        <v>45843.95</v>
      </c>
      <c r="O436" s="87">
        <v>0</v>
      </c>
    </row>
    <row r="437" spans="1:15">
      <c r="A437" s="72">
        <v>436</v>
      </c>
      <c r="B437" s="109" t="s">
        <v>16</v>
      </c>
      <c r="C437" s="109" t="s">
        <v>269</v>
      </c>
      <c r="D437" s="109" t="s">
        <v>1315</v>
      </c>
      <c r="E437" s="76" t="s">
        <v>1316</v>
      </c>
      <c r="F437" s="109" t="s">
        <v>277</v>
      </c>
      <c r="G437" s="109" t="s">
        <v>205</v>
      </c>
      <c r="H437" s="109" t="s">
        <v>278</v>
      </c>
      <c r="I437" s="73" t="s">
        <v>5</v>
      </c>
      <c r="J437" s="109" t="s">
        <v>1007</v>
      </c>
      <c r="K437" s="123">
        <v>987</v>
      </c>
      <c r="L437" s="76" t="s">
        <v>279</v>
      </c>
      <c r="M437" s="76" t="s">
        <v>280</v>
      </c>
      <c r="N437" s="127"/>
      <c r="O437" s="87">
        <v>0</v>
      </c>
    </row>
    <row r="438" spans="1:15">
      <c r="A438" s="72">
        <v>437</v>
      </c>
      <c r="B438" s="109" t="s">
        <v>16</v>
      </c>
      <c r="C438" s="109" t="s">
        <v>269</v>
      </c>
      <c r="D438" s="138" t="s">
        <v>1317</v>
      </c>
      <c r="E438" s="101" t="s">
        <v>1318</v>
      </c>
      <c r="F438" s="109" t="s">
        <v>53</v>
      </c>
      <c r="G438" s="109" t="s">
        <v>200</v>
      </c>
      <c r="H438" s="109" t="s">
        <v>272</v>
      </c>
      <c r="I438" s="73" t="s">
        <v>5</v>
      </c>
      <c r="J438" s="109" t="s">
        <v>41</v>
      </c>
      <c r="K438" s="83">
        <v>986</v>
      </c>
      <c r="L438" s="76" t="s">
        <v>1319</v>
      </c>
      <c r="M438" s="76" t="s">
        <v>1320</v>
      </c>
      <c r="N438" s="127">
        <v>686608.2</v>
      </c>
      <c r="O438" s="87">
        <v>0</v>
      </c>
    </row>
    <row r="439" spans="1:15">
      <c r="A439" s="72">
        <v>438</v>
      </c>
      <c r="B439" s="109" t="s">
        <v>13</v>
      </c>
      <c r="C439" s="109" t="s">
        <v>366</v>
      </c>
      <c r="D439" s="109" t="s">
        <v>1321</v>
      </c>
      <c r="E439" s="76" t="s">
        <v>1322</v>
      </c>
      <c r="F439" s="109" t="s">
        <v>75</v>
      </c>
      <c r="G439" s="109" t="s">
        <v>205</v>
      </c>
      <c r="H439" s="109" t="s">
        <v>692</v>
      </c>
      <c r="I439" s="73" t="s">
        <v>5</v>
      </c>
      <c r="J439" s="109" t="s">
        <v>1079</v>
      </c>
      <c r="K439" s="123">
        <v>498</v>
      </c>
      <c r="L439" s="76" t="s">
        <v>1323</v>
      </c>
      <c r="M439" s="76" t="s">
        <v>1324</v>
      </c>
      <c r="N439" s="127"/>
      <c r="O439" s="87">
        <v>0</v>
      </c>
    </row>
    <row r="440" spans="1:15">
      <c r="A440" s="72">
        <v>439</v>
      </c>
      <c r="B440" s="109" t="s">
        <v>13</v>
      </c>
      <c r="C440" s="109" t="s">
        <v>366</v>
      </c>
      <c r="D440" s="73" t="s">
        <v>1325</v>
      </c>
      <c r="E440" s="76" t="s">
        <v>1326</v>
      </c>
      <c r="F440" s="109" t="s">
        <v>75</v>
      </c>
      <c r="G440" s="109" t="s">
        <v>205</v>
      </c>
      <c r="H440" s="109" t="s">
        <v>692</v>
      </c>
      <c r="I440" s="73" t="s">
        <v>5</v>
      </c>
      <c r="J440" s="109" t="s">
        <v>1079</v>
      </c>
      <c r="K440" s="83">
        <v>1092</v>
      </c>
      <c r="L440" s="76" t="s">
        <v>1327</v>
      </c>
      <c r="M440" s="76" t="s">
        <v>1328</v>
      </c>
      <c r="N440" s="127"/>
      <c r="O440" s="87">
        <v>0</v>
      </c>
    </row>
    <row r="441" spans="1:15">
      <c r="A441" s="72">
        <v>440</v>
      </c>
      <c r="B441" s="109" t="s">
        <v>13</v>
      </c>
      <c r="C441" s="109" t="s">
        <v>366</v>
      </c>
      <c r="D441" s="109" t="s">
        <v>1329</v>
      </c>
      <c r="E441" s="101" t="s">
        <v>1330</v>
      </c>
      <c r="F441" s="94" t="s">
        <v>53</v>
      </c>
      <c r="G441" s="94" t="s">
        <v>205</v>
      </c>
      <c r="H441" s="94" t="s">
        <v>692</v>
      </c>
      <c r="I441" s="73" t="s">
        <v>5</v>
      </c>
      <c r="J441" s="109" t="s">
        <v>1111</v>
      </c>
      <c r="K441" s="123">
        <v>1092</v>
      </c>
      <c r="L441" s="76" t="s">
        <v>1327</v>
      </c>
      <c r="M441" s="76" t="s">
        <v>1328</v>
      </c>
      <c r="N441" s="127"/>
      <c r="O441" s="87">
        <v>0</v>
      </c>
    </row>
    <row r="442" spans="1:15">
      <c r="A442" s="72">
        <v>441</v>
      </c>
      <c r="B442" s="109" t="s">
        <v>13</v>
      </c>
      <c r="C442" s="109" t="s">
        <v>366</v>
      </c>
      <c r="D442" s="109" t="s">
        <v>1331</v>
      </c>
      <c r="E442" s="76" t="s">
        <v>1332</v>
      </c>
      <c r="F442" s="109" t="s">
        <v>277</v>
      </c>
      <c r="G442" s="109" t="s">
        <v>205</v>
      </c>
      <c r="H442" s="109" t="s">
        <v>278</v>
      </c>
      <c r="I442" s="73" t="s">
        <v>5</v>
      </c>
      <c r="J442" s="109" t="s">
        <v>41</v>
      </c>
      <c r="K442" s="123">
        <v>578</v>
      </c>
      <c r="L442" s="76" t="s">
        <v>395</v>
      </c>
      <c r="M442" s="76" t="s">
        <v>396</v>
      </c>
      <c r="N442" s="127">
        <v>1930930.44</v>
      </c>
      <c r="O442" s="87">
        <v>0</v>
      </c>
    </row>
    <row r="443" spans="1:15">
      <c r="A443" s="72">
        <v>442</v>
      </c>
      <c r="B443" s="109" t="s">
        <v>13</v>
      </c>
      <c r="C443" s="109" t="s">
        <v>366</v>
      </c>
      <c r="D443" s="109" t="s">
        <v>1333</v>
      </c>
      <c r="E443" s="76" t="s">
        <v>1334</v>
      </c>
      <c r="F443" s="109" t="s">
        <v>277</v>
      </c>
      <c r="G443" s="109" t="s">
        <v>205</v>
      </c>
      <c r="H443" s="109" t="s">
        <v>278</v>
      </c>
      <c r="I443" s="73" t="s">
        <v>5</v>
      </c>
      <c r="J443" s="109" t="s">
        <v>41</v>
      </c>
      <c r="K443" s="123">
        <v>578</v>
      </c>
      <c r="L443" s="76" t="s">
        <v>395</v>
      </c>
      <c r="M443" s="76" t="s">
        <v>396</v>
      </c>
      <c r="N443" s="127">
        <v>636890.56</v>
      </c>
      <c r="O443" s="87">
        <v>0</v>
      </c>
    </row>
    <row r="444" spans="1:15">
      <c r="A444" s="72">
        <v>443</v>
      </c>
      <c r="B444" s="109" t="s">
        <v>13</v>
      </c>
      <c r="C444" s="109" t="s">
        <v>366</v>
      </c>
      <c r="D444" s="123"/>
      <c r="E444" s="76" t="s">
        <v>1334</v>
      </c>
      <c r="F444" s="109" t="s">
        <v>277</v>
      </c>
      <c r="G444" s="109" t="s">
        <v>205</v>
      </c>
      <c r="H444" s="109" t="s">
        <v>278</v>
      </c>
      <c r="I444" s="73" t="s">
        <v>5</v>
      </c>
      <c r="J444" s="109" t="s">
        <v>1051</v>
      </c>
      <c r="K444" s="123">
        <v>578</v>
      </c>
      <c r="L444" s="76" t="s">
        <v>395</v>
      </c>
      <c r="M444" s="76" t="s">
        <v>396</v>
      </c>
      <c r="N444" s="127"/>
      <c r="O444" s="87">
        <v>0</v>
      </c>
    </row>
    <row r="445" spans="1:15">
      <c r="A445" s="72">
        <v>444</v>
      </c>
      <c r="B445" s="109" t="s">
        <v>13</v>
      </c>
      <c r="C445" s="109" t="s">
        <v>366</v>
      </c>
      <c r="D445" s="109" t="s">
        <v>1335</v>
      </c>
      <c r="E445" s="101" t="s">
        <v>1336</v>
      </c>
      <c r="F445" s="109" t="s">
        <v>277</v>
      </c>
      <c r="G445" s="109" t="s">
        <v>205</v>
      </c>
      <c r="H445" s="109" t="s">
        <v>278</v>
      </c>
      <c r="I445" s="73" t="s">
        <v>5</v>
      </c>
      <c r="J445" s="109" t="s">
        <v>41</v>
      </c>
      <c r="K445" s="123" t="s">
        <v>8</v>
      </c>
      <c r="L445" s="76" t="s">
        <v>61</v>
      </c>
      <c r="M445" s="76"/>
      <c r="N445" s="127">
        <v>510099.79</v>
      </c>
      <c r="O445" s="87">
        <v>473744.19</v>
      </c>
    </row>
    <row r="446" spans="1:15">
      <c r="A446" s="72">
        <v>445</v>
      </c>
      <c r="B446" s="109" t="s">
        <v>13</v>
      </c>
      <c r="C446" s="109" t="s">
        <v>366</v>
      </c>
      <c r="D446" s="109" t="s">
        <v>1337</v>
      </c>
      <c r="E446" s="101" t="s">
        <v>1338</v>
      </c>
      <c r="F446" s="109" t="s">
        <v>277</v>
      </c>
      <c r="G446" s="109" t="s">
        <v>205</v>
      </c>
      <c r="H446" s="109" t="s">
        <v>278</v>
      </c>
      <c r="I446" s="73" t="s">
        <v>5</v>
      </c>
      <c r="J446" s="109" t="s">
        <v>41</v>
      </c>
      <c r="K446" s="123" t="s">
        <v>8</v>
      </c>
      <c r="L446" s="76" t="s">
        <v>61</v>
      </c>
      <c r="M446" s="76"/>
      <c r="N446" s="127">
        <v>482541.08</v>
      </c>
      <c r="O446" s="87">
        <v>0</v>
      </c>
    </row>
    <row r="447" spans="1:15">
      <c r="A447" s="72">
        <v>446</v>
      </c>
      <c r="B447" s="109" t="s">
        <v>13</v>
      </c>
      <c r="C447" s="109" t="s">
        <v>366</v>
      </c>
      <c r="D447" s="123"/>
      <c r="E447" s="76" t="s">
        <v>1339</v>
      </c>
      <c r="F447" s="109" t="s">
        <v>277</v>
      </c>
      <c r="G447" s="109" t="s">
        <v>205</v>
      </c>
      <c r="H447" s="109" t="s">
        <v>278</v>
      </c>
      <c r="I447" s="73" t="s">
        <v>5</v>
      </c>
      <c r="J447" s="109" t="s">
        <v>1007</v>
      </c>
      <c r="K447" s="123" t="s">
        <v>8</v>
      </c>
      <c r="L447" s="76" t="s">
        <v>61</v>
      </c>
      <c r="M447" s="76"/>
      <c r="N447" s="127"/>
      <c r="O447" s="87">
        <v>0</v>
      </c>
    </row>
    <row r="448" spans="1:15">
      <c r="A448" s="72">
        <v>447</v>
      </c>
      <c r="B448" s="109" t="s">
        <v>13</v>
      </c>
      <c r="C448" s="109" t="s">
        <v>366</v>
      </c>
      <c r="D448" s="109" t="s">
        <v>1340</v>
      </c>
      <c r="E448" s="101" t="s">
        <v>1341</v>
      </c>
      <c r="F448" s="109" t="s">
        <v>277</v>
      </c>
      <c r="G448" s="109" t="s">
        <v>205</v>
      </c>
      <c r="H448" s="109" t="s">
        <v>278</v>
      </c>
      <c r="I448" s="73" t="s">
        <v>5</v>
      </c>
      <c r="J448" s="109" t="s">
        <v>41</v>
      </c>
      <c r="K448" s="123" t="s">
        <v>8</v>
      </c>
      <c r="L448" s="76" t="s">
        <v>61</v>
      </c>
      <c r="M448" s="76"/>
      <c r="N448" s="127">
        <v>480951.33</v>
      </c>
      <c r="O448" s="87">
        <v>461897.29</v>
      </c>
    </row>
    <row r="449" spans="1:15">
      <c r="A449" s="72">
        <v>448</v>
      </c>
      <c r="B449" s="109" t="s">
        <v>13</v>
      </c>
      <c r="C449" s="109" t="s">
        <v>366</v>
      </c>
      <c r="D449" s="109" t="s">
        <v>1342</v>
      </c>
      <c r="E449" s="101" t="s">
        <v>1343</v>
      </c>
      <c r="F449" s="109" t="s">
        <v>277</v>
      </c>
      <c r="G449" s="109" t="s">
        <v>205</v>
      </c>
      <c r="H449" s="109" t="s">
        <v>278</v>
      </c>
      <c r="I449" s="73" t="s">
        <v>5</v>
      </c>
      <c r="J449" s="109" t="s">
        <v>41</v>
      </c>
      <c r="K449" s="123">
        <v>261</v>
      </c>
      <c r="L449" s="76" t="s">
        <v>387</v>
      </c>
      <c r="M449" s="76" t="s">
        <v>388</v>
      </c>
      <c r="N449" s="127">
        <v>1404905.66</v>
      </c>
      <c r="O449" s="87">
        <v>0</v>
      </c>
    </row>
    <row r="450" spans="1:15">
      <c r="A450" s="72">
        <v>449</v>
      </c>
      <c r="B450" s="109" t="s">
        <v>13</v>
      </c>
      <c r="C450" s="109" t="s">
        <v>366</v>
      </c>
      <c r="D450" s="109" t="s">
        <v>1344</v>
      </c>
      <c r="E450" s="101" t="s">
        <v>1345</v>
      </c>
      <c r="F450" s="109" t="s">
        <v>277</v>
      </c>
      <c r="G450" s="109" t="s">
        <v>205</v>
      </c>
      <c r="H450" s="109" t="s">
        <v>278</v>
      </c>
      <c r="I450" s="73" t="s">
        <v>5</v>
      </c>
      <c r="J450" s="109" t="s">
        <v>41</v>
      </c>
      <c r="K450" s="123">
        <v>261</v>
      </c>
      <c r="L450" s="76" t="s">
        <v>387</v>
      </c>
      <c r="M450" s="76" t="s">
        <v>388</v>
      </c>
      <c r="N450" s="127">
        <v>1571409.46</v>
      </c>
      <c r="O450" s="87">
        <v>0</v>
      </c>
    </row>
    <row r="451" spans="1:15">
      <c r="A451" s="72">
        <v>450</v>
      </c>
      <c r="B451" s="109" t="s">
        <v>13</v>
      </c>
      <c r="C451" s="109" t="s">
        <v>366</v>
      </c>
      <c r="D451" s="123"/>
      <c r="E451" s="101" t="s">
        <v>1346</v>
      </c>
      <c r="F451" s="109" t="s">
        <v>277</v>
      </c>
      <c r="G451" s="109" t="s">
        <v>205</v>
      </c>
      <c r="H451" s="109" t="s">
        <v>278</v>
      </c>
      <c r="I451" s="73" t="s">
        <v>5</v>
      </c>
      <c r="J451" s="109" t="s">
        <v>1007</v>
      </c>
      <c r="K451" s="123">
        <v>261</v>
      </c>
      <c r="L451" s="76" t="s">
        <v>387</v>
      </c>
      <c r="M451" s="76" t="s">
        <v>388</v>
      </c>
      <c r="N451" s="127"/>
      <c r="O451" s="87">
        <v>0</v>
      </c>
    </row>
    <row r="452" spans="1:15">
      <c r="A452" s="72">
        <v>451</v>
      </c>
      <c r="B452" s="109" t="s">
        <v>13</v>
      </c>
      <c r="C452" s="109" t="s">
        <v>366</v>
      </c>
      <c r="D452" s="109" t="s">
        <v>1347</v>
      </c>
      <c r="E452" s="101" t="s">
        <v>1348</v>
      </c>
      <c r="F452" s="109" t="s">
        <v>277</v>
      </c>
      <c r="G452" s="109" t="s">
        <v>205</v>
      </c>
      <c r="H452" s="109" t="s">
        <v>278</v>
      </c>
      <c r="I452" s="73" t="s">
        <v>5</v>
      </c>
      <c r="J452" s="109" t="s">
        <v>41</v>
      </c>
      <c r="K452" s="123" t="s">
        <v>8</v>
      </c>
      <c r="L452" s="76" t="s">
        <v>61</v>
      </c>
      <c r="M452" s="76"/>
      <c r="N452" s="127">
        <v>280981.13</v>
      </c>
      <c r="O452" s="87">
        <v>0</v>
      </c>
    </row>
    <row r="453" spans="1:15">
      <c r="A453" s="72">
        <v>452</v>
      </c>
      <c r="B453" s="109" t="s">
        <v>13</v>
      </c>
      <c r="C453" s="109" t="s">
        <v>366</v>
      </c>
      <c r="D453" s="109" t="s">
        <v>1349</v>
      </c>
      <c r="E453" s="101" t="s">
        <v>1350</v>
      </c>
      <c r="F453" s="109" t="s">
        <v>277</v>
      </c>
      <c r="G453" s="109" t="s">
        <v>205</v>
      </c>
      <c r="H453" s="109" t="s">
        <v>278</v>
      </c>
      <c r="I453" s="73" t="s">
        <v>5</v>
      </c>
      <c r="J453" s="109" t="s">
        <v>41</v>
      </c>
      <c r="K453" s="123" t="s">
        <v>8</v>
      </c>
      <c r="L453" s="76" t="s">
        <v>61</v>
      </c>
      <c r="M453" s="76"/>
      <c r="N453" s="127">
        <v>521178.87</v>
      </c>
      <c r="O453" s="87">
        <v>0</v>
      </c>
    </row>
    <row r="454" ht="14.7" customHeight="1" spans="1:15">
      <c r="A454" s="72">
        <v>453</v>
      </c>
      <c r="B454" s="109" t="s">
        <v>13</v>
      </c>
      <c r="C454" s="109" t="s">
        <v>366</v>
      </c>
      <c r="D454" s="144" t="s">
        <v>1351</v>
      </c>
      <c r="E454" s="140" t="s">
        <v>1352</v>
      </c>
      <c r="F454" s="109" t="s">
        <v>277</v>
      </c>
      <c r="G454" s="109" t="s">
        <v>205</v>
      </c>
      <c r="H454" s="109" t="s">
        <v>278</v>
      </c>
      <c r="I454" s="73" t="s">
        <v>5</v>
      </c>
      <c r="J454" s="109" t="s">
        <v>41</v>
      </c>
      <c r="K454" s="83">
        <v>1262</v>
      </c>
      <c r="L454" s="111" t="s">
        <v>403</v>
      </c>
      <c r="M454" s="76" t="s">
        <v>404</v>
      </c>
      <c r="N454" s="127">
        <v>987555.02</v>
      </c>
      <c r="O454" s="87">
        <v>0</v>
      </c>
    </row>
    <row r="455" spans="1:15">
      <c r="A455" s="72">
        <v>454</v>
      </c>
      <c r="B455" s="109" t="s">
        <v>13</v>
      </c>
      <c r="C455" s="109" t="s">
        <v>366</v>
      </c>
      <c r="D455" s="109" t="s">
        <v>1353</v>
      </c>
      <c r="E455" s="101" t="s">
        <v>1354</v>
      </c>
      <c r="F455" s="109" t="s">
        <v>277</v>
      </c>
      <c r="G455" s="109" t="s">
        <v>205</v>
      </c>
      <c r="H455" s="109" t="s">
        <v>278</v>
      </c>
      <c r="I455" s="73" t="s">
        <v>5</v>
      </c>
      <c r="J455" s="109" t="s">
        <v>41</v>
      </c>
      <c r="K455" s="123">
        <v>580</v>
      </c>
      <c r="L455" s="76" t="s">
        <v>381</v>
      </c>
      <c r="M455" s="76" t="s">
        <v>382</v>
      </c>
      <c r="N455" s="127">
        <v>792254.4</v>
      </c>
      <c r="O455" s="87">
        <v>0</v>
      </c>
    </row>
    <row r="456" spans="1:15">
      <c r="A456" s="72">
        <v>455</v>
      </c>
      <c r="B456" s="109" t="s">
        <v>13</v>
      </c>
      <c r="C456" s="109" t="s">
        <v>366</v>
      </c>
      <c r="D456" s="109" t="s">
        <v>1355</v>
      </c>
      <c r="E456" s="101" t="s">
        <v>1356</v>
      </c>
      <c r="F456" s="109" t="s">
        <v>277</v>
      </c>
      <c r="G456" s="109" t="s">
        <v>205</v>
      </c>
      <c r="H456" s="109" t="s">
        <v>278</v>
      </c>
      <c r="I456" s="73" t="s">
        <v>5</v>
      </c>
      <c r="J456" s="109" t="s">
        <v>1051</v>
      </c>
      <c r="K456" s="123">
        <v>580</v>
      </c>
      <c r="L456" s="76" t="s">
        <v>381</v>
      </c>
      <c r="M456" s="76" t="s">
        <v>382</v>
      </c>
      <c r="N456" s="127"/>
      <c r="O456" s="87">
        <v>0</v>
      </c>
    </row>
    <row r="457" spans="1:15">
      <c r="A457" s="72">
        <v>456</v>
      </c>
      <c r="B457" s="109" t="s">
        <v>13</v>
      </c>
      <c r="C457" s="109" t="s">
        <v>366</v>
      </c>
      <c r="D457" s="123"/>
      <c r="E457" s="101" t="s">
        <v>1357</v>
      </c>
      <c r="F457" s="109" t="s">
        <v>277</v>
      </c>
      <c r="G457" s="109" t="s">
        <v>205</v>
      </c>
      <c r="H457" s="109" t="s">
        <v>278</v>
      </c>
      <c r="I457" s="73" t="s">
        <v>5</v>
      </c>
      <c r="J457" s="109" t="s">
        <v>1079</v>
      </c>
      <c r="K457" s="123">
        <v>580</v>
      </c>
      <c r="L457" s="76" t="s">
        <v>381</v>
      </c>
      <c r="M457" s="76" t="s">
        <v>382</v>
      </c>
      <c r="N457" s="127"/>
      <c r="O457" s="87">
        <v>0</v>
      </c>
    </row>
    <row r="458" spans="1:15">
      <c r="A458" s="72">
        <v>457</v>
      </c>
      <c r="B458" s="109" t="s">
        <v>13</v>
      </c>
      <c r="C458" s="109" t="s">
        <v>366</v>
      </c>
      <c r="D458" s="109" t="s">
        <v>1358</v>
      </c>
      <c r="E458" s="101" t="s">
        <v>1359</v>
      </c>
      <c r="F458" s="109" t="s">
        <v>277</v>
      </c>
      <c r="G458" s="109" t="s">
        <v>205</v>
      </c>
      <c r="H458" s="109" t="s">
        <v>278</v>
      </c>
      <c r="I458" s="73" t="s">
        <v>5</v>
      </c>
      <c r="J458" s="109" t="s">
        <v>41</v>
      </c>
      <c r="K458" s="123" t="s">
        <v>8</v>
      </c>
      <c r="L458" s="76" t="s">
        <v>61</v>
      </c>
      <c r="M458" s="76"/>
      <c r="N458" s="127">
        <v>225811.18</v>
      </c>
      <c r="O458" s="87">
        <v>0</v>
      </c>
    </row>
    <row r="459" spans="1:15">
      <c r="A459" s="72">
        <v>458</v>
      </c>
      <c r="B459" s="109" t="s">
        <v>13</v>
      </c>
      <c r="C459" s="109" t="s">
        <v>366</v>
      </c>
      <c r="D459" s="109" t="s">
        <v>1360</v>
      </c>
      <c r="E459" s="101" t="s">
        <v>1361</v>
      </c>
      <c r="F459" s="109" t="s">
        <v>277</v>
      </c>
      <c r="G459" s="109" t="s">
        <v>205</v>
      </c>
      <c r="H459" s="109" t="s">
        <v>278</v>
      </c>
      <c r="I459" s="73" t="s">
        <v>5</v>
      </c>
      <c r="J459" s="109" t="s">
        <v>41</v>
      </c>
      <c r="K459" s="123" t="s">
        <v>8</v>
      </c>
      <c r="L459" s="76" t="s">
        <v>61</v>
      </c>
      <c r="M459" s="76"/>
      <c r="N459" s="127">
        <v>230528.16</v>
      </c>
      <c r="O459" s="87">
        <v>0</v>
      </c>
    </row>
    <row r="460" spans="1:15">
      <c r="A460" s="72">
        <v>459</v>
      </c>
      <c r="B460" s="109" t="s">
        <v>13</v>
      </c>
      <c r="C460" s="109" t="s">
        <v>366</v>
      </c>
      <c r="D460" s="109" t="s">
        <v>1362</v>
      </c>
      <c r="E460" s="101" t="s">
        <v>1363</v>
      </c>
      <c r="F460" s="109" t="s">
        <v>277</v>
      </c>
      <c r="G460" s="109" t="s">
        <v>205</v>
      </c>
      <c r="H460" s="109" t="s">
        <v>278</v>
      </c>
      <c r="I460" s="73" t="s">
        <v>5</v>
      </c>
      <c r="J460" s="109" t="s">
        <v>41</v>
      </c>
      <c r="K460" s="123" t="s">
        <v>8</v>
      </c>
      <c r="L460" s="76" t="s">
        <v>61</v>
      </c>
      <c r="M460" s="76"/>
      <c r="N460" s="127">
        <v>230528.16</v>
      </c>
      <c r="O460" s="87">
        <v>0</v>
      </c>
    </row>
    <row r="461" spans="1:15">
      <c r="A461" s="72">
        <v>460</v>
      </c>
      <c r="B461" s="109" t="s">
        <v>13</v>
      </c>
      <c r="C461" s="109" t="s">
        <v>366</v>
      </c>
      <c r="D461" s="123"/>
      <c r="E461" s="101" t="s">
        <v>1364</v>
      </c>
      <c r="F461" s="109" t="s">
        <v>277</v>
      </c>
      <c r="G461" s="109" t="s">
        <v>205</v>
      </c>
      <c r="H461" s="109" t="s">
        <v>278</v>
      </c>
      <c r="I461" s="73" t="s">
        <v>5</v>
      </c>
      <c r="J461" s="109" t="s">
        <v>1007</v>
      </c>
      <c r="K461" s="123" t="s">
        <v>8</v>
      </c>
      <c r="L461" s="76" t="s">
        <v>61</v>
      </c>
      <c r="M461" s="76"/>
      <c r="N461" s="127"/>
      <c r="O461" s="87">
        <v>0</v>
      </c>
    </row>
    <row r="462" spans="1:15">
      <c r="A462" s="72">
        <v>461</v>
      </c>
      <c r="B462" s="109" t="s">
        <v>13</v>
      </c>
      <c r="C462" s="109" t="s">
        <v>366</v>
      </c>
      <c r="D462" s="109" t="s">
        <v>1305</v>
      </c>
      <c r="E462" s="101" t="s">
        <v>1306</v>
      </c>
      <c r="F462" s="109" t="s">
        <v>75</v>
      </c>
      <c r="G462" s="109" t="s">
        <v>800</v>
      </c>
      <c r="H462" s="109" t="s">
        <v>278</v>
      </c>
      <c r="I462" s="73" t="s">
        <v>5</v>
      </c>
      <c r="J462" s="109" t="s">
        <v>41</v>
      </c>
      <c r="K462" s="123" t="s">
        <v>8</v>
      </c>
      <c r="L462" s="76" t="s">
        <v>61</v>
      </c>
      <c r="M462" s="76"/>
      <c r="N462" s="127">
        <v>1002985.9483594</v>
      </c>
      <c r="O462" s="87">
        <v>1015306.95226883</v>
      </c>
    </row>
    <row r="463" spans="1:15">
      <c r="A463" s="72">
        <v>462</v>
      </c>
      <c r="B463" s="109" t="s">
        <v>13</v>
      </c>
      <c r="C463" s="109" t="s">
        <v>366</v>
      </c>
      <c r="D463" s="109" t="s">
        <v>1365</v>
      </c>
      <c r="E463" s="101" t="s">
        <v>1366</v>
      </c>
      <c r="F463" s="109" t="s">
        <v>75</v>
      </c>
      <c r="G463" s="109" t="s">
        <v>205</v>
      </c>
      <c r="H463" s="109" t="s">
        <v>278</v>
      </c>
      <c r="I463" s="73" t="s">
        <v>5</v>
      </c>
      <c r="J463" s="109" t="s">
        <v>41</v>
      </c>
      <c r="K463" s="123" t="s">
        <v>8</v>
      </c>
      <c r="L463" s="76" t="s">
        <v>61</v>
      </c>
      <c r="M463" s="76"/>
      <c r="N463" s="127">
        <v>119592.69</v>
      </c>
      <c r="O463" s="87">
        <v>119592.69</v>
      </c>
    </row>
    <row r="464" spans="1:15">
      <c r="A464" s="72">
        <v>463</v>
      </c>
      <c r="B464" s="109" t="s">
        <v>13</v>
      </c>
      <c r="C464" s="109" t="s">
        <v>294</v>
      </c>
      <c r="D464" s="109" t="s">
        <v>1367</v>
      </c>
      <c r="E464" s="76" t="s">
        <v>1368</v>
      </c>
      <c r="F464" s="109" t="s">
        <v>302</v>
      </c>
      <c r="G464" s="109" t="s">
        <v>205</v>
      </c>
      <c r="H464" s="109" t="s">
        <v>303</v>
      </c>
      <c r="I464" s="73" t="s">
        <v>5</v>
      </c>
      <c r="J464" s="109" t="s">
        <v>1007</v>
      </c>
      <c r="K464" s="123">
        <v>709</v>
      </c>
      <c r="L464" s="76" t="s">
        <v>1369</v>
      </c>
      <c r="M464" s="76" t="s">
        <v>1370</v>
      </c>
      <c r="N464" s="127"/>
      <c r="O464" s="87">
        <v>0</v>
      </c>
    </row>
    <row r="465" spans="1:15">
      <c r="A465" s="72">
        <v>464</v>
      </c>
      <c r="B465" s="109" t="s">
        <v>13</v>
      </c>
      <c r="C465" s="109" t="s">
        <v>294</v>
      </c>
      <c r="D465" s="109" t="s">
        <v>1371</v>
      </c>
      <c r="E465" s="101" t="s">
        <v>1372</v>
      </c>
      <c r="F465" s="73" t="s">
        <v>302</v>
      </c>
      <c r="G465" s="73" t="s">
        <v>48</v>
      </c>
      <c r="H465" s="73" t="s">
        <v>303</v>
      </c>
      <c r="I465" s="73" t="s">
        <v>5</v>
      </c>
      <c r="J465" s="109" t="s">
        <v>41</v>
      </c>
      <c r="K465" s="123">
        <v>1118</v>
      </c>
      <c r="L465" s="76" t="s">
        <v>304</v>
      </c>
      <c r="M465" s="76" t="s">
        <v>305</v>
      </c>
      <c r="N465" s="127">
        <v>426904</v>
      </c>
      <c r="O465" s="87">
        <v>0</v>
      </c>
    </row>
    <row r="466" spans="1:15">
      <c r="A466" s="72">
        <v>465</v>
      </c>
      <c r="B466" s="109" t="s">
        <v>13</v>
      </c>
      <c r="C466" s="109" t="s">
        <v>294</v>
      </c>
      <c r="D466" s="123"/>
      <c r="E466" s="76" t="s">
        <v>1373</v>
      </c>
      <c r="F466" s="109" t="s">
        <v>302</v>
      </c>
      <c r="G466" s="109" t="s">
        <v>205</v>
      </c>
      <c r="H466" s="109" t="s">
        <v>303</v>
      </c>
      <c r="I466" s="73" t="s">
        <v>5</v>
      </c>
      <c r="J466" s="109" t="s">
        <v>1079</v>
      </c>
      <c r="K466" s="123">
        <v>1113</v>
      </c>
      <c r="L466" s="76" t="s">
        <v>364</v>
      </c>
      <c r="M466" s="76" t="s">
        <v>365</v>
      </c>
      <c r="N466" s="127"/>
      <c r="O466" s="87">
        <v>0</v>
      </c>
    </row>
    <row r="467" spans="1:15">
      <c r="A467" s="72">
        <v>466</v>
      </c>
      <c r="B467" s="109" t="s">
        <v>13</v>
      </c>
      <c r="C467" s="109" t="s">
        <v>294</v>
      </c>
      <c r="D467" s="109" t="s">
        <v>1374</v>
      </c>
      <c r="E467" s="101" t="s">
        <v>1375</v>
      </c>
      <c r="F467" s="73" t="s">
        <v>302</v>
      </c>
      <c r="G467" s="73" t="s">
        <v>48</v>
      </c>
      <c r="H467" s="73" t="s">
        <v>303</v>
      </c>
      <c r="I467" s="73" t="s">
        <v>5</v>
      </c>
      <c r="J467" s="109" t="s">
        <v>41</v>
      </c>
      <c r="K467" s="123">
        <v>1118</v>
      </c>
      <c r="L467" s="76" t="s">
        <v>304</v>
      </c>
      <c r="M467" s="76" t="s">
        <v>305</v>
      </c>
      <c r="N467" s="127">
        <v>595680</v>
      </c>
      <c r="O467" s="87">
        <v>0</v>
      </c>
    </row>
    <row r="468" ht="16.5" customHeight="1" spans="1:15">
      <c r="A468" s="72">
        <v>467</v>
      </c>
      <c r="B468" s="109" t="s">
        <v>13</v>
      </c>
      <c r="C468" s="109" t="s">
        <v>294</v>
      </c>
      <c r="D468" s="128" t="s">
        <v>1376</v>
      </c>
      <c r="E468" s="101" t="s">
        <v>1377</v>
      </c>
      <c r="F468" s="94" t="s">
        <v>53</v>
      </c>
      <c r="G468" s="94" t="s">
        <v>205</v>
      </c>
      <c r="H468" s="94" t="s">
        <v>303</v>
      </c>
      <c r="I468" s="73" t="s">
        <v>5</v>
      </c>
      <c r="J468" s="109" t="s">
        <v>41</v>
      </c>
      <c r="K468" s="123" t="s">
        <v>1165</v>
      </c>
      <c r="L468" s="76" t="s">
        <v>1378</v>
      </c>
      <c r="M468" s="76"/>
      <c r="N468" s="127">
        <v>893520</v>
      </c>
      <c r="O468" s="87">
        <v>0</v>
      </c>
    </row>
    <row r="469" spans="1:15">
      <c r="A469" s="72">
        <v>468</v>
      </c>
      <c r="B469" s="109" t="s">
        <v>13</v>
      </c>
      <c r="C469" s="109" t="s">
        <v>366</v>
      </c>
      <c r="D469" s="73" t="s">
        <v>1379</v>
      </c>
      <c r="E469" s="76" t="s">
        <v>1380</v>
      </c>
      <c r="F469" s="109" t="s">
        <v>435</v>
      </c>
      <c r="G469" s="109" t="s">
        <v>205</v>
      </c>
      <c r="H469" s="109" t="s">
        <v>1381</v>
      </c>
      <c r="I469" s="73" t="s">
        <v>5</v>
      </c>
      <c r="J469" s="109" t="s">
        <v>1007</v>
      </c>
      <c r="K469" s="83" t="s">
        <v>8</v>
      </c>
      <c r="L469" s="76" t="s">
        <v>1382</v>
      </c>
      <c r="M469" s="76"/>
      <c r="N469" s="127"/>
      <c r="O469" s="87">
        <v>0</v>
      </c>
    </row>
    <row r="470" spans="1:15">
      <c r="A470" s="72">
        <v>469</v>
      </c>
      <c r="B470" s="109" t="s">
        <v>13</v>
      </c>
      <c r="C470" s="109" t="s">
        <v>366</v>
      </c>
      <c r="D470" s="109" t="s">
        <v>1383</v>
      </c>
      <c r="E470" s="76" t="s">
        <v>1384</v>
      </c>
      <c r="F470" s="109" t="s">
        <v>435</v>
      </c>
      <c r="G470" s="109" t="s">
        <v>205</v>
      </c>
      <c r="H470" s="109" t="s">
        <v>1381</v>
      </c>
      <c r="I470" s="73" t="s">
        <v>5</v>
      </c>
      <c r="J470" s="109" t="s">
        <v>41</v>
      </c>
      <c r="K470" s="123" t="s">
        <v>8</v>
      </c>
      <c r="L470" s="76" t="s">
        <v>61</v>
      </c>
      <c r="M470" s="76"/>
      <c r="N470" s="127">
        <v>59419.08</v>
      </c>
      <c r="O470" s="87">
        <v>0</v>
      </c>
    </row>
    <row r="471" spans="1:15">
      <c r="A471" s="72">
        <v>470</v>
      </c>
      <c r="B471" s="109" t="s">
        <v>13</v>
      </c>
      <c r="C471" s="109" t="s">
        <v>366</v>
      </c>
      <c r="D471" s="109" t="s">
        <v>1385</v>
      </c>
      <c r="E471" s="101" t="s">
        <v>1386</v>
      </c>
      <c r="F471" s="109" t="s">
        <v>435</v>
      </c>
      <c r="G471" s="109" t="s">
        <v>205</v>
      </c>
      <c r="H471" s="109" t="s">
        <v>1381</v>
      </c>
      <c r="I471" s="73" t="s">
        <v>5</v>
      </c>
      <c r="J471" s="109" t="s">
        <v>41</v>
      </c>
      <c r="K471" s="123" t="s">
        <v>8</v>
      </c>
      <c r="L471" s="76" t="s">
        <v>61</v>
      </c>
      <c r="M471" s="76"/>
      <c r="N471" s="127">
        <v>59419.08</v>
      </c>
      <c r="O471" s="87">
        <v>0</v>
      </c>
    </row>
    <row r="472" spans="1:15">
      <c r="A472" s="72">
        <v>471</v>
      </c>
      <c r="B472" s="109" t="s">
        <v>13</v>
      </c>
      <c r="C472" s="109" t="s">
        <v>294</v>
      </c>
      <c r="D472" s="109" t="s">
        <v>1387</v>
      </c>
      <c r="E472" s="101" t="s">
        <v>1388</v>
      </c>
      <c r="F472" s="109" t="s">
        <v>113</v>
      </c>
      <c r="G472" s="109" t="s">
        <v>38</v>
      </c>
      <c r="H472" s="109" t="s">
        <v>114</v>
      </c>
      <c r="I472" s="73" t="s">
        <v>5</v>
      </c>
      <c r="J472" s="109" t="s">
        <v>41</v>
      </c>
      <c r="K472" s="123">
        <v>1103</v>
      </c>
      <c r="L472" s="76" t="s">
        <v>414</v>
      </c>
      <c r="M472" s="76" t="s">
        <v>415</v>
      </c>
      <c r="N472" s="127">
        <v>804480.73</v>
      </c>
      <c r="O472" s="87">
        <v>0</v>
      </c>
    </row>
    <row r="473" ht="28" spans="1:15">
      <c r="A473" s="72">
        <v>472</v>
      </c>
      <c r="B473" s="109" t="s">
        <v>13</v>
      </c>
      <c r="C473" s="109" t="s">
        <v>294</v>
      </c>
      <c r="D473" s="109" t="s">
        <v>1389</v>
      </c>
      <c r="E473" s="101" t="s">
        <v>1390</v>
      </c>
      <c r="F473" s="109" t="s">
        <v>113</v>
      </c>
      <c r="G473" s="109" t="s">
        <v>38</v>
      </c>
      <c r="H473" s="109" t="s">
        <v>114</v>
      </c>
      <c r="I473" s="73" t="s">
        <v>5</v>
      </c>
      <c r="J473" s="109" t="s">
        <v>41</v>
      </c>
      <c r="K473" s="147" t="s">
        <v>1391</v>
      </c>
      <c r="L473" s="76" t="s">
        <v>1392</v>
      </c>
      <c r="M473" s="76" t="s">
        <v>1393</v>
      </c>
      <c r="N473" s="127">
        <v>398311.36</v>
      </c>
      <c r="O473" s="87">
        <v>0</v>
      </c>
    </row>
    <row r="474" spans="1:15">
      <c r="A474" s="72">
        <v>473</v>
      </c>
      <c r="B474" s="109" t="s">
        <v>13</v>
      </c>
      <c r="C474" s="109" t="s">
        <v>294</v>
      </c>
      <c r="D474" s="123"/>
      <c r="E474" s="76" t="s">
        <v>1394</v>
      </c>
      <c r="F474" s="109" t="s">
        <v>113</v>
      </c>
      <c r="G474" s="109" t="s">
        <v>48</v>
      </c>
      <c r="H474" s="109" t="s">
        <v>114</v>
      </c>
      <c r="I474" s="73" t="s">
        <v>5</v>
      </c>
      <c r="J474" s="109" t="s">
        <v>1007</v>
      </c>
      <c r="K474" s="123">
        <v>1097</v>
      </c>
      <c r="L474" s="76" t="s">
        <v>538</v>
      </c>
      <c r="M474" s="76" t="s">
        <v>539</v>
      </c>
      <c r="N474" s="127"/>
      <c r="O474" s="87">
        <v>0</v>
      </c>
    </row>
    <row r="475" spans="1:15">
      <c r="A475" s="72">
        <v>474</v>
      </c>
      <c r="B475" s="109" t="s">
        <v>13</v>
      </c>
      <c r="C475" s="109" t="s">
        <v>294</v>
      </c>
      <c r="D475" s="123"/>
      <c r="E475" s="76" t="s">
        <v>1395</v>
      </c>
      <c r="F475" s="109" t="s">
        <v>176</v>
      </c>
      <c r="G475" s="109" t="s">
        <v>38</v>
      </c>
      <c r="H475" s="109" t="s">
        <v>114</v>
      </c>
      <c r="I475" s="73" t="s">
        <v>5</v>
      </c>
      <c r="J475" s="109" t="s">
        <v>1007</v>
      </c>
      <c r="K475" s="123">
        <v>1105</v>
      </c>
      <c r="L475" s="76" t="s">
        <v>422</v>
      </c>
      <c r="M475" s="76" t="s">
        <v>423</v>
      </c>
      <c r="N475" s="127"/>
      <c r="O475" s="87">
        <v>0</v>
      </c>
    </row>
    <row r="476" spans="1:15">
      <c r="A476" s="72">
        <v>475</v>
      </c>
      <c r="B476" s="109" t="s">
        <v>13</v>
      </c>
      <c r="C476" s="109" t="s">
        <v>294</v>
      </c>
      <c r="D476" s="109" t="s">
        <v>1396</v>
      </c>
      <c r="E476" s="76" t="s">
        <v>1397</v>
      </c>
      <c r="F476" s="109" t="s">
        <v>176</v>
      </c>
      <c r="G476" s="109" t="s">
        <v>38</v>
      </c>
      <c r="H476" s="109" t="s">
        <v>114</v>
      </c>
      <c r="I476" s="73" t="s">
        <v>5</v>
      </c>
      <c r="J476" s="109" t="s">
        <v>1051</v>
      </c>
      <c r="K476" s="123" t="s">
        <v>1165</v>
      </c>
      <c r="L476" s="76" t="s">
        <v>1378</v>
      </c>
      <c r="M476" s="76"/>
      <c r="N476" s="127"/>
      <c r="O476" s="87">
        <v>0</v>
      </c>
    </row>
    <row r="477" ht="16.5" customHeight="1" spans="1:15">
      <c r="A477" s="72">
        <v>476</v>
      </c>
      <c r="B477" s="109" t="s">
        <v>13</v>
      </c>
      <c r="C477" s="109" t="s">
        <v>294</v>
      </c>
      <c r="D477" s="123"/>
      <c r="E477" s="101" t="s">
        <v>1398</v>
      </c>
      <c r="F477" s="94" t="s">
        <v>113</v>
      </c>
      <c r="G477" s="94" t="s">
        <v>38</v>
      </c>
      <c r="H477" s="94" t="s">
        <v>114</v>
      </c>
      <c r="I477" s="73" t="s">
        <v>5</v>
      </c>
      <c r="J477" s="109" t="s">
        <v>1007</v>
      </c>
      <c r="K477" s="123">
        <v>1103</v>
      </c>
      <c r="L477" s="76" t="s">
        <v>414</v>
      </c>
      <c r="M477" s="76" t="s">
        <v>415</v>
      </c>
      <c r="N477" s="127"/>
      <c r="O477" s="87">
        <v>0</v>
      </c>
    </row>
    <row r="478" spans="1:15">
      <c r="A478" s="72">
        <v>477</v>
      </c>
      <c r="B478" s="109" t="s">
        <v>13</v>
      </c>
      <c r="C478" s="109" t="s">
        <v>411</v>
      </c>
      <c r="D478" s="109" t="s">
        <v>1399</v>
      </c>
      <c r="E478" s="101" t="s">
        <v>1400</v>
      </c>
      <c r="F478" s="109" t="s">
        <v>125</v>
      </c>
      <c r="G478" s="109" t="s">
        <v>38</v>
      </c>
      <c r="H478" s="109" t="s">
        <v>126</v>
      </c>
      <c r="I478" s="73" t="s">
        <v>5</v>
      </c>
      <c r="J478" s="109" t="s">
        <v>41</v>
      </c>
      <c r="K478" s="123">
        <v>426</v>
      </c>
      <c r="L478" s="76" t="s">
        <v>498</v>
      </c>
      <c r="M478" s="76" t="s">
        <v>499</v>
      </c>
      <c r="N478" s="127">
        <v>3868048.08</v>
      </c>
      <c r="O478" s="87">
        <v>0</v>
      </c>
    </row>
    <row r="479" spans="1:15">
      <c r="A479" s="72">
        <v>478</v>
      </c>
      <c r="B479" s="109" t="s">
        <v>13</v>
      </c>
      <c r="C479" s="109" t="s">
        <v>411</v>
      </c>
      <c r="D479" s="109" t="s">
        <v>1401</v>
      </c>
      <c r="E479" s="101" t="s">
        <v>1402</v>
      </c>
      <c r="F479" s="109" t="s">
        <v>125</v>
      </c>
      <c r="G479" s="109" t="s">
        <v>38</v>
      </c>
      <c r="H479" s="109" t="s">
        <v>126</v>
      </c>
      <c r="I479" s="73" t="s">
        <v>5</v>
      </c>
      <c r="J479" s="109" t="s">
        <v>41</v>
      </c>
      <c r="K479" s="123" t="s">
        <v>8</v>
      </c>
      <c r="L479" s="76" t="s">
        <v>61</v>
      </c>
      <c r="M479" s="76"/>
      <c r="N479" s="127">
        <v>619904.32</v>
      </c>
      <c r="O479" s="87">
        <v>0</v>
      </c>
    </row>
    <row r="480" spans="1:15">
      <c r="A480" s="72">
        <v>479</v>
      </c>
      <c r="B480" s="73" t="s">
        <v>13</v>
      </c>
      <c r="C480" s="109" t="s">
        <v>411</v>
      </c>
      <c r="D480" s="109" t="s">
        <v>1403</v>
      </c>
      <c r="E480" s="76" t="s">
        <v>1404</v>
      </c>
      <c r="F480" s="109" t="s">
        <v>125</v>
      </c>
      <c r="G480" s="109" t="s">
        <v>38</v>
      </c>
      <c r="H480" s="109" t="s">
        <v>126</v>
      </c>
      <c r="I480" s="73" t="s">
        <v>5</v>
      </c>
      <c r="J480" s="109" t="s">
        <v>1266</v>
      </c>
      <c r="K480" s="123">
        <v>426</v>
      </c>
      <c r="L480" s="76" t="s">
        <v>498</v>
      </c>
      <c r="M480" s="76" t="s">
        <v>499</v>
      </c>
      <c r="N480" s="127"/>
      <c r="O480" s="87">
        <v>0</v>
      </c>
    </row>
    <row r="481" spans="1:15">
      <c r="A481" s="72">
        <v>480</v>
      </c>
      <c r="B481" s="109" t="s">
        <v>13</v>
      </c>
      <c r="C481" s="109" t="s">
        <v>411</v>
      </c>
      <c r="D481" s="73" t="s">
        <v>1405</v>
      </c>
      <c r="E481" s="76" t="s">
        <v>1406</v>
      </c>
      <c r="F481" s="94" t="s">
        <v>89</v>
      </c>
      <c r="G481" s="109" t="s">
        <v>205</v>
      </c>
      <c r="H481" s="109" t="s">
        <v>102</v>
      </c>
      <c r="I481" s="73" t="s">
        <v>5</v>
      </c>
      <c r="J481" s="109" t="s">
        <v>1407</v>
      </c>
      <c r="K481" s="83" t="s">
        <v>8</v>
      </c>
      <c r="L481" s="76" t="s">
        <v>61</v>
      </c>
      <c r="M481" s="76"/>
      <c r="N481" s="127"/>
      <c r="O481" s="87">
        <v>0</v>
      </c>
    </row>
    <row r="482" spans="1:15">
      <c r="A482" s="72">
        <v>481</v>
      </c>
      <c r="B482" s="109" t="s">
        <v>13</v>
      </c>
      <c r="C482" s="109" t="s">
        <v>411</v>
      </c>
      <c r="D482" s="109" t="s">
        <v>1408</v>
      </c>
      <c r="E482" s="76" t="s">
        <v>1409</v>
      </c>
      <c r="F482" s="94" t="s">
        <v>89</v>
      </c>
      <c r="G482" s="109" t="s">
        <v>205</v>
      </c>
      <c r="H482" s="109" t="s">
        <v>102</v>
      </c>
      <c r="I482" s="73" t="s">
        <v>5</v>
      </c>
      <c r="J482" s="109" t="s">
        <v>1407</v>
      </c>
      <c r="K482" s="123" t="s">
        <v>8</v>
      </c>
      <c r="L482" s="76" t="s">
        <v>61</v>
      </c>
      <c r="M482" s="76"/>
      <c r="N482" s="127"/>
      <c r="O482" s="87">
        <v>0</v>
      </c>
    </row>
    <row r="483" spans="1:15">
      <c r="A483" s="72">
        <v>482</v>
      </c>
      <c r="B483" s="109" t="s">
        <v>13</v>
      </c>
      <c r="C483" s="109" t="s">
        <v>411</v>
      </c>
      <c r="D483" s="109" t="s">
        <v>1410</v>
      </c>
      <c r="E483" s="76" t="s">
        <v>1411</v>
      </c>
      <c r="F483" s="109" t="s">
        <v>89</v>
      </c>
      <c r="G483" s="109" t="s">
        <v>38</v>
      </c>
      <c r="H483" s="109" t="s">
        <v>90</v>
      </c>
      <c r="I483" s="73" t="s">
        <v>5</v>
      </c>
      <c r="J483" s="109" t="s">
        <v>1051</v>
      </c>
      <c r="K483" s="123">
        <v>316</v>
      </c>
      <c r="L483" s="76" t="s">
        <v>431</v>
      </c>
      <c r="M483" s="76" t="s">
        <v>432</v>
      </c>
      <c r="N483" s="127"/>
      <c r="O483" s="87">
        <v>0</v>
      </c>
    </row>
    <row r="484" spans="1:15">
      <c r="A484" s="72">
        <v>483</v>
      </c>
      <c r="B484" s="109" t="s">
        <v>13</v>
      </c>
      <c r="C484" s="109" t="s">
        <v>411</v>
      </c>
      <c r="D484" s="109" t="s">
        <v>1412</v>
      </c>
      <c r="E484" s="101" t="s">
        <v>1413</v>
      </c>
      <c r="F484" s="109" t="s">
        <v>89</v>
      </c>
      <c r="G484" s="109" t="s">
        <v>38</v>
      </c>
      <c r="H484" s="109" t="s">
        <v>90</v>
      </c>
      <c r="I484" s="73" t="s">
        <v>5</v>
      </c>
      <c r="J484" s="109" t="s">
        <v>1051</v>
      </c>
      <c r="K484" s="123">
        <v>316</v>
      </c>
      <c r="L484" s="76" t="s">
        <v>431</v>
      </c>
      <c r="M484" s="76" t="s">
        <v>432</v>
      </c>
      <c r="N484" s="127"/>
      <c r="O484" s="87">
        <v>0</v>
      </c>
    </row>
    <row r="485" spans="1:15">
      <c r="A485" s="72">
        <v>484</v>
      </c>
      <c r="B485" s="109" t="s">
        <v>13</v>
      </c>
      <c r="C485" s="109" t="s">
        <v>411</v>
      </c>
      <c r="D485" s="109" t="s">
        <v>1414</v>
      </c>
      <c r="E485" s="101" t="s">
        <v>1415</v>
      </c>
      <c r="F485" s="109" t="s">
        <v>89</v>
      </c>
      <c r="G485" s="109" t="s">
        <v>38</v>
      </c>
      <c r="H485" s="109" t="s">
        <v>90</v>
      </c>
      <c r="I485" s="73" t="s">
        <v>5</v>
      </c>
      <c r="J485" s="109" t="s">
        <v>41</v>
      </c>
      <c r="K485" s="123">
        <v>1167</v>
      </c>
      <c r="L485" s="76" t="s">
        <v>441</v>
      </c>
      <c r="M485" s="76" t="s">
        <v>442</v>
      </c>
      <c r="N485" s="127">
        <v>1693504.22</v>
      </c>
      <c r="O485" s="87">
        <v>0</v>
      </c>
    </row>
    <row r="486" spans="1:15">
      <c r="A486" s="72">
        <v>485</v>
      </c>
      <c r="B486" s="109" t="s">
        <v>13</v>
      </c>
      <c r="C486" s="109" t="s">
        <v>411</v>
      </c>
      <c r="D486" s="109" t="s">
        <v>1416</v>
      </c>
      <c r="E486" s="101" t="s">
        <v>1417</v>
      </c>
      <c r="F486" s="109" t="s">
        <v>89</v>
      </c>
      <c r="G486" s="109" t="s">
        <v>38</v>
      </c>
      <c r="H486" s="109" t="s">
        <v>90</v>
      </c>
      <c r="I486" s="73" t="s">
        <v>5</v>
      </c>
      <c r="J486" s="109" t="s">
        <v>41</v>
      </c>
      <c r="K486" s="123">
        <v>1167</v>
      </c>
      <c r="L486" s="76" t="s">
        <v>441</v>
      </c>
      <c r="M486" s="76" t="s">
        <v>442</v>
      </c>
      <c r="N486" s="127">
        <v>2649879.65</v>
      </c>
      <c r="O486" s="87">
        <v>0</v>
      </c>
    </row>
    <row r="487" spans="1:15">
      <c r="A487" s="72">
        <v>486</v>
      </c>
      <c r="B487" s="109" t="s">
        <v>13</v>
      </c>
      <c r="C487" s="109" t="s">
        <v>411</v>
      </c>
      <c r="D487" s="123"/>
      <c r="E487" s="101" t="s">
        <v>1418</v>
      </c>
      <c r="F487" s="109" t="s">
        <v>89</v>
      </c>
      <c r="G487" s="109" t="s">
        <v>38</v>
      </c>
      <c r="H487" s="109" t="s">
        <v>90</v>
      </c>
      <c r="I487" s="73" t="s">
        <v>5</v>
      </c>
      <c r="J487" s="109" t="s">
        <v>1051</v>
      </c>
      <c r="K487" s="123">
        <v>357</v>
      </c>
      <c r="L487" s="76" t="s">
        <v>459</v>
      </c>
      <c r="M487" s="76" t="s">
        <v>460</v>
      </c>
      <c r="N487" s="127"/>
      <c r="O487" s="87">
        <v>0</v>
      </c>
    </row>
    <row r="488" spans="1:15">
      <c r="A488" s="72">
        <v>487</v>
      </c>
      <c r="B488" s="109" t="s">
        <v>13</v>
      </c>
      <c r="C488" s="109" t="s">
        <v>411</v>
      </c>
      <c r="D488" s="123"/>
      <c r="E488" s="101" t="s">
        <v>1419</v>
      </c>
      <c r="F488" s="109" t="s">
        <v>89</v>
      </c>
      <c r="G488" s="109" t="s">
        <v>38</v>
      </c>
      <c r="H488" s="109" t="s">
        <v>90</v>
      </c>
      <c r="I488" s="73" t="s">
        <v>5</v>
      </c>
      <c r="J488" s="109" t="s">
        <v>1079</v>
      </c>
      <c r="K488" s="123">
        <v>357</v>
      </c>
      <c r="L488" s="76" t="s">
        <v>459</v>
      </c>
      <c r="M488" s="76" t="s">
        <v>460</v>
      </c>
      <c r="N488" s="127"/>
      <c r="O488" s="87">
        <v>0</v>
      </c>
    </row>
    <row r="489" spans="1:15">
      <c r="A489" s="72">
        <v>488</v>
      </c>
      <c r="B489" s="109" t="s">
        <v>13</v>
      </c>
      <c r="C489" s="109" t="s">
        <v>411</v>
      </c>
      <c r="D489" s="109" t="s">
        <v>1420</v>
      </c>
      <c r="E489" s="146" t="s">
        <v>458</v>
      </c>
      <c r="F489" s="109" t="s">
        <v>89</v>
      </c>
      <c r="G489" s="109" t="s">
        <v>38</v>
      </c>
      <c r="H489" s="109" t="s">
        <v>90</v>
      </c>
      <c r="I489" s="73" t="s">
        <v>5</v>
      </c>
      <c r="J489" s="109" t="s">
        <v>1111</v>
      </c>
      <c r="K489" s="123">
        <v>357</v>
      </c>
      <c r="L489" s="148" t="s">
        <v>459</v>
      </c>
      <c r="M489" s="76" t="s">
        <v>460</v>
      </c>
      <c r="N489" s="127"/>
      <c r="O489" s="87">
        <v>0</v>
      </c>
    </row>
    <row r="490" spans="1:15">
      <c r="A490" s="72">
        <v>489</v>
      </c>
      <c r="B490" s="109" t="s">
        <v>13</v>
      </c>
      <c r="C490" s="109" t="s">
        <v>411</v>
      </c>
      <c r="D490" s="123"/>
      <c r="E490" s="101" t="s">
        <v>1421</v>
      </c>
      <c r="F490" s="109" t="s">
        <v>89</v>
      </c>
      <c r="G490" s="109" t="s">
        <v>38</v>
      </c>
      <c r="H490" s="109" t="s">
        <v>90</v>
      </c>
      <c r="I490" s="73" t="s">
        <v>5</v>
      </c>
      <c r="J490" s="109" t="s">
        <v>1007</v>
      </c>
      <c r="K490" s="123" t="s">
        <v>8</v>
      </c>
      <c r="L490" s="76" t="s">
        <v>61</v>
      </c>
      <c r="M490" s="76"/>
      <c r="N490" s="127"/>
      <c r="O490" s="87">
        <v>0</v>
      </c>
    </row>
    <row r="491" spans="1:15">
      <c r="A491" s="72">
        <v>490</v>
      </c>
      <c r="B491" s="109" t="s">
        <v>13</v>
      </c>
      <c r="C491" s="109" t="s">
        <v>411</v>
      </c>
      <c r="D491" s="123"/>
      <c r="E491" s="101" t="s">
        <v>1422</v>
      </c>
      <c r="F491" s="109" t="s">
        <v>89</v>
      </c>
      <c r="G491" s="109" t="s">
        <v>38</v>
      </c>
      <c r="H491" s="109" t="s">
        <v>90</v>
      </c>
      <c r="I491" s="73" t="s">
        <v>5</v>
      </c>
      <c r="J491" s="109" t="s">
        <v>1007</v>
      </c>
      <c r="K491" s="123" t="s">
        <v>8</v>
      </c>
      <c r="L491" s="76" t="s">
        <v>61</v>
      </c>
      <c r="M491" s="76"/>
      <c r="N491" s="127"/>
      <c r="O491" s="87">
        <v>0</v>
      </c>
    </row>
    <row r="492" spans="1:15">
      <c r="A492" s="72">
        <v>491</v>
      </c>
      <c r="B492" s="109" t="s">
        <v>13</v>
      </c>
      <c r="C492" s="109" t="s">
        <v>411</v>
      </c>
      <c r="D492" s="109" t="s">
        <v>1423</v>
      </c>
      <c r="E492" s="101" t="s">
        <v>1424</v>
      </c>
      <c r="F492" s="109" t="s">
        <v>89</v>
      </c>
      <c r="G492" s="109" t="s">
        <v>205</v>
      </c>
      <c r="H492" s="109" t="s">
        <v>90</v>
      </c>
      <c r="I492" s="73" t="s">
        <v>5</v>
      </c>
      <c r="J492" s="109" t="s">
        <v>1079</v>
      </c>
      <c r="K492" s="123" t="s">
        <v>1165</v>
      </c>
      <c r="L492" s="76" t="s">
        <v>1425</v>
      </c>
      <c r="M492" s="76"/>
      <c r="N492" s="127"/>
      <c r="O492" s="87">
        <v>0</v>
      </c>
    </row>
    <row r="493" spans="1:15">
      <c r="A493" s="72">
        <v>492</v>
      </c>
      <c r="B493" s="109" t="s">
        <v>13</v>
      </c>
      <c r="C493" s="109" t="s">
        <v>411</v>
      </c>
      <c r="D493" s="123"/>
      <c r="E493" s="101" t="s">
        <v>1426</v>
      </c>
      <c r="F493" s="109" t="s">
        <v>89</v>
      </c>
      <c r="G493" s="109" t="s">
        <v>38</v>
      </c>
      <c r="H493" s="109" t="s">
        <v>90</v>
      </c>
      <c r="I493" s="73" t="s">
        <v>5</v>
      </c>
      <c r="J493" s="109" t="s">
        <v>1007</v>
      </c>
      <c r="K493" s="123">
        <v>362</v>
      </c>
      <c r="L493" s="76" t="s">
        <v>418</v>
      </c>
      <c r="M493" s="76" t="s">
        <v>419</v>
      </c>
      <c r="N493" s="127"/>
      <c r="O493" s="87">
        <v>0</v>
      </c>
    </row>
    <row r="494" spans="1:15">
      <c r="A494" s="72">
        <v>493</v>
      </c>
      <c r="B494" s="109" t="s">
        <v>13</v>
      </c>
      <c r="C494" s="94" t="s">
        <v>411</v>
      </c>
      <c r="D494" s="123"/>
      <c r="E494" s="101" t="s">
        <v>1427</v>
      </c>
      <c r="F494" s="109" t="s">
        <v>89</v>
      </c>
      <c r="G494" s="109" t="s">
        <v>38</v>
      </c>
      <c r="H494" s="109" t="s">
        <v>90</v>
      </c>
      <c r="I494" s="73" t="s">
        <v>5</v>
      </c>
      <c r="J494" s="109" t="s">
        <v>1079</v>
      </c>
      <c r="K494" s="123">
        <v>1167</v>
      </c>
      <c r="L494" s="76" t="s">
        <v>441</v>
      </c>
      <c r="M494" s="76" t="s">
        <v>442</v>
      </c>
      <c r="N494" s="127"/>
      <c r="O494" s="87">
        <v>0</v>
      </c>
    </row>
    <row r="495" spans="1:15">
      <c r="A495" s="72">
        <v>494</v>
      </c>
      <c r="B495" s="109" t="s">
        <v>13</v>
      </c>
      <c r="C495" s="109" t="s">
        <v>366</v>
      </c>
      <c r="D495" s="73" t="s">
        <v>1428</v>
      </c>
      <c r="E495" s="76" t="s">
        <v>1429</v>
      </c>
      <c r="F495" s="109" t="s">
        <v>53</v>
      </c>
      <c r="G495" s="109" t="s">
        <v>200</v>
      </c>
      <c r="H495" s="109" t="s">
        <v>272</v>
      </c>
      <c r="I495" s="73" t="s">
        <v>5</v>
      </c>
      <c r="J495" s="109" t="s">
        <v>1079</v>
      </c>
      <c r="K495" s="83">
        <v>729</v>
      </c>
      <c r="L495" s="76" t="s">
        <v>373</v>
      </c>
      <c r="M495" s="76" t="s">
        <v>374</v>
      </c>
      <c r="N495" s="127"/>
      <c r="O495" s="87">
        <v>0</v>
      </c>
    </row>
    <row r="496" spans="1:15">
      <c r="A496" s="72">
        <v>495</v>
      </c>
      <c r="B496" s="109" t="s">
        <v>13</v>
      </c>
      <c r="C496" s="109" t="s">
        <v>366</v>
      </c>
      <c r="D496" s="73" t="s">
        <v>1430</v>
      </c>
      <c r="E496" s="101" t="s">
        <v>378</v>
      </c>
      <c r="F496" s="109" t="s">
        <v>53</v>
      </c>
      <c r="G496" s="109" t="s">
        <v>200</v>
      </c>
      <c r="H496" s="109" t="s">
        <v>272</v>
      </c>
      <c r="I496" s="73" t="s">
        <v>5</v>
      </c>
      <c r="J496" s="109" t="s">
        <v>41</v>
      </c>
      <c r="K496" s="83" t="s">
        <v>8</v>
      </c>
      <c r="L496" s="76" t="s">
        <v>61</v>
      </c>
      <c r="M496" s="76"/>
      <c r="N496" s="127">
        <v>112392.46</v>
      </c>
      <c r="O496" s="87">
        <v>0</v>
      </c>
    </row>
    <row r="497" spans="1:15">
      <c r="A497" s="72">
        <v>496</v>
      </c>
      <c r="B497" s="109" t="s">
        <v>13</v>
      </c>
      <c r="C497" s="109" t="s">
        <v>366</v>
      </c>
      <c r="D497" s="138" t="s">
        <v>1431</v>
      </c>
      <c r="E497" s="101" t="s">
        <v>1432</v>
      </c>
      <c r="F497" s="109" t="s">
        <v>53</v>
      </c>
      <c r="G497" s="109" t="s">
        <v>200</v>
      </c>
      <c r="H497" s="109" t="s">
        <v>272</v>
      </c>
      <c r="I497" s="73" t="s">
        <v>5</v>
      </c>
      <c r="J497" s="109" t="s">
        <v>41</v>
      </c>
      <c r="K497" s="83" t="s">
        <v>8</v>
      </c>
      <c r="L497" s="76" t="s">
        <v>61</v>
      </c>
      <c r="M497" s="76"/>
      <c r="N497" s="127">
        <v>281074.79</v>
      </c>
      <c r="O497" s="87">
        <v>0</v>
      </c>
    </row>
    <row r="498" spans="1:15">
      <c r="A498" s="72">
        <v>497</v>
      </c>
      <c r="B498" s="94" t="s">
        <v>13</v>
      </c>
      <c r="C498" s="109" t="s">
        <v>366</v>
      </c>
      <c r="D498" s="109" t="s">
        <v>1433</v>
      </c>
      <c r="E498" s="76" t="s">
        <v>1434</v>
      </c>
      <c r="F498" s="94" t="s">
        <v>53</v>
      </c>
      <c r="G498" s="94" t="s">
        <v>38</v>
      </c>
      <c r="H498" s="94" t="s">
        <v>54</v>
      </c>
      <c r="I498" s="73" t="s">
        <v>5</v>
      </c>
      <c r="J498" s="109" t="s">
        <v>1007</v>
      </c>
      <c r="K498" s="123">
        <v>1003</v>
      </c>
      <c r="L498" s="76" t="s">
        <v>475</v>
      </c>
      <c r="M498" s="76" t="s">
        <v>476</v>
      </c>
      <c r="N498" s="127"/>
      <c r="O498" s="87">
        <v>0</v>
      </c>
    </row>
    <row r="499" ht="25.95" customHeight="1" spans="1:15">
      <c r="A499" s="72">
        <v>498</v>
      </c>
      <c r="B499" s="94" t="s">
        <v>13</v>
      </c>
      <c r="C499" s="109" t="s">
        <v>366</v>
      </c>
      <c r="D499" s="109" t="s">
        <v>1084</v>
      </c>
      <c r="E499" s="88" t="s">
        <v>1085</v>
      </c>
      <c r="F499" s="94" t="s">
        <v>53</v>
      </c>
      <c r="G499" s="94" t="s">
        <v>38</v>
      </c>
      <c r="H499" s="94" t="s">
        <v>54</v>
      </c>
      <c r="I499" s="73" t="s">
        <v>5</v>
      </c>
      <c r="J499" s="92" t="s">
        <v>1051</v>
      </c>
      <c r="K499" s="123">
        <v>1003</v>
      </c>
      <c r="L499" s="88" t="s">
        <v>475</v>
      </c>
      <c r="M499" s="76" t="s">
        <v>476</v>
      </c>
      <c r="N499" s="127"/>
      <c r="O499" s="87">
        <v>0</v>
      </c>
    </row>
    <row r="500" spans="1:15">
      <c r="A500" s="72">
        <v>499</v>
      </c>
      <c r="B500" s="94" t="s">
        <v>13</v>
      </c>
      <c r="C500" s="109" t="s">
        <v>366</v>
      </c>
      <c r="D500" s="145" t="s">
        <v>1086</v>
      </c>
      <c r="E500" s="76" t="s">
        <v>1087</v>
      </c>
      <c r="F500" s="94" t="s">
        <v>53</v>
      </c>
      <c r="G500" s="94" t="s">
        <v>38</v>
      </c>
      <c r="H500" s="94" t="s">
        <v>54</v>
      </c>
      <c r="I500" s="73" t="s">
        <v>5</v>
      </c>
      <c r="J500" s="109" t="s">
        <v>1007</v>
      </c>
      <c r="K500" s="149">
        <v>1003</v>
      </c>
      <c r="L500" s="76" t="s">
        <v>475</v>
      </c>
      <c r="M500" s="76" t="s">
        <v>476</v>
      </c>
      <c r="N500" s="127"/>
      <c r="O500" s="87">
        <v>0</v>
      </c>
    </row>
    <row r="501" spans="1:15">
      <c r="A501" s="72">
        <v>500</v>
      </c>
      <c r="B501" s="94" t="s">
        <v>13</v>
      </c>
      <c r="C501" s="109" t="s">
        <v>366</v>
      </c>
      <c r="D501" s="73" t="s">
        <v>1082</v>
      </c>
      <c r="E501" s="76" t="s">
        <v>1435</v>
      </c>
      <c r="F501" s="94" t="s">
        <v>53</v>
      </c>
      <c r="G501" s="94" t="s">
        <v>38</v>
      </c>
      <c r="H501" s="94" t="s">
        <v>54</v>
      </c>
      <c r="I501" s="73" t="s">
        <v>5</v>
      </c>
      <c r="J501" s="109" t="s">
        <v>1051</v>
      </c>
      <c r="K501" s="83">
        <v>1003</v>
      </c>
      <c r="L501" s="76" t="s">
        <v>475</v>
      </c>
      <c r="M501" s="76" t="s">
        <v>476</v>
      </c>
      <c r="N501" s="127"/>
      <c r="O501" s="87">
        <v>0</v>
      </c>
    </row>
    <row r="502" spans="1:15">
      <c r="A502" s="72">
        <v>501</v>
      </c>
      <c r="B502" s="94" t="s">
        <v>13</v>
      </c>
      <c r="C502" s="94" t="s">
        <v>366</v>
      </c>
      <c r="D502" s="73" t="s">
        <v>1436</v>
      </c>
      <c r="E502" s="101" t="s">
        <v>1437</v>
      </c>
      <c r="F502" s="94" t="s">
        <v>53</v>
      </c>
      <c r="G502" s="94" t="s">
        <v>38</v>
      </c>
      <c r="H502" s="94" t="s">
        <v>54</v>
      </c>
      <c r="I502" s="73" t="s">
        <v>5</v>
      </c>
      <c r="J502" s="109" t="s">
        <v>41</v>
      </c>
      <c r="K502" s="83">
        <v>1003</v>
      </c>
      <c r="L502" s="76" t="s">
        <v>475</v>
      </c>
      <c r="M502" s="76" t="s">
        <v>476</v>
      </c>
      <c r="N502" s="127">
        <v>2295398.55</v>
      </c>
      <c r="O502" s="87">
        <v>0</v>
      </c>
    </row>
    <row r="503" spans="1:15">
      <c r="A503" s="72">
        <v>502</v>
      </c>
      <c r="B503" s="94" t="s">
        <v>13</v>
      </c>
      <c r="C503" s="94" t="s">
        <v>366</v>
      </c>
      <c r="D503" s="94" t="s">
        <v>1438</v>
      </c>
      <c r="E503" s="101" t="s">
        <v>1439</v>
      </c>
      <c r="F503" s="94" t="s">
        <v>53</v>
      </c>
      <c r="G503" s="94" t="s">
        <v>38</v>
      </c>
      <c r="H503" s="94" t="s">
        <v>54</v>
      </c>
      <c r="I503" s="73" t="s">
        <v>5</v>
      </c>
      <c r="J503" s="109" t="s">
        <v>41</v>
      </c>
      <c r="K503" s="132">
        <v>1003</v>
      </c>
      <c r="L503" s="76" t="s">
        <v>475</v>
      </c>
      <c r="M503" s="76" t="s">
        <v>476</v>
      </c>
      <c r="N503" s="127">
        <v>786513.32</v>
      </c>
      <c r="O503" s="87">
        <v>0</v>
      </c>
    </row>
    <row r="504" spans="1:15">
      <c r="A504" s="72">
        <v>503</v>
      </c>
      <c r="B504" s="73" t="s">
        <v>13</v>
      </c>
      <c r="C504" s="109" t="s">
        <v>294</v>
      </c>
      <c r="D504" s="109" t="s">
        <v>1440</v>
      </c>
      <c r="E504" s="76" t="s">
        <v>1441</v>
      </c>
      <c r="F504" s="109" t="s">
        <v>302</v>
      </c>
      <c r="G504" s="73" t="s">
        <v>38</v>
      </c>
      <c r="H504" s="109" t="s">
        <v>39</v>
      </c>
      <c r="I504" s="73" t="s">
        <v>5</v>
      </c>
      <c r="J504" s="109" t="s">
        <v>41</v>
      </c>
      <c r="K504" s="123">
        <v>1106</v>
      </c>
      <c r="L504" s="76" t="s">
        <v>542</v>
      </c>
      <c r="M504" s="76" t="s">
        <v>543</v>
      </c>
      <c r="N504" s="127">
        <v>1090094.4</v>
      </c>
      <c r="O504" s="87">
        <v>0</v>
      </c>
    </row>
    <row r="505" spans="1:15">
      <c r="A505" s="72">
        <v>504</v>
      </c>
      <c r="B505" s="73" t="s">
        <v>13</v>
      </c>
      <c r="C505" s="109" t="s">
        <v>294</v>
      </c>
      <c r="D505" s="109" t="s">
        <v>1442</v>
      </c>
      <c r="E505" s="101" t="s">
        <v>1443</v>
      </c>
      <c r="F505" s="109" t="s">
        <v>302</v>
      </c>
      <c r="G505" s="73" t="s">
        <v>38</v>
      </c>
      <c r="H505" s="109" t="s">
        <v>39</v>
      </c>
      <c r="I505" s="73" t="s">
        <v>5</v>
      </c>
      <c r="J505" s="109" t="s">
        <v>41</v>
      </c>
      <c r="K505" s="123">
        <v>1106</v>
      </c>
      <c r="L505" s="76" t="s">
        <v>542</v>
      </c>
      <c r="M505" s="76" t="s">
        <v>543</v>
      </c>
      <c r="N505" s="127">
        <v>89979.84</v>
      </c>
      <c r="O505" s="87">
        <v>89979.84</v>
      </c>
    </row>
    <row r="506" spans="1:15">
      <c r="A506" s="72">
        <v>505</v>
      </c>
      <c r="B506" s="73" t="s">
        <v>13</v>
      </c>
      <c r="C506" s="109" t="s">
        <v>294</v>
      </c>
      <c r="D506" s="109" t="s">
        <v>1444</v>
      </c>
      <c r="E506" s="101" t="s">
        <v>1445</v>
      </c>
      <c r="F506" s="109" t="s">
        <v>302</v>
      </c>
      <c r="G506" s="73" t="s">
        <v>38</v>
      </c>
      <c r="H506" s="109" t="s">
        <v>39</v>
      </c>
      <c r="I506" s="73" t="s">
        <v>5</v>
      </c>
      <c r="J506" s="109" t="s">
        <v>41</v>
      </c>
      <c r="K506" s="123">
        <v>1106</v>
      </c>
      <c r="L506" s="76" t="s">
        <v>542</v>
      </c>
      <c r="M506" s="76" t="s">
        <v>543</v>
      </c>
      <c r="N506" s="127">
        <v>145169.2</v>
      </c>
      <c r="O506" s="87">
        <v>0</v>
      </c>
    </row>
    <row r="507" spans="1:15">
      <c r="A507" s="72">
        <v>506</v>
      </c>
      <c r="B507" s="73" t="s">
        <v>13</v>
      </c>
      <c r="C507" s="109" t="s">
        <v>411</v>
      </c>
      <c r="D507" s="109" t="s">
        <v>1446</v>
      </c>
      <c r="E507" s="101" t="s">
        <v>1447</v>
      </c>
      <c r="F507" s="109" t="s">
        <v>497</v>
      </c>
      <c r="G507" s="73" t="s">
        <v>38</v>
      </c>
      <c r="H507" s="109" t="s">
        <v>550</v>
      </c>
      <c r="I507" s="73" t="s">
        <v>5</v>
      </c>
      <c r="J507" s="109" t="s">
        <v>41</v>
      </c>
      <c r="K507" s="123">
        <v>1168</v>
      </c>
      <c r="L507" s="76" t="s">
        <v>551</v>
      </c>
      <c r="M507" s="76" t="s">
        <v>552</v>
      </c>
      <c r="N507" s="127">
        <v>3458877.73</v>
      </c>
      <c r="O507" s="87">
        <v>0</v>
      </c>
    </row>
    <row r="508" spans="1:15">
      <c r="A508" s="72">
        <v>507</v>
      </c>
      <c r="B508" s="109" t="s">
        <v>13</v>
      </c>
      <c r="C508" s="109" t="s">
        <v>294</v>
      </c>
      <c r="D508" s="123"/>
      <c r="E508" s="76" t="s">
        <v>1448</v>
      </c>
      <c r="F508" s="109" t="s">
        <v>59</v>
      </c>
      <c r="G508" s="109" t="s">
        <v>38</v>
      </c>
      <c r="H508" s="109" t="s">
        <v>60</v>
      </c>
      <c r="I508" s="73" t="s">
        <v>5</v>
      </c>
      <c r="J508" s="109" t="s">
        <v>1007</v>
      </c>
      <c r="K508" s="123">
        <v>1122</v>
      </c>
      <c r="L508" s="76" t="s">
        <v>523</v>
      </c>
      <c r="M508" s="76" t="s">
        <v>524</v>
      </c>
      <c r="N508" s="127"/>
      <c r="O508" s="87">
        <v>0</v>
      </c>
    </row>
    <row r="509" ht="41" spans="1:15">
      <c r="A509" s="72">
        <v>508</v>
      </c>
      <c r="B509" s="109" t="s">
        <v>13</v>
      </c>
      <c r="C509" s="109" t="s">
        <v>294</v>
      </c>
      <c r="D509" s="123"/>
      <c r="E509" s="76" t="s">
        <v>1449</v>
      </c>
      <c r="F509" s="109" t="s">
        <v>59</v>
      </c>
      <c r="G509" s="109" t="s">
        <v>38</v>
      </c>
      <c r="H509" s="109" t="s">
        <v>60</v>
      </c>
      <c r="I509" s="73" t="s">
        <v>5</v>
      </c>
      <c r="J509" s="109" t="s">
        <v>1007</v>
      </c>
      <c r="K509" s="150" t="s">
        <v>527</v>
      </c>
      <c r="L509" s="76" t="s">
        <v>528</v>
      </c>
      <c r="M509" s="76" t="s">
        <v>529</v>
      </c>
      <c r="N509" s="127"/>
      <c r="O509" s="87">
        <v>0</v>
      </c>
    </row>
    <row r="510" spans="1:15">
      <c r="A510" s="72">
        <v>509</v>
      </c>
      <c r="B510" s="109" t="s">
        <v>13</v>
      </c>
      <c r="C510" s="109" t="s">
        <v>294</v>
      </c>
      <c r="D510" s="123"/>
      <c r="E510" s="76" t="s">
        <v>1450</v>
      </c>
      <c r="F510" s="109" t="s">
        <v>59</v>
      </c>
      <c r="G510" s="109" t="s">
        <v>38</v>
      </c>
      <c r="H510" s="109" t="s">
        <v>60</v>
      </c>
      <c r="I510" s="73" t="s">
        <v>5</v>
      </c>
      <c r="J510" s="109" t="s">
        <v>1007</v>
      </c>
      <c r="K510" s="123">
        <v>1126</v>
      </c>
      <c r="L510" s="76" t="s">
        <v>534</v>
      </c>
      <c r="M510" s="76" t="s">
        <v>535</v>
      </c>
      <c r="N510" s="127"/>
      <c r="O510" s="87">
        <v>0</v>
      </c>
    </row>
    <row r="511" spans="1:15">
      <c r="A511" s="72">
        <v>510</v>
      </c>
      <c r="B511" s="109" t="s">
        <v>13</v>
      </c>
      <c r="C511" s="109" t="s">
        <v>366</v>
      </c>
      <c r="D511" s="123"/>
      <c r="E511" s="76" t="s">
        <v>1451</v>
      </c>
      <c r="F511" s="109" t="s">
        <v>59</v>
      </c>
      <c r="G511" s="109" t="s">
        <v>38</v>
      </c>
      <c r="H511" s="109" t="s">
        <v>60</v>
      </c>
      <c r="I511" s="73" t="s">
        <v>5</v>
      </c>
      <c r="J511" s="109" t="s">
        <v>1051</v>
      </c>
      <c r="K511" s="123">
        <v>296</v>
      </c>
      <c r="L511" s="76" t="s">
        <v>491</v>
      </c>
      <c r="M511" s="76" t="s">
        <v>492</v>
      </c>
      <c r="N511" s="127"/>
      <c r="O511" s="87">
        <v>0</v>
      </c>
    </row>
    <row r="512" spans="1:15">
      <c r="A512" s="72">
        <v>511</v>
      </c>
      <c r="B512" s="109" t="s">
        <v>13</v>
      </c>
      <c r="C512" s="109" t="s">
        <v>366</v>
      </c>
      <c r="D512" s="123"/>
      <c r="E512" s="76" t="s">
        <v>1452</v>
      </c>
      <c r="F512" s="109" t="s">
        <v>59</v>
      </c>
      <c r="G512" s="109" t="s">
        <v>38</v>
      </c>
      <c r="H512" s="109" t="s">
        <v>60</v>
      </c>
      <c r="I512" s="73" t="s">
        <v>5</v>
      </c>
      <c r="J512" s="109" t="s">
        <v>1051</v>
      </c>
      <c r="K512" s="97" t="s">
        <v>1453</v>
      </c>
      <c r="L512" s="76" t="s">
        <v>487</v>
      </c>
      <c r="M512" s="76"/>
      <c r="N512" s="127"/>
      <c r="O512" s="87">
        <v>0</v>
      </c>
    </row>
    <row r="513" spans="1:15">
      <c r="A513" s="72">
        <v>512</v>
      </c>
      <c r="B513" s="109" t="s">
        <v>13</v>
      </c>
      <c r="C513" s="109" t="s">
        <v>366</v>
      </c>
      <c r="D513" s="73" t="s">
        <v>1454</v>
      </c>
      <c r="E513" s="76" t="s">
        <v>1455</v>
      </c>
      <c r="F513" s="109" t="s">
        <v>59</v>
      </c>
      <c r="G513" s="109" t="s">
        <v>38</v>
      </c>
      <c r="H513" s="109" t="s">
        <v>60</v>
      </c>
      <c r="I513" s="73" t="s">
        <v>5</v>
      </c>
      <c r="J513" s="109" t="s">
        <v>1051</v>
      </c>
      <c r="K513" s="83">
        <v>991</v>
      </c>
      <c r="L513" s="76" t="s">
        <v>1456</v>
      </c>
      <c r="M513" s="76" t="s">
        <v>520</v>
      </c>
      <c r="N513" s="127"/>
      <c r="O513" s="87">
        <v>0</v>
      </c>
    </row>
    <row r="514" spans="1:15">
      <c r="A514" s="72">
        <v>513</v>
      </c>
      <c r="B514" s="109" t="s">
        <v>13</v>
      </c>
      <c r="C514" s="109" t="s">
        <v>366</v>
      </c>
      <c r="D514" s="76" t="s">
        <v>1457</v>
      </c>
      <c r="E514" s="76" t="s">
        <v>1458</v>
      </c>
      <c r="F514" s="109" t="s">
        <v>59</v>
      </c>
      <c r="G514" s="109" t="s">
        <v>38</v>
      </c>
      <c r="H514" s="109" t="s">
        <v>60</v>
      </c>
      <c r="I514" s="73" t="s">
        <v>5</v>
      </c>
      <c r="J514" s="109" t="s">
        <v>1007</v>
      </c>
      <c r="K514" s="97" t="s">
        <v>1453</v>
      </c>
      <c r="L514" s="76" t="s">
        <v>487</v>
      </c>
      <c r="M514" s="76"/>
      <c r="N514" s="127"/>
      <c r="O514" s="87">
        <v>0</v>
      </c>
    </row>
    <row r="515" spans="1:15">
      <c r="A515" s="72">
        <v>514</v>
      </c>
      <c r="B515" s="109" t="s">
        <v>13</v>
      </c>
      <c r="C515" s="109" t="s">
        <v>366</v>
      </c>
      <c r="D515" s="123"/>
      <c r="E515" s="101" t="s">
        <v>1459</v>
      </c>
      <c r="F515" s="109" t="s">
        <v>59</v>
      </c>
      <c r="G515" s="109" t="s">
        <v>38</v>
      </c>
      <c r="H515" s="109" t="s">
        <v>60</v>
      </c>
      <c r="I515" s="73" t="s">
        <v>5</v>
      </c>
      <c r="J515" s="109" t="s">
        <v>1051</v>
      </c>
      <c r="K515" s="97" t="s">
        <v>1453</v>
      </c>
      <c r="L515" s="76" t="s">
        <v>487</v>
      </c>
      <c r="M515" s="76"/>
      <c r="N515" s="127"/>
      <c r="O515" s="87">
        <v>0</v>
      </c>
    </row>
    <row r="516" spans="1:15">
      <c r="A516" s="72">
        <v>515</v>
      </c>
      <c r="B516" s="109" t="s">
        <v>13</v>
      </c>
      <c r="C516" s="109" t="s">
        <v>294</v>
      </c>
      <c r="D516" s="123"/>
      <c r="E516" s="101" t="s">
        <v>1460</v>
      </c>
      <c r="F516" s="109" t="s">
        <v>59</v>
      </c>
      <c r="G516" s="109" t="s">
        <v>38</v>
      </c>
      <c r="H516" s="109" t="s">
        <v>60</v>
      </c>
      <c r="I516" s="73" t="s">
        <v>5</v>
      </c>
      <c r="J516" s="109" t="s">
        <v>1007</v>
      </c>
      <c r="K516" s="123" t="s">
        <v>1165</v>
      </c>
      <c r="L516" s="76" t="s">
        <v>1461</v>
      </c>
      <c r="M516" s="76"/>
      <c r="N516" s="127"/>
      <c r="O516" s="87">
        <v>0</v>
      </c>
    </row>
    <row r="517" ht="82" spans="1:15">
      <c r="A517" s="72">
        <v>516</v>
      </c>
      <c r="B517" s="109" t="s">
        <v>13</v>
      </c>
      <c r="C517" s="109" t="s">
        <v>294</v>
      </c>
      <c r="D517" s="109" t="s">
        <v>1462</v>
      </c>
      <c r="E517" s="76" t="s">
        <v>1463</v>
      </c>
      <c r="F517" s="109" t="s">
        <v>59</v>
      </c>
      <c r="G517" s="109" t="s">
        <v>38</v>
      </c>
      <c r="H517" s="109" t="s">
        <v>60</v>
      </c>
      <c r="I517" s="73" t="s">
        <v>5</v>
      </c>
      <c r="J517" s="109" t="s">
        <v>1007</v>
      </c>
      <c r="K517" s="147" t="s">
        <v>1464</v>
      </c>
      <c r="L517" s="76" t="s">
        <v>1465</v>
      </c>
      <c r="M517" s="76" t="s">
        <v>1466</v>
      </c>
      <c r="N517" s="127"/>
      <c r="O517" s="87">
        <v>0</v>
      </c>
    </row>
    <row r="518" spans="1:15">
      <c r="A518" s="72">
        <v>517</v>
      </c>
      <c r="B518" s="109" t="s">
        <v>13</v>
      </c>
      <c r="C518" s="109" t="s">
        <v>294</v>
      </c>
      <c r="D518" s="123" t="s">
        <v>1467</v>
      </c>
      <c r="E518" s="101" t="s">
        <v>1468</v>
      </c>
      <c r="F518" s="109" t="s">
        <v>59</v>
      </c>
      <c r="G518" s="109" t="s">
        <v>38</v>
      </c>
      <c r="H518" s="109" t="s">
        <v>60</v>
      </c>
      <c r="I518" s="73" t="s">
        <v>5</v>
      </c>
      <c r="J518" s="109" t="s">
        <v>1012</v>
      </c>
      <c r="K518" s="123">
        <v>1124</v>
      </c>
      <c r="L518" s="76" t="s">
        <v>471</v>
      </c>
      <c r="M518" s="76" t="s">
        <v>472</v>
      </c>
      <c r="N518" s="127"/>
      <c r="O518" s="87">
        <v>0</v>
      </c>
    </row>
    <row r="519" spans="1:15">
      <c r="A519" s="72">
        <v>518</v>
      </c>
      <c r="B519" s="109" t="s">
        <v>13</v>
      </c>
      <c r="C519" s="109" t="s">
        <v>366</v>
      </c>
      <c r="D519" s="123"/>
      <c r="E519" s="101" t="s">
        <v>1469</v>
      </c>
      <c r="F519" s="109" t="s">
        <v>59</v>
      </c>
      <c r="G519" s="109" t="s">
        <v>38</v>
      </c>
      <c r="H519" s="109" t="s">
        <v>60</v>
      </c>
      <c r="I519" s="73" t="s">
        <v>5</v>
      </c>
      <c r="J519" s="109" t="s">
        <v>1079</v>
      </c>
      <c r="K519" s="97" t="s">
        <v>1453</v>
      </c>
      <c r="L519" s="76" t="s">
        <v>487</v>
      </c>
      <c r="M519" s="76"/>
      <c r="N519" s="127"/>
      <c r="O519" s="87">
        <v>0</v>
      </c>
    </row>
    <row r="520" spans="1:15">
      <c r="A520" s="72">
        <v>519</v>
      </c>
      <c r="B520" s="94" t="s">
        <v>13</v>
      </c>
      <c r="C520" s="94" t="s">
        <v>294</v>
      </c>
      <c r="D520" s="122" t="s">
        <v>1121</v>
      </c>
      <c r="E520" s="130" t="s">
        <v>1122</v>
      </c>
      <c r="F520" s="109" t="s">
        <v>59</v>
      </c>
      <c r="G520" s="109" t="s">
        <v>38</v>
      </c>
      <c r="H520" s="109" t="s">
        <v>60</v>
      </c>
      <c r="I520" s="73" t="s">
        <v>5</v>
      </c>
      <c r="J520" s="109" t="s">
        <v>1079</v>
      </c>
      <c r="K520" s="123" t="s">
        <v>1165</v>
      </c>
      <c r="L520" s="76" t="s">
        <v>1470</v>
      </c>
      <c r="M520" s="76"/>
      <c r="N520" s="127"/>
      <c r="O520" s="87">
        <v>0</v>
      </c>
    </row>
    <row r="521" spans="1:15">
      <c r="A521" s="72">
        <v>520</v>
      </c>
      <c r="B521" s="94" t="s">
        <v>13</v>
      </c>
      <c r="C521" s="94" t="s">
        <v>294</v>
      </c>
      <c r="D521" s="123"/>
      <c r="E521" s="101" t="s">
        <v>1471</v>
      </c>
      <c r="F521" s="109" t="s">
        <v>59</v>
      </c>
      <c r="G521" s="109" t="s">
        <v>38</v>
      </c>
      <c r="H521" s="109" t="s">
        <v>60</v>
      </c>
      <c r="I521" s="73" t="s">
        <v>5</v>
      </c>
      <c r="J521" s="109" t="s">
        <v>1007</v>
      </c>
      <c r="K521" s="123" t="s">
        <v>1165</v>
      </c>
      <c r="L521" s="76" t="s">
        <v>1470</v>
      </c>
      <c r="M521" s="76"/>
      <c r="N521" s="127"/>
      <c r="O521" s="87">
        <v>0</v>
      </c>
    </row>
    <row r="522" spans="1:15">
      <c r="A522" s="72">
        <v>521</v>
      </c>
      <c r="B522" s="94" t="s">
        <v>13</v>
      </c>
      <c r="C522" s="94" t="s">
        <v>294</v>
      </c>
      <c r="D522" s="123"/>
      <c r="E522" s="101" t="s">
        <v>1472</v>
      </c>
      <c r="F522" s="109" t="s">
        <v>59</v>
      </c>
      <c r="G522" s="109" t="s">
        <v>38</v>
      </c>
      <c r="H522" s="109" t="s">
        <v>60</v>
      </c>
      <c r="I522" s="73" t="s">
        <v>5</v>
      </c>
      <c r="J522" s="109" t="s">
        <v>1079</v>
      </c>
      <c r="K522" s="123" t="s">
        <v>1165</v>
      </c>
      <c r="L522" s="76" t="s">
        <v>1470</v>
      </c>
      <c r="M522" s="76"/>
      <c r="N522" s="127"/>
      <c r="O522" s="87">
        <v>0</v>
      </c>
    </row>
    <row r="523" spans="1:15">
      <c r="A523" s="72">
        <v>522</v>
      </c>
      <c r="B523" s="109" t="s">
        <v>13</v>
      </c>
      <c r="C523" s="109" t="s">
        <v>366</v>
      </c>
      <c r="D523" s="109" t="s">
        <v>1473</v>
      </c>
      <c r="E523" s="101" t="s">
        <v>1474</v>
      </c>
      <c r="F523" s="109" t="s">
        <v>59</v>
      </c>
      <c r="G523" s="109" t="s">
        <v>38</v>
      </c>
      <c r="H523" s="109" t="s">
        <v>60</v>
      </c>
      <c r="I523" s="73" t="s">
        <v>5</v>
      </c>
      <c r="J523" s="109" t="s">
        <v>41</v>
      </c>
      <c r="K523" s="123" t="s">
        <v>8</v>
      </c>
      <c r="L523" s="76" t="s">
        <v>791</v>
      </c>
      <c r="M523" s="76"/>
      <c r="N523" s="127">
        <v>90104.35</v>
      </c>
      <c r="O523" s="87">
        <v>0</v>
      </c>
    </row>
    <row r="524" spans="1:15">
      <c r="A524" s="72">
        <v>523</v>
      </c>
      <c r="B524" s="109" t="s">
        <v>13</v>
      </c>
      <c r="C524" s="109" t="s">
        <v>294</v>
      </c>
      <c r="D524" s="151" t="s">
        <v>1475</v>
      </c>
      <c r="E524" s="76" t="s">
        <v>1476</v>
      </c>
      <c r="F524" s="109" t="s">
        <v>297</v>
      </c>
      <c r="G524" s="109" t="s">
        <v>38</v>
      </c>
      <c r="H524" s="109" t="s">
        <v>291</v>
      </c>
      <c r="I524" s="73" t="s">
        <v>5</v>
      </c>
      <c r="J524" s="109" t="s">
        <v>41</v>
      </c>
      <c r="K524" s="153">
        <v>1119</v>
      </c>
      <c r="L524" s="76" t="s">
        <v>483</v>
      </c>
      <c r="M524" s="76" t="s">
        <v>484</v>
      </c>
      <c r="N524" s="127">
        <v>363591.2</v>
      </c>
      <c r="O524" s="87">
        <v>0</v>
      </c>
    </row>
    <row r="525" spans="1:15">
      <c r="A525" s="72">
        <v>524</v>
      </c>
      <c r="B525" s="109" t="s">
        <v>13</v>
      </c>
      <c r="C525" s="109" t="s">
        <v>294</v>
      </c>
      <c r="D525" s="123"/>
      <c r="E525" s="76" t="s">
        <v>1477</v>
      </c>
      <c r="F525" s="109" t="s">
        <v>297</v>
      </c>
      <c r="G525" s="109" t="s">
        <v>38</v>
      </c>
      <c r="H525" s="109" t="s">
        <v>291</v>
      </c>
      <c r="I525" s="73" t="s">
        <v>5</v>
      </c>
      <c r="J525" s="109" t="s">
        <v>1007</v>
      </c>
      <c r="K525" s="153">
        <v>1119</v>
      </c>
      <c r="L525" s="76" t="s">
        <v>483</v>
      </c>
      <c r="M525" s="76" t="s">
        <v>484</v>
      </c>
      <c r="N525" s="127"/>
      <c r="O525" s="87">
        <v>0</v>
      </c>
    </row>
    <row r="526" spans="1:15">
      <c r="A526" s="72">
        <v>525</v>
      </c>
      <c r="B526" s="109" t="s">
        <v>13</v>
      </c>
      <c r="C526" s="109" t="s">
        <v>294</v>
      </c>
      <c r="D526" s="123"/>
      <c r="E526" s="76" t="s">
        <v>1478</v>
      </c>
      <c r="F526" s="109" t="s">
        <v>297</v>
      </c>
      <c r="G526" s="109" t="s">
        <v>38</v>
      </c>
      <c r="H526" s="109" t="s">
        <v>291</v>
      </c>
      <c r="I526" s="73" t="s">
        <v>5</v>
      </c>
      <c r="J526" s="109" t="s">
        <v>1007</v>
      </c>
      <c r="K526" s="153">
        <v>1119</v>
      </c>
      <c r="L526" s="76" t="s">
        <v>483</v>
      </c>
      <c r="M526" s="76" t="s">
        <v>484</v>
      </c>
      <c r="N526" s="127"/>
      <c r="O526" s="87">
        <v>0</v>
      </c>
    </row>
    <row r="527" spans="1:15">
      <c r="A527" s="72">
        <v>526</v>
      </c>
      <c r="B527" s="109" t="s">
        <v>13</v>
      </c>
      <c r="C527" s="109" t="s">
        <v>294</v>
      </c>
      <c r="D527" s="109" t="s">
        <v>1479</v>
      </c>
      <c r="E527" s="101" t="s">
        <v>1480</v>
      </c>
      <c r="F527" s="109" t="s">
        <v>297</v>
      </c>
      <c r="G527" s="109" t="s">
        <v>38</v>
      </c>
      <c r="H527" s="109" t="s">
        <v>291</v>
      </c>
      <c r="I527" s="73" t="s">
        <v>5</v>
      </c>
      <c r="J527" s="109" t="s">
        <v>41</v>
      </c>
      <c r="K527" s="123">
        <v>1117</v>
      </c>
      <c r="L527" s="76" t="s">
        <v>1481</v>
      </c>
      <c r="M527" s="76" t="s">
        <v>1482</v>
      </c>
      <c r="N527" s="127">
        <v>637107.86</v>
      </c>
      <c r="O527" s="87">
        <v>0</v>
      </c>
    </row>
    <row r="528" spans="1:15">
      <c r="A528" s="72">
        <v>527</v>
      </c>
      <c r="B528" s="109" t="s">
        <v>13</v>
      </c>
      <c r="C528" s="109" t="s">
        <v>294</v>
      </c>
      <c r="D528" s="123"/>
      <c r="E528" s="76" t="s">
        <v>1483</v>
      </c>
      <c r="F528" s="109" t="s">
        <v>297</v>
      </c>
      <c r="G528" s="109" t="s">
        <v>38</v>
      </c>
      <c r="H528" s="109" t="s">
        <v>291</v>
      </c>
      <c r="I528" s="73" t="s">
        <v>5</v>
      </c>
      <c r="J528" s="109" t="s">
        <v>1007</v>
      </c>
      <c r="K528" s="123">
        <v>1117</v>
      </c>
      <c r="L528" s="76" t="s">
        <v>1481</v>
      </c>
      <c r="M528" s="76" t="s">
        <v>1482</v>
      </c>
      <c r="N528" s="127"/>
      <c r="O528" s="87">
        <v>0</v>
      </c>
    </row>
    <row r="529" spans="1:15">
      <c r="A529" s="72">
        <v>528</v>
      </c>
      <c r="B529" s="109" t="s">
        <v>13</v>
      </c>
      <c r="C529" s="109" t="s">
        <v>294</v>
      </c>
      <c r="D529" s="123"/>
      <c r="E529" s="76" t="s">
        <v>1484</v>
      </c>
      <c r="F529" s="109" t="s">
        <v>297</v>
      </c>
      <c r="G529" s="109" t="s">
        <v>38</v>
      </c>
      <c r="H529" s="109" t="s">
        <v>291</v>
      </c>
      <c r="I529" s="73" t="s">
        <v>5</v>
      </c>
      <c r="J529" s="109" t="s">
        <v>1007</v>
      </c>
      <c r="K529" s="123">
        <v>1119</v>
      </c>
      <c r="L529" s="76" t="s">
        <v>483</v>
      </c>
      <c r="M529" s="76" t="s">
        <v>484</v>
      </c>
      <c r="N529" s="127"/>
      <c r="O529" s="87">
        <v>0</v>
      </c>
    </row>
    <row r="530" spans="1:15">
      <c r="A530" s="72">
        <v>529</v>
      </c>
      <c r="B530" s="109" t="s">
        <v>13</v>
      </c>
      <c r="C530" s="109" t="s">
        <v>294</v>
      </c>
      <c r="D530" s="109" t="s">
        <v>1485</v>
      </c>
      <c r="E530" s="101" t="s">
        <v>1486</v>
      </c>
      <c r="F530" s="109" t="s">
        <v>59</v>
      </c>
      <c r="G530" s="109" t="s">
        <v>205</v>
      </c>
      <c r="H530" s="109" t="s">
        <v>291</v>
      </c>
      <c r="I530" s="73" t="s">
        <v>5</v>
      </c>
      <c r="J530" s="109" t="s">
        <v>41</v>
      </c>
      <c r="K530" s="123">
        <v>348</v>
      </c>
      <c r="L530" s="76" t="s">
        <v>323</v>
      </c>
      <c r="M530" s="76" t="s">
        <v>324</v>
      </c>
      <c r="N530" s="127">
        <v>134451.35</v>
      </c>
      <c r="O530" s="87">
        <v>0</v>
      </c>
    </row>
    <row r="531" spans="1:15">
      <c r="A531" s="72">
        <v>530</v>
      </c>
      <c r="B531" s="109" t="s">
        <v>13</v>
      </c>
      <c r="C531" s="109" t="s">
        <v>294</v>
      </c>
      <c r="D531" s="151" t="s">
        <v>1487</v>
      </c>
      <c r="E531" s="76" t="s">
        <v>1488</v>
      </c>
      <c r="F531" s="109" t="s">
        <v>59</v>
      </c>
      <c r="G531" s="109" t="s">
        <v>205</v>
      </c>
      <c r="H531" s="109" t="s">
        <v>291</v>
      </c>
      <c r="I531" s="73" t="s">
        <v>5</v>
      </c>
      <c r="J531" s="109" t="s">
        <v>1007</v>
      </c>
      <c r="K531" s="153">
        <v>348</v>
      </c>
      <c r="L531" s="76" t="s">
        <v>323</v>
      </c>
      <c r="M531" s="76" t="s">
        <v>324</v>
      </c>
      <c r="N531" s="127"/>
      <c r="O531" s="87">
        <v>0</v>
      </c>
    </row>
    <row r="532" spans="1:15">
      <c r="A532" s="72">
        <v>531</v>
      </c>
      <c r="B532" s="109" t="s">
        <v>13</v>
      </c>
      <c r="C532" s="109" t="s">
        <v>294</v>
      </c>
      <c r="D532" s="151" t="s">
        <v>1489</v>
      </c>
      <c r="E532" s="101" t="s">
        <v>1490</v>
      </c>
      <c r="F532" s="109" t="s">
        <v>59</v>
      </c>
      <c r="G532" s="109" t="s">
        <v>205</v>
      </c>
      <c r="H532" s="109" t="s">
        <v>291</v>
      </c>
      <c r="I532" s="73" t="s">
        <v>5</v>
      </c>
      <c r="J532" s="109" t="s">
        <v>41</v>
      </c>
      <c r="K532" s="153">
        <v>348</v>
      </c>
      <c r="L532" s="76" t="s">
        <v>323</v>
      </c>
      <c r="M532" s="76" t="s">
        <v>324</v>
      </c>
      <c r="N532" s="127">
        <v>69694.56</v>
      </c>
      <c r="O532" s="87">
        <v>0</v>
      </c>
    </row>
    <row r="533" spans="1:15">
      <c r="A533" s="72">
        <v>532</v>
      </c>
      <c r="B533" s="109" t="s">
        <v>13</v>
      </c>
      <c r="C533" s="109" t="s">
        <v>294</v>
      </c>
      <c r="D533" s="151" t="s">
        <v>1491</v>
      </c>
      <c r="E533" s="101" t="s">
        <v>1492</v>
      </c>
      <c r="F533" s="109" t="s">
        <v>59</v>
      </c>
      <c r="G533" s="109" t="s">
        <v>205</v>
      </c>
      <c r="H533" s="109" t="s">
        <v>291</v>
      </c>
      <c r="I533" s="73" t="s">
        <v>5</v>
      </c>
      <c r="J533" s="109" t="s">
        <v>41</v>
      </c>
      <c r="K533" s="153">
        <v>348</v>
      </c>
      <c r="L533" s="76" t="s">
        <v>323</v>
      </c>
      <c r="M533" s="76" t="s">
        <v>324</v>
      </c>
      <c r="N533" s="127">
        <v>69694.56</v>
      </c>
      <c r="O533" s="87">
        <v>69694.56</v>
      </c>
    </row>
    <row r="534" spans="1:15">
      <c r="A534" s="72">
        <v>533</v>
      </c>
      <c r="B534" s="109" t="s">
        <v>13</v>
      </c>
      <c r="C534" s="109" t="s">
        <v>294</v>
      </c>
      <c r="D534" s="151" t="s">
        <v>1493</v>
      </c>
      <c r="E534" s="101" t="s">
        <v>1494</v>
      </c>
      <c r="F534" s="109" t="s">
        <v>59</v>
      </c>
      <c r="G534" s="109" t="s">
        <v>205</v>
      </c>
      <c r="H534" s="109" t="s">
        <v>291</v>
      </c>
      <c r="I534" s="73" t="s">
        <v>5</v>
      </c>
      <c r="J534" s="109" t="s">
        <v>41</v>
      </c>
      <c r="K534" s="153">
        <v>348</v>
      </c>
      <c r="L534" s="76" t="s">
        <v>323</v>
      </c>
      <c r="M534" s="76" t="s">
        <v>324</v>
      </c>
      <c r="N534" s="127">
        <v>65011.54</v>
      </c>
      <c r="O534" s="87">
        <v>0</v>
      </c>
    </row>
    <row r="535" spans="1:15">
      <c r="A535" s="72">
        <v>534</v>
      </c>
      <c r="B535" s="109" t="s">
        <v>13</v>
      </c>
      <c r="C535" s="109" t="s">
        <v>294</v>
      </c>
      <c r="D535" s="151" t="s">
        <v>1495</v>
      </c>
      <c r="E535" s="76" t="s">
        <v>1496</v>
      </c>
      <c r="F535" s="109" t="s">
        <v>59</v>
      </c>
      <c r="G535" s="109" t="s">
        <v>205</v>
      </c>
      <c r="H535" s="109" t="s">
        <v>291</v>
      </c>
      <c r="I535" s="73" t="s">
        <v>5</v>
      </c>
      <c r="J535" s="109" t="s">
        <v>41</v>
      </c>
      <c r="K535" s="153">
        <v>348</v>
      </c>
      <c r="L535" s="76" t="s">
        <v>323</v>
      </c>
      <c r="M535" s="76" t="s">
        <v>324</v>
      </c>
      <c r="N535" s="127">
        <v>65011.54</v>
      </c>
      <c r="O535" s="87">
        <v>0</v>
      </c>
    </row>
    <row r="536" spans="1:15">
      <c r="A536" s="72">
        <v>535</v>
      </c>
      <c r="B536" s="109" t="s">
        <v>13</v>
      </c>
      <c r="C536" s="109" t="s">
        <v>294</v>
      </c>
      <c r="D536" s="151" t="s">
        <v>1497</v>
      </c>
      <c r="E536" s="101" t="s">
        <v>1498</v>
      </c>
      <c r="F536" s="109" t="s">
        <v>297</v>
      </c>
      <c r="G536" s="109" t="s">
        <v>205</v>
      </c>
      <c r="H536" s="109" t="s">
        <v>291</v>
      </c>
      <c r="I536" s="73" t="s">
        <v>5</v>
      </c>
      <c r="J536" s="109" t="s">
        <v>41</v>
      </c>
      <c r="K536" s="153">
        <v>1114</v>
      </c>
      <c r="L536" s="76" t="s">
        <v>1499</v>
      </c>
      <c r="M536" s="76" t="s">
        <v>1500</v>
      </c>
      <c r="N536" s="127">
        <v>35740.8</v>
      </c>
      <c r="O536" s="87">
        <v>0</v>
      </c>
    </row>
    <row r="537" spans="1:15">
      <c r="A537" s="72">
        <v>536</v>
      </c>
      <c r="B537" s="109" t="s">
        <v>13</v>
      </c>
      <c r="C537" s="109" t="s">
        <v>294</v>
      </c>
      <c r="D537" s="109" t="s">
        <v>1501</v>
      </c>
      <c r="E537" s="101" t="s">
        <v>1502</v>
      </c>
      <c r="F537" s="109" t="s">
        <v>335</v>
      </c>
      <c r="G537" s="109" t="s">
        <v>205</v>
      </c>
      <c r="H537" s="109" t="s">
        <v>291</v>
      </c>
      <c r="I537" s="73" t="s">
        <v>5</v>
      </c>
      <c r="J537" s="109" t="s">
        <v>41</v>
      </c>
      <c r="K537" s="123">
        <v>1107</v>
      </c>
      <c r="L537" s="76" t="s">
        <v>336</v>
      </c>
      <c r="M537" s="76" t="s">
        <v>337</v>
      </c>
      <c r="N537" s="127">
        <v>31571.04</v>
      </c>
      <c r="O537" s="87">
        <v>0</v>
      </c>
    </row>
    <row r="538" spans="1:15">
      <c r="A538" s="72">
        <v>537</v>
      </c>
      <c r="B538" s="109" t="s">
        <v>13</v>
      </c>
      <c r="C538" s="109" t="s">
        <v>294</v>
      </c>
      <c r="D538" s="151" t="s">
        <v>1503</v>
      </c>
      <c r="E538" s="76" t="s">
        <v>1504</v>
      </c>
      <c r="F538" s="109" t="s">
        <v>312</v>
      </c>
      <c r="G538" s="109" t="s">
        <v>205</v>
      </c>
      <c r="H538" s="109" t="s">
        <v>291</v>
      </c>
      <c r="I538" s="73" t="s">
        <v>5</v>
      </c>
      <c r="J538" s="109" t="s">
        <v>1079</v>
      </c>
      <c r="K538" s="153">
        <v>1100</v>
      </c>
      <c r="L538" s="76" t="s">
        <v>313</v>
      </c>
      <c r="M538" s="76" t="s">
        <v>314</v>
      </c>
      <c r="N538" s="127"/>
      <c r="O538" s="87">
        <v>0</v>
      </c>
    </row>
    <row r="539" spans="1:15">
      <c r="A539" s="72">
        <v>538</v>
      </c>
      <c r="B539" s="109" t="s">
        <v>13</v>
      </c>
      <c r="C539" s="109" t="s">
        <v>294</v>
      </c>
      <c r="D539" s="151" t="s">
        <v>1505</v>
      </c>
      <c r="E539" s="76" t="s">
        <v>1506</v>
      </c>
      <c r="F539" s="109" t="s">
        <v>312</v>
      </c>
      <c r="G539" s="109" t="s">
        <v>205</v>
      </c>
      <c r="H539" s="109" t="s">
        <v>291</v>
      </c>
      <c r="I539" s="73" t="s">
        <v>5</v>
      </c>
      <c r="J539" s="109" t="s">
        <v>1007</v>
      </c>
      <c r="K539" s="153">
        <v>1100</v>
      </c>
      <c r="L539" s="76" t="s">
        <v>313</v>
      </c>
      <c r="M539" s="76" t="s">
        <v>314</v>
      </c>
      <c r="N539" s="127"/>
      <c r="O539" s="87">
        <v>0</v>
      </c>
    </row>
    <row r="540" spans="1:15">
      <c r="A540" s="72">
        <v>539</v>
      </c>
      <c r="B540" s="73" t="s">
        <v>13</v>
      </c>
      <c r="C540" s="73" t="s">
        <v>294</v>
      </c>
      <c r="D540" s="97" t="s">
        <v>1507</v>
      </c>
      <c r="E540" s="75" t="s">
        <v>1508</v>
      </c>
      <c r="F540" s="73" t="s">
        <v>59</v>
      </c>
      <c r="G540" s="73" t="s">
        <v>48</v>
      </c>
      <c r="H540" s="73" t="s">
        <v>291</v>
      </c>
      <c r="I540" s="73" t="s">
        <v>5</v>
      </c>
      <c r="J540" s="109" t="s">
        <v>41</v>
      </c>
      <c r="K540" s="83">
        <v>1120</v>
      </c>
      <c r="L540" s="75" t="s">
        <v>354</v>
      </c>
      <c r="M540" s="76" t="s">
        <v>355</v>
      </c>
      <c r="N540" s="127">
        <v>1052833.03</v>
      </c>
      <c r="O540" s="87">
        <v>0</v>
      </c>
    </row>
    <row r="541" spans="1:15">
      <c r="A541" s="72">
        <v>540</v>
      </c>
      <c r="B541" s="109" t="s">
        <v>13</v>
      </c>
      <c r="C541" s="109" t="s">
        <v>294</v>
      </c>
      <c r="D541" s="151" t="s">
        <v>1509</v>
      </c>
      <c r="E541" s="76" t="s">
        <v>1510</v>
      </c>
      <c r="F541" s="109" t="s">
        <v>297</v>
      </c>
      <c r="G541" s="109" t="s">
        <v>48</v>
      </c>
      <c r="H541" s="109" t="s">
        <v>291</v>
      </c>
      <c r="I541" s="73" t="s">
        <v>5</v>
      </c>
      <c r="J541" s="109" t="s">
        <v>1007</v>
      </c>
      <c r="K541" s="153">
        <v>1111</v>
      </c>
      <c r="L541" s="76" t="s">
        <v>344</v>
      </c>
      <c r="M541" s="76" t="s">
        <v>345</v>
      </c>
      <c r="N541" s="127"/>
      <c r="O541" s="87">
        <v>0</v>
      </c>
    </row>
    <row r="542" spans="1:15">
      <c r="A542" s="72">
        <v>541</v>
      </c>
      <c r="B542" s="109" t="s">
        <v>13</v>
      </c>
      <c r="C542" s="109" t="s">
        <v>294</v>
      </c>
      <c r="D542" s="151" t="s">
        <v>1511</v>
      </c>
      <c r="E542" s="101" t="s">
        <v>1512</v>
      </c>
      <c r="F542" s="109" t="s">
        <v>297</v>
      </c>
      <c r="G542" s="109" t="s">
        <v>48</v>
      </c>
      <c r="H542" s="109" t="s">
        <v>291</v>
      </c>
      <c r="I542" s="73" t="s">
        <v>5</v>
      </c>
      <c r="J542" s="109" t="s">
        <v>41</v>
      </c>
      <c r="K542" s="153">
        <v>1111</v>
      </c>
      <c r="L542" s="76" t="s">
        <v>344</v>
      </c>
      <c r="M542" s="76" t="s">
        <v>345</v>
      </c>
      <c r="N542" s="127">
        <v>137816</v>
      </c>
      <c r="O542" s="87">
        <v>0</v>
      </c>
    </row>
    <row r="543" ht="25.95" customHeight="1" spans="1:15">
      <c r="A543" s="72">
        <v>542</v>
      </c>
      <c r="B543" s="109" t="s">
        <v>13</v>
      </c>
      <c r="C543" s="109" t="s">
        <v>294</v>
      </c>
      <c r="D543" s="151" t="s">
        <v>1513</v>
      </c>
      <c r="E543" s="100" t="s">
        <v>1514</v>
      </c>
      <c r="F543" s="109" t="s">
        <v>335</v>
      </c>
      <c r="G543" s="109" t="s">
        <v>48</v>
      </c>
      <c r="H543" s="109" t="s">
        <v>291</v>
      </c>
      <c r="I543" s="73" t="s">
        <v>5</v>
      </c>
      <c r="J543" s="109" t="s">
        <v>41</v>
      </c>
      <c r="K543" s="153">
        <v>1265</v>
      </c>
      <c r="L543" s="76" t="s">
        <v>1515</v>
      </c>
      <c r="M543" s="76" t="s">
        <v>1516</v>
      </c>
      <c r="N543" s="127">
        <v>546462.25</v>
      </c>
      <c r="O543" s="87">
        <v>0</v>
      </c>
    </row>
    <row r="544" spans="1:15">
      <c r="A544" s="72">
        <v>543</v>
      </c>
      <c r="B544" s="109" t="s">
        <v>13</v>
      </c>
      <c r="C544" s="109" t="s">
        <v>294</v>
      </c>
      <c r="D544" s="73" t="s">
        <v>1517</v>
      </c>
      <c r="E544" s="101" t="s">
        <v>1518</v>
      </c>
      <c r="F544" s="109" t="s">
        <v>312</v>
      </c>
      <c r="G544" s="109" t="s">
        <v>48</v>
      </c>
      <c r="H544" s="109" t="s">
        <v>291</v>
      </c>
      <c r="I544" s="73" t="s">
        <v>5</v>
      </c>
      <c r="J544" s="109" t="s">
        <v>41</v>
      </c>
      <c r="K544" s="83">
        <v>1104</v>
      </c>
      <c r="L544" s="76" t="s">
        <v>331</v>
      </c>
      <c r="M544" s="76" t="s">
        <v>332</v>
      </c>
      <c r="N544" s="127">
        <v>611776.16</v>
      </c>
      <c r="O544" s="87">
        <v>0</v>
      </c>
    </row>
    <row r="545" spans="1:15">
      <c r="A545" s="72">
        <v>544</v>
      </c>
      <c r="B545" s="109" t="s">
        <v>13</v>
      </c>
      <c r="C545" s="109" t="s">
        <v>294</v>
      </c>
      <c r="D545" s="123"/>
      <c r="E545" s="76" t="s">
        <v>1519</v>
      </c>
      <c r="F545" s="109" t="s">
        <v>555</v>
      </c>
      <c r="G545" s="109" t="s">
        <v>48</v>
      </c>
      <c r="H545" s="109" t="s">
        <v>135</v>
      </c>
      <c r="I545" s="73" t="s">
        <v>5</v>
      </c>
      <c r="J545" s="109" t="s">
        <v>1007</v>
      </c>
      <c r="K545" s="123">
        <v>1095</v>
      </c>
      <c r="L545" s="76" t="s">
        <v>568</v>
      </c>
      <c r="M545" s="76" t="s">
        <v>569</v>
      </c>
      <c r="N545" s="127"/>
      <c r="O545" s="87">
        <v>0</v>
      </c>
    </row>
    <row r="546" spans="1:15">
      <c r="A546" s="72">
        <v>545</v>
      </c>
      <c r="B546" s="109" t="s">
        <v>13</v>
      </c>
      <c r="C546" s="109" t="s">
        <v>294</v>
      </c>
      <c r="D546" s="123"/>
      <c r="E546" s="76" t="s">
        <v>1520</v>
      </c>
      <c r="F546" s="109" t="s">
        <v>555</v>
      </c>
      <c r="G546" s="109" t="s">
        <v>38</v>
      </c>
      <c r="H546" s="109" t="s">
        <v>135</v>
      </c>
      <c r="I546" s="73" t="s">
        <v>5</v>
      </c>
      <c r="J546" s="109" t="s">
        <v>1007</v>
      </c>
      <c r="K546" s="123">
        <v>1102</v>
      </c>
      <c r="L546" s="76" t="s">
        <v>556</v>
      </c>
      <c r="M546" s="76" t="s">
        <v>557</v>
      </c>
      <c r="N546" s="127"/>
      <c r="O546" s="87">
        <v>0</v>
      </c>
    </row>
    <row r="547" spans="1:15">
      <c r="A547" s="72">
        <v>546</v>
      </c>
      <c r="B547" s="109" t="s">
        <v>13</v>
      </c>
      <c r="C547" s="109" t="s">
        <v>294</v>
      </c>
      <c r="D547" s="109" t="s">
        <v>1521</v>
      </c>
      <c r="E547" s="101" t="s">
        <v>1522</v>
      </c>
      <c r="F547" s="109" t="s">
        <v>555</v>
      </c>
      <c r="G547" s="109" t="s">
        <v>200</v>
      </c>
      <c r="H547" s="109" t="s">
        <v>1523</v>
      </c>
      <c r="I547" s="73" t="s">
        <v>5</v>
      </c>
      <c r="J547" s="109" t="s">
        <v>41</v>
      </c>
      <c r="K547" s="123">
        <v>840</v>
      </c>
      <c r="L547" s="76" t="s">
        <v>1524</v>
      </c>
      <c r="M547" s="76" t="s">
        <v>1525</v>
      </c>
      <c r="N547" s="127">
        <v>2804826.18</v>
      </c>
      <c r="O547" s="87">
        <v>0</v>
      </c>
    </row>
    <row r="548" spans="1:15">
      <c r="A548" s="72">
        <v>547</v>
      </c>
      <c r="B548" s="73" t="s">
        <v>13</v>
      </c>
      <c r="C548" s="109" t="s">
        <v>294</v>
      </c>
      <c r="D548" s="123" t="s">
        <v>1526</v>
      </c>
      <c r="E548" s="101" t="s">
        <v>1527</v>
      </c>
      <c r="F548" s="109" t="s">
        <v>555</v>
      </c>
      <c r="G548" s="94" t="s">
        <v>200</v>
      </c>
      <c r="H548" s="109" t="s">
        <v>1523</v>
      </c>
      <c r="I548" s="73" t="s">
        <v>5</v>
      </c>
      <c r="J548" s="109" t="s">
        <v>1079</v>
      </c>
      <c r="K548" s="123" t="s">
        <v>1165</v>
      </c>
      <c r="L548" s="76" t="s">
        <v>1470</v>
      </c>
      <c r="M548" s="76"/>
      <c r="N548" s="127"/>
      <c r="O548" s="87">
        <v>0</v>
      </c>
    </row>
    <row r="549" spans="1:15">
      <c r="A549" s="72">
        <v>548</v>
      </c>
      <c r="B549" s="73" t="s">
        <v>13</v>
      </c>
      <c r="C549" s="109" t="s">
        <v>294</v>
      </c>
      <c r="D549" s="123" t="s">
        <v>1528</v>
      </c>
      <c r="E549" s="101" t="s">
        <v>1529</v>
      </c>
      <c r="F549" s="109" t="s">
        <v>555</v>
      </c>
      <c r="G549" s="94" t="s">
        <v>200</v>
      </c>
      <c r="H549" s="109" t="s">
        <v>1523</v>
      </c>
      <c r="I549" s="73" t="s">
        <v>5</v>
      </c>
      <c r="J549" s="109" t="s">
        <v>1079</v>
      </c>
      <c r="K549" s="123" t="s">
        <v>1165</v>
      </c>
      <c r="L549" s="76" t="s">
        <v>1470</v>
      </c>
      <c r="M549" s="76"/>
      <c r="N549" s="127"/>
      <c r="O549" s="87">
        <v>0</v>
      </c>
    </row>
    <row r="550" spans="1:15">
      <c r="A550" s="72">
        <v>549</v>
      </c>
      <c r="B550" s="109" t="s">
        <v>17</v>
      </c>
      <c r="C550" s="109" t="s">
        <v>17</v>
      </c>
      <c r="D550" s="123" t="s">
        <v>1159</v>
      </c>
      <c r="E550" s="76" t="s">
        <v>1160</v>
      </c>
      <c r="F550" s="109" t="s">
        <v>75</v>
      </c>
      <c r="G550" s="109" t="s">
        <v>205</v>
      </c>
      <c r="H550" s="109" t="s">
        <v>692</v>
      </c>
      <c r="I550" s="73" t="s">
        <v>5</v>
      </c>
      <c r="J550" s="109" t="s">
        <v>1079</v>
      </c>
      <c r="K550" s="123">
        <v>982</v>
      </c>
      <c r="L550" s="76" t="s">
        <v>1161</v>
      </c>
      <c r="M550" s="76" t="s">
        <v>1162</v>
      </c>
      <c r="N550" s="127"/>
      <c r="O550" s="87">
        <v>0</v>
      </c>
    </row>
    <row r="551" spans="1:15">
      <c r="A551" s="72">
        <v>550</v>
      </c>
      <c r="B551" s="123" t="s">
        <v>17</v>
      </c>
      <c r="C551" s="109" t="s">
        <v>17</v>
      </c>
      <c r="D551" s="123"/>
      <c r="E551" s="124" t="s">
        <v>1530</v>
      </c>
      <c r="F551" s="109" t="s">
        <v>75</v>
      </c>
      <c r="G551" s="109" t="s">
        <v>205</v>
      </c>
      <c r="H551" s="109" t="s">
        <v>692</v>
      </c>
      <c r="I551" s="73" t="s">
        <v>5</v>
      </c>
      <c r="J551" s="123" t="s">
        <v>1079</v>
      </c>
      <c r="K551" s="123" t="s">
        <v>1165</v>
      </c>
      <c r="L551" s="131" t="s">
        <v>1531</v>
      </c>
      <c r="M551" s="131"/>
      <c r="N551" s="127"/>
      <c r="O551" s="87">
        <v>0</v>
      </c>
    </row>
    <row r="552" spans="1:15">
      <c r="A552" s="72">
        <v>551</v>
      </c>
      <c r="B552" s="109" t="s">
        <v>17</v>
      </c>
      <c r="C552" s="109" t="s">
        <v>17</v>
      </c>
      <c r="D552" s="109" t="s">
        <v>1532</v>
      </c>
      <c r="E552" s="76" t="s">
        <v>1533</v>
      </c>
      <c r="F552" s="109" t="s">
        <v>1534</v>
      </c>
      <c r="G552" s="109" t="s">
        <v>205</v>
      </c>
      <c r="H552" s="109" t="s">
        <v>303</v>
      </c>
      <c r="I552" s="73" t="s">
        <v>5</v>
      </c>
      <c r="J552" s="109" t="s">
        <v>1051</v>
      </c>
      <c r="K552" s="123">
        <v>975</v>
      </c>
      <c r="L552" s="76" t="s">
        <v>1535</v>
      </c>
      <c r="M552" s="76" t="s">
        <v>1536</v>
      </c>
      <c r="N552" s="127"/>
      <c r="O552" s="87">
        <v>0</v>
      </c>
    </row>
    <row r="553" spans="1:15">
      <c r="A553" s="72">
        <v>552</v>
      </c>
      <c r="B553" s="109" t="s">
        <v>17</v>
      </c>
      <c r="C553" s="109" t="s">
        <v>17</v>
      </c>
      <c r="D553" s="109"/>
      <c r="E553" s="152" t="s">
        <v>1537</v>
      </c>
      <c r="F553" s="109" t="s">
        <v>1534</v>
      </c>
      <c r="G553" s="109" t="s">
        <v>205</v>
      </c>
      <c r="H553" s="109" t="s">
        <v>303</v>
      </c>
      <c r="I553" s="73" t="s">
        <v>5</v>
      </c>
      <c r="J553" s="109" t="s">
        <v>1079</v>
      </c>
      <c r="K553" s="123" t="s">
        <v>1165</v>
      </c>
      <c r="L553" s="76" t="s">
        <v>1531</v>
      </c>
      <c r="M553" s="76"/>
      <c r="N553" s="127"/>
      <c r="O553" s="87">
        <v>0</v>
      </c>
    </row>
    <row r="554" spans="1:15">
      <c r="A554" s="72">
        <v>553</v>
      </c>
      <c r="B554" s="109" t="s">
        <v>17</v>
      </c>
      <c r="C554" s="109" t="s">
        <v>17</v>
      </c>
      <c r="D554" s="123" t="s">
        <v>1538</v>
      </c>
      <c r="E554" s="76" t="s">
        <v>1539</v>
      </c>
      <c r="F554" s="109" t="s">
        <v>95</v>
      </c>
      <c r="G554" s="109" t="s">
        <v>48</v>
      </c>
      <c r="H554" s="109" t="s">
        <v>303</v>
      </c>
      <c r="I554" s="73" t="s">
        <v>5</v>
      </c>
      <c r="J554" s="109" t="s">
        <v>1111</v>
      </c>
      <c r="K554" s="123" t="s">
        <v>1165</v>
      </c>
      <c r="L554" s="76" t="s">
        <v>1531</v>
      </c>
      <c r="M554" s="76"/>
      <c r="N554" s="127"/>
      <c r="O554" s="87">
        <v>0</v>
      </c>
    </row>
    <row r="555" spans="1:15">
      <c r="A555" s="72">
        <v>554</v>
      </c>
      <c r="B555" s="109" t="s">
        <v>17</v>
      </c>
      <c r="C555" s="109" t="s">
        <v>17</v>
      </c>
      <c r="D555" s="123" t="s">
        <v>1540</v>
      </c>
      <c r="E555" s="76" t="s">
        <v>1541</v>
      </c>
      <c r="F555" s="109" t="s">
        <v>95</v>
      </c>
      <c r="G555" s="109" t="s">
        <v>48</v>
      </c>
      <c r="H555" s="109" t="s">
        <v>303</v>
      </c>
      <c r="I555" s="73" t="s">
        <v>5</v>
      </c>
      <c r="J555" s="109" t="s">
        <v>1111</v>
      </c>
      <c r="K555" s="123" t="s">
        <v>1165</v>
      </c>
      <c r="L555" s="76" t="s">
        <v>1531</v>
      </c>
      <c r="M555" s="76"/>
      <c r="N555" s="127"/>
      <c r="O555" s="87">
        <v>0</v>
      </c>
    </row>
    <row r="556" ht="16.5" customHeight="1" spans="1:15">
      <c r="A556" s="72">
        <v>555</v>
      </c>
      <c r="B556" s="109" t="s">
        <v>17</v>
      </c>
      <c r="C556" s="109" t="s">
        <v>17</v>
      </c>
      <c r="D556" s="123"/>
      <c r="E556" s="124" t="s">
        <v>1542</v>
      </c>
      <c r="F556" s="94" t="s">
        <v>1534</v>
      </c>
      <c r="G556" s="94" t="s">
        <v>205</v>
      </c>
      <c r="H556" s="109" t="s">
        <v>303</v>
      </c>
      <c r="I556" s="73" t="s">
        <v>5</v>
      </c>
      <c r="J556" s="109" t="s">
        <v>1051</v>
      </c>
      <c r="K556" s="123" t="s">
        <v>8</v>
      </c>
      <c r="L556" s="131" t="s">
        <v>1543</v>
      </c>
      <c r="M556" s="131"/>
      <c r="N556" s="127"/>
      <c r="O556" s="87">
        <v>0</v>
      </c>
    </row>
    <row r="557" spans="1:15">
      <c r="A557" s="72">
        <v>556</v>
      </c>
      <c r="B557" s="109" t="s">
        <v>17</v>
      </c>
      <c r="C557" s="109" t="s">
        <v>17</v>
      </c>
      <c r="D557" s="83" t="s">
        <v>1544</v>
      </c>
      <c r="E557" s="124" t="s">
        <v>1545</v>
      </c>
      <c r="F557" s="94" t="s">
        <v>75</v>
      </c>
      <c r="G557" s="94" t="s">
        <v>205</v>
      </c>
      <c r="H557" s="94" t="s">
        <v>303</v>
      </c>
      <c r="I557" s="73" t="s">
        <v>5</v>
      </c>
      <c r="J557" s="109" t="s">
        <v>41</v>
      </c>
      <c r="K557" s="83">
        <v>975</v>
      </c>
      <c r="L557" s="131" t="s">
        <v>1535</v>
      </c>
      <c r="M557" s="76" t="s">
        <v>1536</v>
      </c>
      <c r="N557" s="127">
        <v>93660.37</v>
      </c>
      <c r="O557" s="87">
        <v>0</v>
      </c>
    </row>
    <row r="558" spans="1:15">
      <c r="A558" s="72">
        <v>557</v>
      </c>
      <c r="B558" s="109" t="s">
        <v>17</v>
      </c>
      <c r="C558" s="109" t="s">
        <v>17</v>
      </c>
      <c r="D558" s="123" t="s">
        <v>1167</v>
      </c>
      <c r="E558" s="124" t="s">
        <v>1168</v>
      </c>
      <c r="F558" s="94" t="s">
        <v>120</v>
      </c>
      <c r="G558" s="123" t="s">
        <v>205</v>
      </c>
      <c r="H558" s="109" t="s">
        <v>1073</v>
      </c>
      <c r="I558" s="73" t="s">
        <v>5</v>
      </c>
      <c r="J558" s="109" t="s">
        <v>41</v>
      </c>
      <c r="K558" s="123">
        <v>979</v>
      </c>
      <c r="L558" s="131" t="s">
        <v>258</v>
      </c>
      <c r="M558" s="76" t="s">
        <v>259</v>
      </c>
      <c r="N558" s="127">
        <v>172748.600476278</v>
      </c>
      <c r="O558" s="87">
        <v>0</v>
      </c>
    </row>
    <row r="559" spans="1:15">
      <c r="A559" s="72">
        <v>558</v>
      </c>
      <c r="B559" s="109" t="s">
        <v>17</v>
      </c>
      <c r="C559" s="109" t="s">
        <v>17</v>
      </c>
      <c r="D559" s="123" t="s">
        <v>1546</v>
      </c>
      <c r="E559" s="124" t="s">
        <v>1547</v>
      </c>
      <c r="F559" s="123" t="s">
        <v>204</v>
      </c>
      <c r="G559" s="123" t="s">
        <v>205</v>
      </c>
      <c r="H559" s="123" t="s">
        <v>49</v>
      </c>
      <c r="I559" s="73" t="s">
        <v>5</v>
      </c>
      <c r="J559" s="109" t="s">
        <v>41</v>
      </c>
      <c r="K559" s="123">
        <v>978</v>
      </c>
      <c r="L559" s="131" t="s">
        <v>1548</v>
      </c>
      <c r="M559" s="76" t="s">
        <v>1549</v>
      </c>
      <c r="N559" s="127">
        <v>858512.52</v>
      </c>
      <c r="O559" s="87">
        <v>0</v>
      </c>
    </row>
    <row r="560" spans="1:15">
      <c r="A560" s="72">
        <v>559</v>
      </c>
      <c r="B560" s="109" t="s">
        <v>12</v>
      </c>
      <c r="C560" s="109" t="s">
        <v>578</v>
      </c>
      <c r="D560" s="109" t="s">
        <v>1550</v>
      </c>
      <c r="E560" s="101" t="s">
        <v>1551</v>
      </c>
      <c r="F560" s="109" t="s">
        <v>669</v>
      </c>
      <c r="G560" s="109" t="s">
        <v>200</v>
      </c>
      <c r="H560" s="109" t="s">
        <v>76</v>
      </c>
      <c r="I560" s="73" t="s">
        <v>5</v>
      </c>
      <c r="J560" s="109" t="s">
        <v>1079</v>
      </c>
      <c r="K560" s="123">
        <v>1068</v>
      </c>
      <c r="L560" s="76" t="s">
        <v>1552</v>
      </c>
      <c r="M560" s="76" t="s">
        <v>1553</v>
      </c>
      <c r="N560" s="127"/>
      <c r="O560" s="87">
        <v>0</v>
      </c>
    </row>
    <row r="561" spans="1:15">
      <c r="A561" s="72">
        <v>560</v>
      </c>
      <c r="B561" s="109" t="s">
        <v>12</v>
      </c>
      <c r="C561" s="109" t="s">
        <v>589</v>
      </c>
      <c r="D561" s="109" t="s">
        <v>1554</v>
      </c>
      <c r="E561" s="101" t="s">
        <v>1555</v>
      </c>
      <c r="F561" s="109" t="s">
        <v>75</v>
      </c>
      <c r="G561" s="109" t="s">
        <v>48</v>
      </c>
      <c r="H561" s="109" t="s">
        <v>76</v>
      </c>
      <c r="I561" s="73" t="s">
        <v>5</v>
      </c>
      <c r="J561" s="109" t="s">
        <v>1007</v>
      </c>
      <c r="K561" s="123">
        <v>652</v>
      </c>
      <c r="L561" s="76" t="s">
        <v>665</v>
      </c>
      <c r="M561" s="76" t="s">
        <v>666</v>
      </c>
      <c r="N561" s="127"/>
      <c r="O561" s="87">
        <v>0</v>
      </c>
    </row>
    <row r="562" ht="25.95" customHeight="1" spans="1:15">
      <c r="A562" s="72">
        <v>561</v>
      </c>
      <c r="B562" s="109" t="s">
        <v>12</v>
      </c>
      <c r="C562" s="109" t="s">
        <v>578</v>
      </c>
      <c r="D562" s="109" t="s">
        <v>1556</v>
      </c>
      <c r="E562" s="100" t="s">
        <v>1557</v>
      </c>
      <c r="F562" s="109" t="s">
        <v>669</v>
      </c>
      <c r="G562" s="109" t="s">
        <v>205</v>
      </c>
      <c r="H562" s="109" t="s">
        <v>76</v>
      </c>
      <c r="I562" s="73" t="s">
        <v>5</v>
      </c>
      <c r="J562" s="109" t="s">
        <v>41</v>
      </c>
      <c r="K562" s="123" t="s">
        <v>8</v>
      </c>
      <c r="L562" s="76" t="s">
        <v>636</v>
      </c>
      <c r="M562" s="76"/>
      <c r="N562" s="127">
        <v>21489.16</v>
      </c>
      <c r="O562" s="87">
        <v>0</v>
      </c>
    </row>
    <row r="563" spans="1:15">
      <c r="A563" s="72">
        <v>562</v>
      </c>
      <c r="B563" s="109" t="s">
        <v>12</v>
      </c>
      <c r="C563" s="109" t="s">
        <v>589</v>
      </c>
      <c r="D563" s="109" t="s">
        <v>1558</v>
      </c>
      <c r="E563" s="101" t="s">
        <v>1559</v>
      </c>
      <c r="F563" s="109" t="s">
        <v>53</v>
      </c>
      <c r="G563" s="109" t="s">
        <v>48</v>
      </c>
      <c r="H563" s="109" t="s">
        <v>76</v>
      </c>
      <c r="I563" s="73" t="s">
        <v>5</v>
      </c>
      <c r="J563" s="109" t="s">
        <v>41</v>
      </c>
      <c r="K563" s="123">
        <v>1028</v>
      </c>
      <c r="L563" s="76" t="s">
        <v>615</v>
      </c>
      <c r="M563" s="76" t="s">
        <v>616</v>
      </c>
      <c r="N563" s="127">
        <v>50206.88</v>
      </c>
      <c r="O563" s="87">
        <v>0</v>
      </c>
    </row>
    <row r="564" spans="1:15">
      <c r="A564" s="72">
        <v>563</v>
      </c>
      <c r="B564" s="109" t="s">
        <v>12</v>
      </c>
      <c r="C564" s="109" t="s">
        <v>578</v>
      </c>
      <c r="D564" s="109" t="s">
        <v>1560</v>
      </c>
      <c r="E564" s="101" t="s">
        <v>1561</v>
      </c>
      <c r="F564" s="109" t="s">
        <v>669</v>
      </c>
      <c r="G564" s="109" t="s">
        <v>200</v>
      </c>
      <c r="H564" s="109" t="s">
        <v>76</v>
      </c>
      <c r="I564" s="73" t="s">
        <v>5</v>
      </c>
      <c r="J564" s="109" t="s">
        <v>41</v>
      </c>
      <c r="K564" s="123">
        <v>1043</v>
      </c>
      <c r="L564" s="76" t="s">
        <v>688</v>
      </c>
      <c r="M564" s="76" t="s">
        <v>689</v>
      </c>
      <c r="N564" s="127">
        <v>471778.56</v>
      </c>
      <c r="O564" s="87">
        <v>0</v>
      </c>
    </row>
    <row r="565" spans="1:15">
      <c r="A565" s="72">
        <v>564</v>
      </c>
      <c r="B565" s="109" t="s">
        <v>12</v>
      </c>
      <c r="C565" s="109" t="s">
        <v>589</v>
      </c>
      <c r="D565" s="109" t="s">
        <v>994</v>
      </c>
      <c r="E565" s="101" t="s">
        <v>995</v>
      </c>
      <c r="F565" s="109" t="s">
        <v>75</v>
      </c>
      <c r="G565" s="109" t="s">
        <v>48</v>
      </c>
      <c r="H565" s="109" t="s">
        <v>76</v>
      </c>
      <c r="I565" s="73" t="s">
        <v>5</v>
      </c>
      <c r="J565" s="109" t="s">
        <v>41</v>
      </c>
      <c r="K565" s="123">
        <v>652</v>
      </c>
      <c r="L565" s="76" t="s">
        <v>665</v>
      </c>
      <c r="M565" s="76" t="s">
        <v>666</v>
      </c>
      <c r="N565" s="127">
        <v>515734.78</v>
      </c>
      <c r="O565" s="87">
        <v>0</v>
      </c>
    </row>
    <row r="566" spans="1:15">
      <c r="A566" s="72">
        <v>565</v>
      </c>
      <c r="B566" s="109" t="s">
        <v>12</v>
      </c>
      <c r="C566" s="109" t="s">
        <v>578</v>
      </c>
      <c r="D566" s="109" t="s">
        <v>1562</v>
      </c>
      <c r="E566" s="101" t="s">
        <v>1563</v>
      </c>
      <c r="F566" s="109" t="s">
        <v>669</v>
      </c>
      <c r="G566" s="109" t="s">
        <v>205</v>
      </c>
      <c r="H566" s="109" t="s">
        <v>76</v>
      </c>
      <c r="I566" s="73" t="s">
        <v>5</v>
      </c>
      <c r="J566" s="109" t="s">
        <v>41</v>
      </c>
      <c r="K566" s="123" t="s">
        <v>8</v>
      </c>
      <c r="L566" s="76" t="s">
        <v>636</v>
      </c>
      <c r="M566" s="76"/>
      <c r="N566" s="127">
        <v>135815.04</v>
      </c>
      <c r="O566" s="87">
        <v>16976.88</v>
      </c>
    </row>
    <row r="567" spans="1:15">
      <c r="A567" s="72">
        <v>566</v>
      </c>
      <c r="B567" s="109" t="s">
        <v>12</v>
      </c>
      <c r="C567" s="109" t="s">
        <v>589</v>
      </c>
      <c r="D567" s="109" t="s">
        <v>1564</v>
      </c>
      <c r="E567" s="101" t="s">
        <v>1565</v>
      </c>
      <c r="F567" s="109" t="s">
        <v>53</v>
      </c>
      <c r="G567" s="109" t="s">
        <v>48</v>
      </c>
      <c r="H567" s="109" t="s">
        <v>76</v>
      </c>
      <c r="I567" s="73" t="s">
        <v>5</v>
      </c>
      <c r="J567" s="109" t="s">
        <v>41</v>
      </c>
      <c r="K567" s="123">
        <v>1037</v>
      </c>
      <c r="L567" s="76" t="s">
        <v>968</v>
      </c>
      <c r="M567" s="76" t="s">
        <v>969</v>
      </c>
      <c r="N567" s="127">
        <v>3887105.87</v>
      </c>
      <c r="O567" s="87">
        <v>0</v>
      </c>
    </row>
    <row r="568" spans="1:15">
      <c r="A568" s="72">
        <v>567</v>
      </c>
      <c r="B568" s="109" t="s">
        <v>12</v>
      </c>
      <c r="C568" s="109" t="s">
        <v>589</v>
      </c>
      <c r="D568" s="109" t="s">
        <v>1566</v>
      </c>
      <c r="E568" s="101" t="s">
        <v>1567</v>
      </c>
      <c r="F568" s="109" t="s">
        <v>53</v>
      </c>
      <c r="G568" s="109" t="s">
        <v>48</v>
      </c>
      <c r="H568" s="109" t="s">
        <v>76</v>
      </c>
      <c r="I568" s="73" t="s">
        <v>5</v>
      </c>
      <c r="J568" s="109" t="s">
        <v>41</v>
      </c>
      <c r="K568" s="123">
        <v>1037</v>
      </c>
      <c r="L568" s="76" t="s">
        <v>968</v>
      </c>
      <c r="M568" s="76" t="s">
        <v>969</v>
      </c>
      <c r="N568" s="127">
        <v>341674.42</v>
      </c>
      <c r="O568" s="87">
        <v>341674.42</v>
      </c>
    </row>
    <row r="569" spans="1:15">
      <c r="A569" s="72">
        <v>568</v>
      </c>
      <c r="B569" s="109" t="s">
        <v>12</v>
      </c>
      <c r="C569" s="109" t="s">
        <v>589</v>
      </c>
      <c r="D569" s="109" t="s">
        <v>1568</v>
      </c>
      <c r="E569" s="101" t="s">
        <v>1569</v>
      </c>
      <c r="F569" s="109" t="s">
        <v>53</v>
      </c>
      <c r="G569" s="109" t="s">
        <v>48</v>
      </c>
      <c r="H569" s="109" t="s">
        <v>76</v>
      </c>
      <c r="I569" s="73" t="s">
        <v>5</v>
      </c>
      <c r="J569" s="109" t="s">
        <v>41</v>
      </c>
      <c r="K569" s="123">
        <v>1037</v>
      </c>
      <c r="L569" s="76" t="s">
        <v>968</v>
      </c>
      <c r="M569" s="76" t="s">
        <v>969</v>
      </c>
      <c r="N569" s="127">
        <v>341674.42</v>
      </c>
      <c r="O569" s="87">
        <v>0</v>
      </c>
    </row>
    <row r="570" spans="1:15">
      <c r="A570" s="72">
        <v>569</v>
      </c>
      <c r="B570" s="109" t="s">
        <v>12</v>
      </c>
      <c r="C570" s="109" t="s">
        <v>589</v>
      </c>
      <c r="D570" s="109" t="s">
        <v>1570</v>
      </c>
      <c r="E570" s="101" t="s">
        <v>1571</v>
      </c>
      <c r="F570" s="109" t="s">
        <v>53</v>
      </c>
      <c r="G570" s="109" t="s">
        <v>48</v>
      </c>
      <c r="H570" s="109" t="s">
        <v>76</v>
      </c>
      <c r="I570" s="73" t="s">
        <v>5</v>
      </c>
      <c r="J570" s="109" t="s">
        <v>41</v>
      </c>
      <c r="K570" s="123">
        <v>1028</v>
      </c>
      <c r="L570" s="76" t="s">
        <v>615</v>
      </c>
      <c r="M570" s="76" t="s">
        <v>616</v>
      </c>
      <c r="N570" s="127">
        <v>1248942.4</v>
      </c>
      <c r="O570" s="87">
        <v>0</v>
      </c>
    </row>
    <row r="571" spans="1:15">
      <c r="A571" s="72">
        <v>570</v>
      </c>
      <c r="B571" s="109" t="s">
        <v>12</v>
      </c>
      <c r="C571" s="109" t="s">
        <v>589</v>
      </c>
      <c r="D571" s="123" t="s">
        <v>1572</v>
      </c>
      <c r="E571" s="76" t="s">
        <v>1573</v>
      </c>
      <c r="F571" s="109" t="s">
        <v>75</v>
      </c>
      <c r="G571" s="109" t="s">
        <v>205</v>
      </c>
      <c r="H571" s="109" t="s">
        <v>692</v>
      </c>
      <c r="I571" s="73" t="s">
        <v>5</v>
      </c>
      <c r="J571" s="109" t="s">
        <v>1079</v>
      </c>
      <c r="K571" s="123">
        <v>638</v>
      </c>
      <c r="L571" s="76" t="s">
        <v>811</v>
      </c>
      <c r="M571" s="76" t="s">
        <v>812</v>
      </c>
      <c r="N571" s="127"/>
      <c r="O571" s="87">
        <v>0</v>
      </c>
    </row>
    <row r="572" spans="1:15">
      <c r="A572" s="72">
        <v>571</v>
      </c>
      <c r="B572" s="109" t="s">
        <v>12</v>
      </c>
      <c r="C572" s="109" t="s">
        <v>589</v>
      </c>
      <c r="D572" s="109" t="s">
        <v>1574</v>
      </c>
      <c r="E572" s="76" t="s">
        <v>1575</v>
      </c>
      <c r="F572" s="109" t="s">
        <v>53</v>
      </c>
      <c r="G572" s="109" t="s">
        <v>205</v>
      </c>
      <c r="H572" s="109" t="s">
        <v>692</v>
      </c>
      <c r="I572" s="73" t="s">
        <v>5</v>
      </c>
      <c r="J572" s="109" t="s">
        <v>1007</v>
      </c>
      <c r="K572" s="123">
        <v>1024</v>
      </c>
      <c r="L572" s="76" t="s">
        <v>794</v>
      </c>
      <c r="M572" s="76" t="s">
        <v>795</v>
      </c>
      <c r="N572" s="127"/>
      <c r="O572" s="87">
        <v>0</v>
      </c>
    </row>
    <row r="573" spans="1:15">
      <c r="A573" s="72">
        <v>572</v>
      </c>
      <c r="B573" s="109" t="s">
        <v>12</v>
      </c>
      <c r="C573" s="109" t="s">
        <v>589</v>
      </c>
      <c r="D573" s="109" t="s">
        <v>1576</v>
      </c>
      <c r="E573" s="76" t="s">
        <v>1577</v>
      </c>
      <c r="F573" s="109" t="s">
        <v>53</v>
      </c>
      <c r="G573" s="109" t="s">
        <v>205</v>
      </c>
      <c r="H573" s="109" t="s">
        <v>692</v>
      </c>
      <c r="I573" s="73" t="s">
        <v>5</v>
      </c>
      <c r="J573" s="109" t="s">
        <v>1007</v>
      </c>
      <c r="K573" s="123">
        <v>1024</v>
      </c>
      <c r="L573" s="76" t="s">
        <v>794</v>
      </c>
      <c r="M573" s="76" t="s">
        <v>795</v>
      </c>
      <c r="N573" s="127"/>
      <c r="O573" s="87">
        <v>0</v>
      </c>
    </row>
    <row r="574" spans="1:15">
      <c r="A574" s="72">
        <v>573</v>
      </c>
      <c r="B574" s="109" t="s">
        <v>12</v>
      </c>
      <c r="C574" s="109" t="s">
        <v>589</v>
      </c>
      <c r="D574" s="109" t="s">
        <v>1578</v>
      </c>
      <c r="E574" s="76" t="s">
        <v>1579</v>
      </c>
      <c r="F574" s="109" t="s">
        <v>75</v>
      </c>
      <c r="G574" s="109" t="s">
        <v>205</v>
      </c>
      <c r="H574" s="109" t="s">
        <v>692</v>
      </c>
      <c r="I574" s="73" t="s">
        <v>5</v>
      </c>
      <c r="J574" s="109" t="s">
        <v>1079</v>
      </c>
      <c r="K574" s="123">
        <v>638</v>
      </c>
      <c r="L574" s="76" t="s">
        <v>811</v>
      </c>
      <c r="M574" s="76" t="s">
        <v>812</v>
      </c>
      <c r="N574" s="127"/>
      <c r="O574" s="87">
        <v>0</v>
      </c>
    </row>
    <row r="575" spans="1:15">
      <c r="A575" s="72">
        <v>574</v>
      </c>
      <c r="B575" s="109" t="s">
        <v>12</v>
      </c>
      <c r="C575" s="109" t="s">
        <v>589</v>
      </c>
      <c r="D575" s="109" t="s">
        <v>1580</v>
      </c>
      <c r="E575" s="101" t="s">
        <v>1581</v>
      </c>
      <c r="F575" s="109" t="s">
        <v>53</v>
      </c>
      <c r="G575" s="109" t="s">
        <v>205</v>
      </c>
      <c r="H575" s="109" t="s">
        <v>692</v>
      </c>
      <c r="I575" s="73" t="s">
        <v>5</v>
      </c>
      <c r="J575" s="109" t="s">
        <v>41</v>
      </c>
      <c r="K575" s="123">
        <v>1159</v>
      </c>
      <c r="L575" s="76" t="s">
        <v>1582</v>
      </c>
      <c r="M575" s="76" t="s">
        <v>1583</v>
      </c>
      <c r="N575" s="127">
        <v>145572.28</v>
      </c>
      <c r="O575" s="87">
        <v>0</v>
      </c>
    </row>
    <row r="576" spans="1:15">
      <c r="A576" s="72">
        <v>575</v>
      </c>
      <c r="B576" s="109" t="s">
        <v>12</v>
      </c>
      <c r="C576" s="109" t="s">
        <v>589</v>
      </c>
      <c r="D576" s="109" t="s">
        <v>1584</v>
      </c>
      <c r="E576" s="101" t="s">
        <v>1585</v>
      </c>
      <c r="F576" s="109" t="s">
        <v>53</v>
      </c>
      <c r="G576" s="109" t="s">
        <v>205</v>
      </c>
      <c r="H576" s="109" t="s">
        <v>692</v>
      </c>
      <c r="I576" s="73" t="s">
        <v>5</v>
      </c>
      <c r="J576" s="109" t="s">
        <v>41</v>
      </c>
      <c r="K576" s="123">
        <v>1020</v>
      </c>
      <c r="L576" s="76" t="s">
        <v>988</v>
      </c>
      <c r="M576" s="76" t="s">
        <v>989</v>
      </c>
      <c r="N576" s="127">
        <v>131347.44</v>
      </c>
      <c r="O576" s="87">
        <v>0</v>
      </c>
    </row>
    <row r="577" spans="1:15">
      <c r="A577" s="72">
        <v>576</v>
      </c>
      <c r="B577" s="109" t="s">
        <v>12</v>
      </c>
      <c r="C577" s="109" t="s">
        <v>589</v>
      </c>
      <c r="D577" s="109" t="s">
        <v>1586</v>
      </c>
      <c r="E577" s="101" t="s">
        <v>1587</v>
      </c>
      <c r="F577" s="94" t="s">
        <v>53</v>
      </c>
      <c r="G577" s="94" t="s">
        <v>205</v>
      </c>
      <c r="H577" s="94" t="s">
        <v>692</v>
      </c>
      <c r="I577" s="73" t="s">
        <v>5</v>
      </c>
      <c r="J577" s="109" t="s">
        <v>41</v>
      </c>
      <c r="K577" s="123">
        <v>1014</v>
      </c>
      <c r="L577" s="131" t="s">
        <v>1588</v>
      </c>
      <c r="M577" s="76" t="s">
        <v>1589</v>
      </c>
      <c r="N577" s="127">
        <v>174236.4</v>
      </c>
      <c r="O577" s="87">
        <v>0</v>
      </c>
    </row>
    <row r="578" spans="1:15">
      <c r="A578" s="72">
        <v>577</v>
      </c>
      <c r="B578" s="109" t="s">
        <v>12</v>
      </c>
      <c r="C578" s="109" t="s">
        <v>589</v>
      </c>
      <c r="D578" s="123"/>
      <c r="E578" s="101" t="s">
        <v>1590</v>
      </c>
      <c r="F578" s="109" t="s">
        <v>75</v>
      </c>
      <c r="G578" s="109" t="s">
        <v>800</v>
      </c>
      <c r="H578" s="109" t="s">
        <v>278</v>
      </c>
      <c r="I578" s="73" t="s">
        <v>5</v>
      </c>
      <c r="J578" s="109" t="s">
        <v>1079</v>
      </c>
      <c r="K578" s="123">
        <v>591</v>
      </c>
      <c r="L578" s="76" t="s">
        <v>807</v>
      </c>
      <c r="M578" s="76" t="s">
        <v>808</v>
      </c>
      <c r="N578" s="127"/>
      <c r="O578" s="87">
        <v>0</v>
      </c>
    </row>
    <row r="579" spans="1:15">
      <c r="A579" s="72">
        <v>578</v>
      </c>
      <c r="B579" s="109" t="s">
        <v>12</v>
      </c>
      <c r="C579" s="109" t="s">
        <v>589</v>
      </c>
      <c r="D579" s="109" t="s">
        <v>1301</v>
      </c>
      <c r="E579" s="101" t="s">
        <v>1302</v>
      </c>
      <c r="F579" s="109" t="s">
        <v>75</v>
      </c>
      <c r="G579" s="109" t="s">
        <v>800</v>
      </c>
      <c r="H579" s="109" t="s">
        <v>278</v>
      </c>
      <c r="I579" s="73" t="s">
        <v>5</v>
      </c>
      <c r="J579" s="109" t="s">
        <v>41</v>
      </c>
      <c r="K579" s="123">
        <v>1014</v>
      </c>
      <c r="L579" s="131" t="s">
        <v>1588</v>
      </c>
      <c r="M579" s="76" t="s">
        <v>1589</v>
      </c>
      <c r="N579" s="127">
        <v>4753091.28224151</v>
      </c>
      <c r="O579" s="87">
        <v>4556634.26</v>
      </c>
    </row>
    <row r="580" spans="1:15">
      <c r="A580" s="72">
        <v>579</v>
      </c>
      <c r="B580" s="109" t="s">
        <v>12</v>
      </c>
      <c r="C580" s="109" t="s">
        <v>589</v>
      </c>
      <c r="D580" s="109" t="s">
        <v>1305</v>
      </c>
      <c r="E580" s="101" t="s">
        <v>1306</v>
      </c>
      <c r="F580" s="109" t="s">
        <v>75</v>
      </c>
      <c r="G580" s="109" t="s">
        <v>800</v>
      </c>
      <c r="H580" s="109" t="s">
        <v>278</v>
      </c>
      <c r="I580" s="73" t="s">
        <v>5</v>
      </c>
      <c r="J580" s="109" t="s">
        <v>41</v>
      </c>
      <c r="K580" s="123">
        <v>1014</v>
      </c>
      <c r="L580" s="131" t="s">
        <v>1588</v>
      </c>
      <c r="M580" s="76" t="s">
        <v>1589</v>
      </c>
      <c r="N580" s="127">
        <v>1694014.72504438</v>
      </c>
      <c r="O580" s="87">
        <v>1616142.56895381</v>
      </c>
    </row>
    <row r="581" spans="1:15">
      <c r="A581" s="72">
        <v>580</v>
      </c>
      <c r="B581" s="109" t="s">
        <v>12</v>
      </c>
      <c r="C581" s="109" t="s">
        <v>589</v>
      </c>
      <c r="D581" s="109" t="s">
        <v>1307</v>
      </c>
      <c r="E581" s="101" t="s">
        <v>1308</v>
      </c>
      <c r="F581" s="109" t="s">
        <v>75</v>
      </c>
      <c r="G581" s="109" t="s">
        <v>800</v>
      </c>
      <c r="H581" s="109" t="s">
        <v>278</v>
      </c>
      <c r="I581" s="73" t="s">
        <v>5</v>
      </c>
      <c r="J581" s="109" t="s">
        <v>41</v>
      </c>
      <c r="K581" s="123">
        <v>1014</v>
      </c>
      <c r="L581" s="131" t="s">
        <v>1588</v>
      </c>
      <c r="M581" s="76" t="s">
        <v>1589</v>
      </c>
      <c r="N581" s="127">
        <v>1190312.58663396</v>
      </c>
      <c r="O581" s="87">
        <v>1190726.02</v>
      </c>
    </row>
    <row r="582" spans="1:15">
      <c r="A582" s="72">
        <v>581</v>
      </c>
      <c r="B582" s="109" t="s">
        <v>12</v>
      </c>
      <c r="C582" s="109" t="s">
        <v>589</v>
      </c>
      <c r="D582" s="109" t="s">
        <v>1309</v>
      </c>
      <c r="E582" s="101" t="s">
        <v>1310</v>
      </c>
      <c r="F582" s="109" t="s">
        <v>75</v>
      </c>
      <c r="G582" s="109" t="s">
        <v>800</v>
      </c>
      <c r="H582" s="109" t="s">
        <v>278</v>
      </c>
      <c r="I582" s="73" t="s">
        <v>5</v>
      </c>
      <c r="J582" s="109" t="s">
        <v>1079</v>
      </c>
      <c r="K582" s="123" t="s">
        <v>8</v>
      </c>
      <c r="L582" s="76" t="s">
        <v>1382</v>
      </c>
      <c r="M582" s="76"/>
      <c r="N582" s="127"/>
      <c r="O582" s="87">
        <v>0</v>
      </c>
    </row>
    <row r="583" spans="1:15">
      <c r="A583" s="72">
        <v>582</v>
      </c>
      <c r="B583" s="109" t="s">
        <v>12</v>
      </c>
      <c r="C583" s="109" t="s">
        <v>589</v>
      </c>
      <c r="D583" s="109" t="s">
        <v>1591</v>
      </c>
      <c r="E583" s="101" t="s">
        <v>1592</v>
      </c>
      <c r="F583" s="94" t="s">
        <v>75</v>
      </c>
      <c r="G583" s="94" t="s">
        <v>800</v>
      </c>
      <c r="H583" s="94" t="s">
        <v>278</v>
      </c>
      <c r="I583" s="73" t="s">
        <v>5</v>
      </c>
      <c r="J583" s="109" t="s">
        <v>1007</v>
      </c>
      <c r="K583" s="123" t="s">
        <v>1165</v>
      </c>
      <c r="L583" s="76" t="s">
        <v>1593</v>
      </c>
      <c r="M583" s="76"/>
      <c r="N583" s="127"/>
      <c r="O583" s="87">
        <v>0</v>
      </c>
    </row>
    <row r="584" spans="1:15">
      <c r="A584" s="72">
        <v>583</v>
      </c>
      <c r="B584" s="109" t="s">
        <v>12</v>
      </c>
      <c r="C584" s="109" t="s">
        <v>583</v>
      </c>
      <c r="D584" s="109" t="s">
        <v>1594</v>
      </c>
      <c r="E584" s="101" t="s">
        <v>1595</v>
      </c>
      <c r="F584" s="109" t="s">
        <v>95</v>
      </c>
      <c r="G584" s="109" t="s">
        <v>48</v>
      </c>
      <c r="H584" s="109" t="s">
        <v>303</v>
      </c>
      <c r="I584" s="73" t="s">
        <v>5</v>
      </c>
      <c r="J584" s="109" t="s">
        <v>41</v>
      </c>
      <c r="K584" s="123">
        <v>1001</v>
      </c>
      <c r="L584" s="76" t="s">
        <v>682</v>
      </c>
      <c r="M584" s="76" t="s">
        <v>683</v>
      </c>
      <c r="N584" s="127">
        <v>2671943.24</v>
      </c>
      <c r="O584" s="87">
        <v>0</v>
      </c>
    </row>
    <row r="585" spans="1:15">
      <c r="A585" s="72">
        <v>584</v>
      </c>
      <c r="B585" s="109" t="s">
        <v>12</v>
      </c>
      <c r="C585" s="109" t="s">
        <v>583</v>
      </c>
      <c r="D585" s="109" t="s">
        <v>1596</v>
      </c>
      <c r="E585" s="101" t="s">
        <v>1597</v>
      </c>
      <c r="F585" s="109" t="s">
        <v>95</v>
      </c>
      <c r="G585" s="109" t="s">
        <v>48</v>
      </c>
      <c r="H585" s="109" t="s">
        <v>303</v>
      </c>
      <c r="I585" s="73" t="s">
        <v>5</v>
      </c>
      <c r="J585" s="109" t="s">
        <v>41</v>
      </c>
      <c r="K585" s="123" t="s">
        <v>8</v>
      </c>
      <c r="L585" s="76" t="s">
        <v>61</v>
      </c>
      <c r="M585" s="76"/>
      <c r="N585" s="127">
        <v>295854.4</v>
      </c>
      <c r="O585" s="87">
        <v>0</v>
      </c>
    </row>
    <row r="586" spans="1:15">
      <c r="A586" s="72">
        <v>585</v>
      </c>
      <c r="B586" s="109" t="s">
        <v>12</v>
      </c>
      <c r="C586" s="109" t="s">
        <v>583</v>
      </c>
      <c r="D586" s="123"/>
      <c r="E586" s="76" t="s">
        <v>1598</v>
      </c>
      <c r="F586" s="109" t="s">
        <v>95</v>
      </c>
      <c r="G586" s="109" t="s">
        <v>205</v>
      </c>
      <c r="H586" s="109" t="s">
        <v>303</v>
      </c>
      <c r="I586" s="73" t="s">
        <v>5</v>
      </c>
      <c r="J586" s="109" t="s">
        <v>1007</v>
      </c>
      <c r="K586" s="123">
        <v>1005</v>
      </c>
      <c r="L586" s="76" t="s">
        <v>774</v>
      </c>
      <c r="M586" s="76" t="s">
        <v>775</v>
      </c>
      <c r="N586" s="127"/>
      <c r="O586" s="87">
        <v>0</v>
      </c>
    </row>
    <row r="587" spans="1:15">
      <c r="A587" s="72">
        <v>586</v>
      </c>
      <c r="B587" s="109" t="s">
        <v>12</v>
      </c>
      <c r="C587" s="109" t="s">
        <v>583</v>
      </c>
      <c r="D587" s="73" t="s">
        <v>1599</v>
      </c>
      <c r="E587" s="76" t="s">
        <v>1600</v>
      </c>
      <c r="F587" s="109" t="s">
        <v>95</v>
      </c>
      <c r="G587" s="109" t="s">
        <v>205</v>
      </c>
      <c r="H587" s="109" t="s">
        <v>303</v>
      </c>
      <c r="I587" s="73" t="s">
        <v>5</v>
      </c>
      <c r="J587" s="109" t="s">
        <v>1007</v>
      </c>
      <c r="K587" s="83">
        <v>1162</v>
      </c>
      <c r="L587" s="76" t="s">
        <v>1601</v>
      </c>
      <c r="M587" s="76" t="s">
        <v>1602</v>
      </c>
      <c r="N587" s="127"/>
      <c r="O587" s="87">
        <v>0</v>
      </c>
    </row>
    <row r="588" spans="1:15">
      <c r="A588" s="72">
        <v>587</v>
      </c>
      <c r="B588" s="109" t="s">
        <v>12</v>
      </c>
      <c r="C588" s="109" t="s">
        <v>583</v>
      </c>
      <c r="D588" s="109" t="s">
        <v>1603</v>
      </c>
      <c r="E588" s="76" t="s">
        <v>1604</v>
      </c>
      <c r="F588" s="109" t="s">
        <v>95</v>
      </c>
      <c r="G588" s="109" t="s">
        <v>800</v>
      </c>
      <c r="H588" s="109" t="s">
        <v>303</v>
      </c>
      <c r="I588" s="73" t="s">
        <v>5</v>
      </c>
      <c r="J588" s="109" t="s">
        <v>1079</v>
      </c>
      <c r="K588" s="123" t="s">
        <v>1165</v>
      </c>
      <c r="L588" s="76" t="s">
        <v>1470</v>
      </c>
      <c r="M588" s="76"/>
      <c r="N588" s="127"/>
      <c r="O588" s="87">
        <v>0</v>
      </c>
    </row>
    <row r="589" spans="1:15">
      <c r="A589" s="72">
        <v>588</v>
      </c>
      <c r="B589" s="109" t="s">
        <v>12</v>
      </c>
      <c r="C589" s="109" t="s">
        <v>583</v>
      </c>
      <c r="D589" s="154" t="s">
        <v>1605</v>
      </c>
      <c r="E589" s="76" t="s">
        <v>1606</v>
      </c>
      <c r="F589" s="109" t="s">
        <v>95</v>
      </c>
      <c r="G589" s="109" t="s">
        <v>205</v>
      </c>
      <c r="H589" s="109" t="s">
        <v>303</v>
      </c>
      <c r="I589" s="73" t="s">
        <v>5</v>
      </c>
      <c r="J589" s="109" t="s">
        <v>41</v>
      </c>
      <c r="K589" s="157">
        <v>1007</v>
      </c>
      <c r="L589" s="76" t="s">
        <v>735</v>
      </c>
      <c r="M589" s="76" t="s">
        <v>736</v>
      </c>
      <c r="N589" s="127">
        <v>470065.98</v>
      </c>
      <c r="O589" s="87">
        <v>0</v>
      </c>
    </row>
    <row r="590" spans="1:15">
      <c r="A590" s="72">
        <v>589</v>
      </c>
      <c r="B590" s="109" t="s">
        <v>12</v>
      </c>
      <c r="C590" s="109" t="s">
        <v>583</v>
      </c>
      <c r="D590" s="109" t="s">
        <v>1607</v>
      </c>
      <c r="E590" s="101" t="s">
        <v>1608</v>
      </c>
      <c r="F590" s="109" t="s">
        <v>95</v>
      </c>
      <c r="G590" s="109" t="s">
        <v>205</v>
      </c>
      <c r="H590" s="109" t="s">
        <v>303</v>
      </c>
      <c r="I590" s="73" t="s">
        <v>5</v>
      </c>
      <c r="J590" s="109" t="s">
        <v>41</v>
      </c>
      <c r="K590" s="123" t="s">
        <v>8</v>
      </c>
      <c r="L590" s="76" t="s">
        <v>61</v>
      </c>
      <c r="M590" s="76"/>
      <c r="N590" s="127">
        <v>187539.92</v>
      </c>
      <c r="O590" s="87">
        <v>0</v>
      </c>
    </row>
    <row r="591" spans="1:15">
      <c r="A591" s="72">
        <v>590</v>
      </c>
      <c r="B591" s="109" t="s">
        <v>12</v>
      </c>
      <c r="C591" s="109" t="s">
        <v>583</v>
      </c>
      <c r="D591" s="154" t="s">
        <v>1609</v>
      </c>
      <c r="E591" s="101" t="s">
        <v>1610</v>
      </c>
      <c r="F591" s="94" t="s">
        <v>95</v>
      </c>
      <c r="G591" s="94" t="s">
        <v>205</v>
      </c>
      <c r="H591" s="94" t="s">
        <v>303</v>
      </c>
      <c r="I591" s="73" t="s">
        <v>5</v>
      </c>
      <c r="J591" s="109" t="s">
        <v>41</v>
      </c>
      <c r="K591" s="157">
        <v>1007</v>
      </c>
      <c r="L591" s="76" t="s">
        <v>735</v>
      </c>
      <c r="M591" s="76" t="s">
        <v>736</v>
      </c>
      <c r="N591" s="127">
        <v>587891.67</v>
      </c>
      <c r="O591" s="87">
        <v>0</v>
      </c>
    </row>
    <row r="592" spans="1:15">
      <c r="A592" s="72">
        <v>591</v>
      </c>
      <c r="B592" s="109" t="s">
        <v>12</v>
      </c>
      <c r="C592" s="94" t="s">
        <v>583</v>
      </c>
      <c r="D592" s="123"/>
      <c r="E592" s="76" t="s">
        <v>1611</v>
      </c>
      <c r="F592" s="109" t="s">
        <v>95</v>
      </c>
      <c r="G592" s="109" t="s">
        <v>205</v>
      </c>
      <c r="H592" s="109" t="s">
        <v>303</v>
      </c>
      <c r="I592" s="73" t="s">
        <v>5</v>
      </c>
      <c r="J592" s="109" t="s">
        <v>1079</v>
      </c>
      <c r="K592" s="123" t="s">
        <v>1165</v>
      </c>
      <c r="L592" s="76" t="s">
        <v>1470</v>
      </c>
      <c r="M592" s="76"/>
      <c r="N592" s="127"/>
      <c r="O592" s="87">
        <v>0</v>
      </c>
    </row>
    <row r="593" spans="1:15">
      <c r="A593" s="72">
        <v>592</v>
      </c>
      <c r="B593" s="109" t="s">
        <v>12</v>
      </c>
      <c r="C593" s="109" t="s">
        <v>578</v>
      </c>
      <c r="D593" s="109" t="s">
        <v>1612</v>
      </c>
      <c r="E593" s="101" t="s">
        <v>1613</v>
      </c>
      <c r="F593" s="109" t="s">
        <v>842</v>
      </c>
      <c r="G593" s="109" t="s">
        <v>48</v>
      </c>
      <c r="H593" s="109" t="s">
        <v>114</v>
      </c>
      <c r="I593" s="73" t="s">
        <v>5</v>
      </c>
      <c r="J593" s="109" t="s">
        <v>41</v>
      </c>
      <c r="K593" s="123" t="s">
        <v>8</v>
      </c>
      <c r="L593" s="76" t="s">
        <v>636</v>
      </c>
      <c r="M593" s="76"/>
      <c r="N593" s="127">
        <v>276494.8</v>
      </c>
      <c r="O593" s="87">
        <v>138247.4</v>
      </c>
    </row>
    <row r="594" spans="1:15">
      <c r="A594" s="72">
        <v>593</v>
      </c>
      <c r="B594" s="109" t="s">
        <v>12</v>
      </c>
      <c r="C594" s="109" t="s">
        <v>578</v>
      </c>
      <c r="D594" s="109" t="s">
        <v>1614</v>
      </c>
      <c r="E594" s="101" t="s">
        <v>1615</v>
      </c>
      <c r="F594" s="109" t="s">
        <v>842</v>
      </c>
      <c r="G594" s="109" t="s">
        <v>38</v>
      </c>
      <c r="H594" s="109" t="s">
        <v>114</v>
      </c>
      <c r="I594" s="73" t="s">
        <v>5</v>
      </c>
      <c r="J594" s="109" t="s">
        <v>41</v>
      </c>
      <c r="K594" s="123" t="s">
        <v>8</v>
      </c>
      <c r="L594" s="76" t="s">
        <v>636</v>
      </c>
      <c r="M594" s="76"/>
      <c r="N594" s="127">
        <v>312732</v>
      </c>
      <c r="O594" s="87">
        <v>0</v>
      </c>
    </row>
    <row r="595" spans="1:15">
      <c r="A595" s="72">
        <v>594</v>
      </c>
      <c r="B595" s="109" t="s">
        <v>12</v>
      </c>
      <c r="C595" s="109" t="s">
        <v>578</v>
      </c>
      <c r="D595" s="109" t="s">
        <v>1616</v>
      </c>
      <c r="E595" s="101" t="s">
        <v>1617</v>
      </c>
      <c r="F595" s="109" t="s">
        <v>842</v>
      </c>
      <c r="G595" s="109" t="s">
        <v>38</v>
      </c>
      <c r="H595" s="109" t="s">
        <v>114</v>
      </c>
      <c r="I595" s="73" t="s">
        <v>5</v>
      </c>
      <c r="J595" s="109" t="s">
        <v>41</v>
      </c>
      <c r="K595" s="123" t="s">
        <v>8</v>
      </c>
      <c r="L595" s="76" t="s">
        <v>636</v>
      </c>
      <c r="M595" s="76"/>
      <c r="N595" s="127">
        <v>103648.32</v>
      </c>
      <c r="O595" s="87">
        <v>89021.4</v>
      </c>
    </row>
    <row r="596" spans="1:15">
      <c r="A596" s="72">
        <v>595</v>
      </c>
      <c r="B596" s="109" t="s">
        <v>12</v>
      </c>
      <c r="C596" s="109" t="s">
        <v>578</v>
      </c>
      <c r="D596" s="123" t="s">
        <v>1618</v>
      </c>
      <c r="E596" s="76" t="s">
        <v>1619</v>
      </c>
      <c r="F596" s="109" t="s">
        <v>842</v>
      </c>
      <c r="G596" s="109" t="s">
        <v>205</v>
      </c>
      <c r="H596" s="109" t="s">
        <v>114</v>
      </c>
      <c r="I596" s="73" t="s">
        <v>5</v>
      </c>
      <c r="J596" s="109" t="s">
        <v>1007</v>
      </c>
      <c r="K596" s="123" t="s">
        <v>1165</v>
      </c>
      <c r="L596" s="76" t="s">
        <v>1620</v>
      </c>
      <c r="M596" s="76"/>
      <c r="N596" s="127"/>
      <c r="O596" s="87">
        <v>0</v>
      </c>
    </row>
    <row r="597" ht="25.95" customHeight="1" spans="1:15">
      <c r="A597" s="72">
        <v>596</v>
      </c>
      <c r="B597" s="109" t="s">
        <v>12</v>
      </c>
      <c r="C597" s="109" t="s">
        <v>578</v>
      </c>
      <c r="D597" s="76" t="s">
        <v>1621</v>
      </c>
      <c r="E597" s="100" t="s">
        <v>1622</v>
      </c>
      <c r="F597" s="109" t="s">
        <v>176</v>
      </c>
      <c r="G597" s="109" t="s">
        <v>205</v>
      </c>
      <c r="H597" s="109" t="s">
        <v>114</v>
      </c>
      <c r="I597" s="73" t="s">
        <v>5</v>
      </c>
      <c r="J597" s="109" t="s">
        <v>41</v>
      </c>
      <c r="K597" s="123">
        <v>1267</v>
      </c>
      <c r="L597" s="76" t="s">
        <v>1623</v>
      </c>
      <c r="M597" s="76" t="s">
        <v>1624</v>
      </c>
      <c r="N597" s="127">
        <v>1018275.63</v>
      </c>
      <c r="O597" s="87">
        <v>0</v>
      </c>
    </row>
    <row r="598" spans="1:15">
      <c r="A598" s="72">
        <v>597</v>
      </c>
      <c r="B598" s="109" t="s">
        <v>12</v>
      </c>
      <c r="C598" s="109" t="s">
        <v>589</v>
      </c>
      <c r="D598" s="109" t="s">
        <v>1625</v>
      </c>
      <c r="E598" s="101" t="s">
        <v>1626</v>
      </c>
      <c r="F598" s="109" t="s">
        <v>179</v>
      </c>
      <c r="G598" s="109" t="s">
        <v>48</v>
      </c>
      <c r="H598" s="109" t="s">
        <v>180</v>
      </c>
      <c r="I598" s="73" t="s">
        <v>5</v>
      </c>
      <c r="J598" s="109" t="s">
        <v>41</v>
      </c>
      <c r="K598" s="123">
        <v>1038</v>
      </c>
      <c r="L598" s="76" t="s">
        <v>1627</v>
      </c>
      <c r="M598" s="76" t="s">
        <v>1628</v>
      </c>
      <c r="N598" s="127">
        <v>948124</v>
      </c>
      <c r="O598" s="87">
        <v>0</v>
      </c>
    </row>
    <row r="599" spans="1:15">
      <c r="A599" s="72">
        <v>598</v>
      </c>
      <c r="B599" s="109" t="s">
        <v>12</v>
      </c>
      <c r="C599" s="109" t="s">
        <v>589</v>
      </c>
      <c r="D599" s="109" t="s">
        <v>1629</v>
      </c>
      <c r="E599" s="101" t="s">
        <v>1630</v>
      </c>
      <c r="F599" s="109" t="s">
        <v>179</v>
      </c>
      <c r="G599" s="109" t="s">
        <v>48</v>
      </c>
      <c r="H599" s="109" t="s">
        <v>180</v>
      </c>
      <c r="I599" s="73" t="s">
        <v>5</v>
      </c>
      <c r="J599" s="109" t="s">
        <v>41</v>
      </c>
      <c r="K599" s="123" t="s">
        <v>8</v>
      </c>
      <c r="L599" s="76" t="s">
        <v>1631</v>
      </c>
      <c r="M599" s="76"/>
      <c r="N599" s="127">
        <v>54604</v>
      </c>
      <c r="O599" s="87">
        <v>0</v>
      </c>
    </row>
    <row r="600" spans="1:15">
      <c r="A600" s="72">
        <v>599</v>
      </c>
      <c r="B600" s="109" t="s">
        <v>12</v>
      </c>
      <c r="C600" s="109" t="s">
        <v>589</v>
      </c>
      <c r="D600" s="109" t="s">
        <v>1632</v>
      </c>
      <c r="E600" s="101" t="s">
        <v>1633</v>
      </c>
      <c r="F600" s="109" t="s">
        <v>179</v>
      </c>
      <c r="G600" s="109" t="s">
        <v>48</v>
      </c>
      <c r="H600" s="109" t="s">
        <v>180</v>
      </c>
      <c r="I600" s="73" t="s">
        <v>5</v>
      </c>
      <c r="J600" s="109" t="s">
        <v>41</v>
      </c>
      <c r="K600" s="123" t="s">
        <v>8</v>
      </c>
      <c r="L600" s="76" t="s">
        <v>61</v>
      </c>
      <c r="M600" s="76"/>
      <c r="N600" s="127">
        <v>183864.68</v>
      </c>
      <c r="O600" s="87">
        <v>183883.06</v>
      </c>
    </row>
    <row r="601" spans="1:15">
      <c r="A601" s="72">
        <v>600</v>
      </c>
      <c r="B601" s="109" t="s">
        <v>12</v>
      </c>
      <c r="C601" s="109" t="s">
        <v>589</v>
      </c>
      <c r="D601" s="155" t="s">
        <v>1634</v>
      </c>
      <c r="E601" s="156" t="s">
        <v>1635</v>
      </c>
      <c r="F601" s="109" t="s">
        <v>179</v>
      </c>
      <c r="G601" s="109" t="s">
        <v>48</v>
      </c>
      <c r="H601" s="109" t="s">
        <v>180</v>
      </c>
      <c r="I601" s="73" t="s">
        <v>5</v>
      </c>
      <c r="J601" s="158" t="s">
        <v>1007</v>
      </c>
      <c r="K601" s="123" t="s">
        <v>8</v>
      </c>
      <c r="L601" s="76" t="s">
        <v>1631</v>
      </c>
      <c r="M601" s="76"/>
      <c r="N601" s="127"/>
      <c r="O601" s="87"/>
    </row>
    <row r="602" spans="1:15">
      <c r="A602" s="72">
        <v>601</v>
      </c>
      <c r="B602" s="109" t="s">
        <v>12</v>
      </c>
      <c r="C602" s="109" t="s">
        <v>589</v>
      </c>
      <c r="D602" s="155" t="s">
        <v>1634</v>
      </c>
      <c r="E602" s="156" t="s">
        <v>1636</v>
      </c>
      <c r="F602" s="109" t="s">
        <v>179</v>
      </c>
      <c r="G602" s="109" t="s">
        <v>48</v>
      </c>
      <c r="H602" s="109" t="s">
        <v>180</v>
      </c>
      <c r="I602" s="73" t="s">
        <v>5</v>
      </c>
      <c r="J602" s="158" t="s">
        <v>1007</v>
      </c>
      <c r="K602" s="123" t="s">
        <v>8</v>
      </c>
      <c r="L602" s="76" t="s">
        <v>1631</v>
      </c>
      <c r="M602" s="76"/>
      <c r="N602" s="127"/>
      <c r="O602" s="87">
        <v>0</v>
      </c>
    </row>
    <row r="603" spans="1:15">
      <c r="A603" s="72">
        <v>602</v>
      </c>
      <c r="B603" s="109" t="s">
        <v>12</v>
      </c>
      <c r="C603" s="109" t="s">
        <v>589</v>
      </c>
      <c r="D603" s="109" t="s">
        <v>1637</v>
      </c>
      <c r="E603" s="76" t="s">
        <v>1638</v>
      </c>
      <c r="F603" s="109" t="s">
        <v>179</v>
      </c>
      <c r="G603" s="109" t="s">
        <v>48</v>
      </c>
      <c r="H603" s="109" t="s">
        <v>180</v>
      </c>
      <c r="I603" s="73" t="s">
        <v>5</v>
      </c>
      <c r="J603" s="109" t="s">
        <v>41</v>
      </c>
      <c r="K603" s="123">
        <v>1038</v>
      </c>
      <c r="L603" s="76" t="s">
        <v>1627</v>
      </c>
      <c r="M603" s="76" t="s">
        <v>1628</v>
      </c>
      <c r="N603" s="127">
        <v>836199.85</v>
      </c>
      <c r="O603" s="87">
        <v>0</v>
      </c>
    </row>
    <row r="604" spans="1:15">
      <c r="A604" s="72">
        <v>603</v>
      </c>
      <c r="B604" s="109" t="s">
        <v>12</v>
      </c>
      <c r="C604" s="109" t="s">
        <v>589</v>
      </c>
      <c r="D604" s="109" t="s">
        <v>1639</v>
      </c>
      <c r="E604" s="101" t="s">
        <v>1640</v>
      </c>
      <c r="F604" s="109" t="s">
        <v>179</v>
      </c>
      <c r="G604" s="109" t="s">
        <v>205</v>
      </c>
      <c r="H604" s="109" t="s">
        <v>180</v>
      </c>
      <c r="I604" s="73" t="s">
        <v>5</v>
      </c>
      <c r="J604" s="109" t="s">
        <v>41</v>
      </c>
      <c r="K604" s="123">
        <v>1029</v>
      </c>
      <c r="L604" s="76" t="s">
        <v>624</v>
      </c>
      <c r="M604" s="76" t="s">
        <v>625</v>
      </c>
      <c r="N604" s="127">
        <v>258128</v>
      </c>
      <c r="O604" s="87">
        <v>0</v>
      </c>
    </row>
    <row r="605" spans="1:15">
      <c r="A605" s="72">
        <v>604</v>
      </c>
      <c r="B605" s="109" t="s">
        <v>12</v>
      </c>
      <c r="C605" s="109" t="s">
        <v>578</v>
      </c>
      <c r="D605" s="109" t="s">
        <v>1641</v>
      </c>
      <c r="E605" s="101" t="s">
        <v>1642</v>
      </c>
      <c r="F605" s="109" t="s">
        <v>129</v>
      </c>
      <c r="G605" s="109" t="s">
        <v>48</v>
      </c>
      <c r="H605" s="109" t="s">
        <v>126</v>
      </c>
      <c r="I605" s="73" t="s">
        <v>5</v>
      </c>
      <c r="J605" s="109" t="s">
        <v>41</v>
      </c>
      <c r="K605" s="123" t="s">
        <v>8</v>
      </c>
      <c r="L605" s="76" t="s">
        <v>636</v>
      </c>
      <c r="M605" s="76"/>
      <c r="N605" s="127">
        <v>337552</v>
      </c>
      <c r="O605" s="87">
        <v>0</v>
      </c>
    </row>
    <row r="606" spans="1:15">
      <c r="A606" s="72">
        <v>605</v>
      </c>
      <c r="B606" s="109" t="s">
        <v>12</v>
      </c>
      <c r="C606" s="109" t="s">
        <v>578</v>
      </c>
      <c r="D606" s="123" t="s">
        <v>1643</v>
      </c>
      <c r="E606" s="76" t="s">
        <v>1644</v>
      </c>
      <c r="F606" s="109" t="s">
        <v>129</v>
      </c>
      <c r="G606" s="109" t="s">
        <v>48</v>
      </c>
      <c r="H606" s="109" t="s">
        <v>126</v>
      </c>
      <c r="I606" s="73" t="s">
        <v>5</v>
      </c>
      <c r="J606" s="109" t="s">
        <v>1007</v>
      </c>
      <c r="K606" s="123">
        <v>858</v>
      </c>
      <c r="L606" s="76" t="s">
        <v>645</v>
      </c>
      <c r="M606" s="76" t="s">
        <v>646</v>
      </c>
      <c r="N606" s="127"/>
      <c r="O606" s="87">
        <v>0</v>
      </c>
    </row>
    <row r="607" spans="1:15">
      <c r="A607" s="72">
        <v>606</v>
      </c>
      <c r="B607" s="109" t="s">
        <v>12</v>
      </c>
      <c r="C607" s="109" t="s">
        <v>578</v>
      </c>
      <c r="D607" s="109" t="s">
        <v>1645</v>
      </c>
      <c r="E607" s="76" t="s">
        <v>1646</v>
      </c>
      <c r="F607" s="109" t="s">
        <v>129</v>
      </c>
      <c r="G607" s="109" t="s">
        <v>48</v>
      </c>
      <c r="H607" s="109" t="s">
        <v>126</v>
      </c>
      <c r="I607" s="73" t="s">
        <v>5</v>
      </c>
      <c r="J607" s="109" t="s">
        <v>41</v>
      </c>
      <c r="K607" s="123">
        <v>1203</v>
      </c>
      <c r="L607" s="76" t="s">
        <v>715</v>
      </c>
      <c r="M607" s="76" t="s">
        <v>716</v>
      </c>
      <c r="N607" s="127">
        <v>1574243.63</v>
      </c>
      <c r="O607" s="87">
        <v>0</v>
      </c>
    </row>
    <row r="608" spans="1:15">
      <c r="A608" s="72">
        <v>607</v>
      </c>
      <c r="B608" s="109" t="s">
        <v>12</v>
      </c>
      <c r="C608" s="109" t="s">
        <v>578</v>
      </c>
      <c r="D608" s="109" t="s">
        <v>1647</v>
      </c>
      <c r="E608" s="101" t="s">
        <v>1648</v>
      </c>
      <c r="F608" s="109" t="s">
        <v>702</v>
      </c>
      <c r="G608" s="109" t="s">
        <v>48</v>
      </c>
      <c r="H608" s="109" t="s">
        <v>126</v>
      </c>
      <c r="I608" s="73" t="s">
        <v>5</v>
      </c>
      <c r="J608" s="109" t="s">
        <v>41</v>
      </c>
      <c r="K608" s="123">
        <v>1208</v>
      </c>
      <c r="L608" s="76" t="s">
        <v>763</v>
      </c>
      <c r="M608" s="76" t="s">
        <v>764</v>
      </c>
      <c r="N608" s="127">
        <v>1894749.44</v>
      </c>
      <c r="O608" s="87">
        <v>0</v>
      </c>
    </row>
    <row r="609" spans="1:15">
      <c r="A609" s="72">
        <v>608</v>
      </c>
      <c r="B609" s="109" t="s">
        <v>12</v>
      </c>
      <c r="C609" s="109" t="s">
        <v>578</v>
      </c>
      <c r="D609" s="109" t="s">
        <v>1649</v>
      </c>
      <c r="E609" s="76" t="s">
        <v>1650</v>
      </c>
      <c r="F609" s="109" t="s">
        <v>702</v>
      </c>
      <c r="G609" s="109" t="s">
        <v>48</v>
      </c>
      <c r="H609" s="109" t="s">
        <v>126</v>
      </c>
      <c r="I609" s="73" t="s">
        <v>5</v>
      </c>
      <c r="J609" s="109" t="s">
        <v>41</v>
      </c>
      <c r="K609" s="123" t="s">
        <v>8</v>
      </c>
      <c r="L609" s="76" t="s">
        <v>636</v>
      </c>
      <c r="M609" s="76"/>
      <c r="N609" s="127">
        <v>173740</v>
      </c>
      <c r="O609" s="87">
        <v>0</v>
      </c>
    </row>
    <row r="610" spans="1:15">
      <c r="A610" s="72">
        <v>609</v>
      </c>
      <c r="B610" s="109" t="s">
        <v>12</v>
      </c>
      <c r="C610" s="109" t="s">
        <v>578</v>
      </c>
      <c r="D610" s="123" t="s">
        <v>1651</v>
      </c>
      <c r="E610" s="76" t="s">
        <v>1652</v>
      </c>
      <c r="F610" s="109" t="s">
        <v>619</v>
      </c>
      <c r="G610" s="109" t="s">
        <v>48</v>
      </c>
      <c r="H610" s="109" t="s">
        <v>126</v>
      </c>
      <c r="I610" s="73" t="s">
        <v>5</v>
      </c>
      <c r="J610" s="109" t="s">
        <v>1007</v>
      </c>
      <c r="K610" s="123">
        <v>1160</v>
      </c>
      <c r="L610" s="76" t="s">
        <v>780</v>
      </c>
      <c r="M610" s="76" t="s">
        <v>781</v>
      </c>
      <c r="N610" s="127"/>
      <c r="O610" s="87">
        <v>0</v>
      </c>
    </row>
    <row r="611" spans="1:15">
      <c r="A611" s="72">
        <v>610</v>
      </c>
      <c r="B611" s="109" t="s">
        <v>12</v>
      </c>
      <c r="C611" s="109" t="s">
        <v>578</v>
      </c>
      <c r="D611" s="109" t="s">
        <v>1653</v>
      </c>
      <c r="E611" s="101" t="s">
        <v>1654</v>
      </c>
      <c r="F611" s="109" t="s">
        <v>619</v>
      </c>
      <c r="G611" s="109" t="s">
        <v>48</v>
      </c>
      <c r="H611" s="109" t="s">
        <v>126</v>
      </c>
      <c r="I611" s="73" t="s">
        <v>5</v>
      </c>
      <c r="J611" s="109" t="s">
        <v>41</v>
      </c>
      <c r="K611" s="123" t="s">
        <v>8</v>
      </c>
      <c r="L611" s="76" t="s">
        <v>636</v>
      </c>
      <c r="M611" s="76"/>
      <c r="N611" s="127">
        <v>80416.8</v>
      </c>
      <c r="O611" s="87">
        <v>0</v>
      </c>
    </row>
    <row r="612" spans="1:15">
      <c r="A612" s="72">
        <v>611</v>
      </c>
      <c r="B612" s="73" t="s">
        <v>12</v>
      </c>
      <c r="C612" s="109" t="s">
        <v>578</v>
      </c>
      <c r="D612" s="109" t="s">
        <v>1655</v>
      </c>
      <c r="E612" s="76" t="s">
        <v>1656</v>
      </c>
      <c r="F612" s="109" t="s">
        <v>125</v>
      </c>
      <c r="G612" s="109" t="s">
        <v>38</v>
      </c>
      <c r="H612" s="109" t="s">
        <v>126</v>
      </c>
      <c r="I612" s="73" t="s">
        <v>5</v>
      </c>
      <c r="J612" s="109" t="s">
        <v>1266</v>
      </c>
      <c r="K612" s="123">
        <v>1261</v>
      </c>
      <c r="L612" s="76" t="s">
        <v>1657</v>
      </c>
      <c r="M612" s="76" t="s">
        <v>1658</v>
      </c>
      <c r="N612" s="127"/>
      <c r="O612" s="87">
        <v>0</v>
      </c>
    </row>
    <row r="613" spans="1:15">
      <c r="A613" s="72">
        <v>612</v>
      </c>
      <c r="B613" s="109" t="s">
        <v>12</v>
      </c>
      <c r="C613" s="94" t="s">
        <v>583</v>
      </c>
      <c r="D613" s="73" t="s">
        <v>1659</v>
      </c>
      <c r="E613" s="101" t="s">
        <v>1660</v>
      </c>
      <c r="F613" s="94" t="s">
        <v>120</v>
      </c>
      <c r="G613" s="109" t="s">
        <v>205</v>
      </c>
      <c r="H613" s="109" t="s">
        <v>1073</v>
      </c>
      <c r="I613" s="73" t="s">
        <v>5</v>
      </c>
      <c r="J613" s="109" t="s">
        <v>41</v>
      </c>
      <c r="K613" s="83">
        <v>984</v>
      </c>
      <c r="L613" s="76" t="s">
        <v>739</v>
      </c>
      <c r="M613" s="76" t="s">
        <v>740</v>
      </c>
      <c r="N613" s="127">
        <v>321082.84</v>
      </c>
      <c r="O613" s="87">
        <v>0</v>
      </c>
    </row>
    <row r="614" ht="25.95" customHeight="1" spans="1:15">
      <c r="A614" s="72">
        <v>613</v>
      </c>
      <c r="B614" s="109" t="s">
        <v>12</v>
      </c>
      <c r="C614" s="94" t="s">
        <v>583</v>
      </c>
      <c r="D614" s="73" t="s">
        <v>1661</v>
      </c>
      <c r="E614" s="100" t="s">
        <v>1662</v>
      </c>
      <c r="F614" s="94" t="s">
        <v>120</v>
      </c>
      <c r="G614" s="109" t="s">
        <v>48</v>
      </c>
      <c r="H614" s="109" t="s">
        <v>1073</v>
      </c>
      <c r="I614" s="73" t="s">
        <v>5</v>
      </c>
      <c r="J614" s="109" t="s">
        <v>41</v>
      </c>
      <c r="K614" s="83">
        <v>1266</v>
      </c>
      <c r="L614" s="76" t="s">
        <v>1663</v>
      </c>
      <c r="M614" s="76" t="s">
        <v>1664</v>
      </c>
      <c r="N614" s="127">
        <v>967561.55</v>
      </c>
      <c r="O614" s="87">
        <v>0</v>
      </c>
    </row>
    <row r="615" spans="1:15">
      <c r="A615" s="72">
        <v>614</v>
      </c>
      <c r="B615" s="109" t="s">
        <v>12</v>
      </c>
      <c r="C615" s="94" t="s">
        <v>583</v>
      </c>
      <c r="D615" s="109" t="s">
        <v>1665</v>
      </c>
      <c r="E615" s="76" t="s">
        <v>1666</v>
      </c>
      <c r="F615" s="94" t="s">
        <v>120</v>
      </c>
      <c r="G615" s="109" t="s">
        <v>48</v>
      </c>
      <c r="H615" s="109" t="s">
        <v>1073</v>
      </c>
      <c r="I615" s="73" t="s">
        <v>5</v>
      </c>
      <c r="J615" s="109" t="s">
        <v>1007</v>
      </c>
      <c r="K615" s="123">
        <v>779</v>
      </c>
      <c r="L615" s="76" t="s">
        <v>639</v>
      </c>
      <c r="M615" s="76" t="s">
        <v>640</v>
      </c>
      <c r="N615" s="127"/>
      <c r="O615" s="87">
        <v>0</v>
      </c>
    </row>
    <row r="616" spans="1:15">
      <c r="A616" s="72">
        <v>615</v>
      </c>
      <c r="B616" s="109" t="s">
        <v>12</v>
      </c>
      <c r="C616" s="94" t="s">
        <v>583</v>
      </c>
      <c r="D616" s="109" t="s">
        <v>1667</v>
      </c>
      <c r="E616" s="76" t="s">
        <v>1668</v>
      </c>
      <c r="F616" s="94" t="s">
        <v>120</v>
      </c>
      <c r="G616" s="109" t="s">
        <v>48</v>
      </c>
      <c r="H616" s="109" t="s">
        <v>1073</v>
      </c>
      <c r="I616" s="73" t="s">
        <v>5</v>
      </c>
      <c r="J616" s="109" t="s">
        <v>1007</v>
      </c>
      <c r="K616" s="123">
        <v>603</v>
      </c>
      <c r="L616" s="76" t="s">
        <v>673</v>
      </c>
      <c r="M616" s="76" t="s">
        <v>674</v>
      </c>
      <c r="N616" s="127"/>
      <c r="O616" s="87">
        <v>0</v>
      </c>
    </row>
    <row r="617" spans="1:15">
      <c r="A617" s="72">
        <v>616</v>
      </c>
      <c r="B617" s="109" t="s">
        <v>12</v>
      </c>
      <c r="C617" s="94" t="s">
        <v>583</v>
      </c>
      <c r="D617" s="123"/>
      <c r="E617" s="76" t="s">
        <v>1669</v>
      </c>
      <c r="F617" s="109" t="s">
        <v>120</v>
      </c>
      <c r="G617" s="109" t="s">
        <v>205</v>
      </c>
      <c r="H617" s="109" t="s">
        <v>1073</v>
      </c>
      <c r="I617" s="73" t="s">
        <v>5</v>
      </c>
      <c r="J617" s="109" t="s">
        <v>1079</v>
      </c>
      <c r="K617" s="123" t="s">
        <v>1165</v>
      </c>
      <c r="L617" s="76" t="s">
        <v>1470</v>
      </c>
      <c r="M617" s="76"/>
      <c r="N617" s="127"/>
      <c r="O617" s="87">
        <v>0</v>
      </c>
    </row>
    <row r="618" spans="1:15">
      <c r="A618" s="72">
        <v>617</v>
      </c>
      <c r="B618" s="109" t="s">
        <v>12</v>
      </c>
      <c r="C618" s="94" t="s">
        <v>583</v>
      </c>
      <c r="D618" s="109" t="s">
        <v>1670</v>
      </c>
      <c r="E618" s="101" t="s">
        <v>1671</v>
      </c>
      <c r="F618" s="109" t="s">
        <v>89</v>
      </c>
      <c r="G618" s="109" t="s">
        <v>38</v>
      </c>
      <c r="H618" s="109" t="s">
        <v>90</v>
      </c>
      <c r="I618" s="73" t="s">
        <v>5</v>
      </c>
      <c r="J618" s="109" t="s">
        <v>1079</v>
      </c>
      <c r="K618" s="123">
        <v>1010</v>
      </c>
      <c r="L618" s="76" t="s">
        <v>974</v>
      </c>
      <c r="M618" s="76" t="s">
        <v>975</v>
      </c>
      <c r="N618" s="127"/>
      <c r="O618" s="87">
        <v>0</v>
      </c>
    </row>
    <row r="619" ht="16.5" customHeight="1" spans="1:15">
      <c r="A619" s="72">
        <v>618</v>
      </c>
      <c r="B619" s="109" t="s">
        <v>12</v>
      </c>
      <c r="C619" s="109" t="s">
        <v>583</v>
      </c>
      <c r="D619" s="123"/>
      <c r="E619" s="101" t="s">
        <v>1672</v>
      </c>
      <c r="F619" s="94" t="s">
        <v>89</v>
      </c>
      <c r="G619" s="94" t="s">
        <v>38</v>
      </c>
      <c r="H619" s="94" t="s">
        <v>90</v>
      </c>
      <c r="I619" s="73" t="s">
        <v>5</v>
      </c>
      <c r="J619" s="109" t="s">
        <v>1079</v>
      </c>
      <c r="K619" s="123">
        <v>1010</v>
      </c>
      <c r="L619" s="76" t="s">
        <v>974</v>
      </c>
      <c r="M619" s="76" t="s">
        <v>975</v>
      </c>
      <c r="N619" s="127"/>
      <c r="O619" s="87">
        <v>0</v>
      </c>
    </row>
    <row r="620" spans="1:15">
      <c r="A620" s="72">
        <v>619</v>
      </c>
      <c r="B620" s="109" t="s">
        <v>12</v>
      </c>
      <c r="C620" s="109" t="s">
        <v>589</v>
      </c>
      <c r="D620" s="73" t="s">
        <v>1673</v>
      </c>
      <c r="E620" s="101" t="s">
        <v>1674</v>
      </c>
      <c r="F620" s="109" t="s">
        <v>53</v>
      </c>
      <c r="G620" s="109" t="s">
        <v>200</v>
      </c>
      <c r="H620" s="109" t="s">
        <v>272</v>
      </c>
      <c r="I620" s="73" t="s">
        <v>5</v>
      </c>
      <c r="J620" s="109" t="s">
        <v>41</v>
      </c>
      <c r="K620" s="83" t="s">
        <v>8</v>
      </c>
      <c r="L620" s="76" t="s">
        <v>1675</v>
      </c>
      <c r="M620" s="76"/>
      <c r="N620" s="127">
        <v>141520.83</v>
      </c>
      <c r="O620" s="87">
        <v>141520.83</v>
      </c>
    </row>
    <row r="621" spans="1:15">
      <c r="A621" s="72">
        <v>620</v>
      </c>
      <c r="B621" s="109" t="s">
        <v>12</v>
      </c>
      <c r="C621" s="109" t="s">
        <v>589</v>
      </c>
      <c r="D621" s="73" t="s">
        <v>1676</v>
      </c>
      <c r="E621" s="76" t="s">
        <v>1677</v>
      </c>
      <c r="F621" s="109" t="s">
        <v>53</v>
      </c>
      <c r="G621" s="109" t="s">
        <v>200</v>
      </c>
      <c r="H621" s="109" t="s">
        <v>272</v>
      </c>
      <c r="I621" s="73" t="s">
        <v>5</v>
      </c>
      <c r="J621" s="109" t="s">
        <v>1012</v>
      </c>
      <c r="K621" s="83" t="s">
        <v>8</v>
      </c>
      <c r="L621" s="76" t="s">
        <v>1675</v>
      </c>
      <c r="M621" s="76"/>
      <c r="N621" s="127"/>
      <c r="O621" s="87">
        <v>0</v>
      </c>
    </row>
    <row r="622" spans="1:15">
      <c r="A622" s="72">
        <v>621</v>
      </c>
      <c r="B622" s="109" t="s">
        <v>12</v>
      </c>
      <c r="C622" s="109" t="s">
        <v>589</v>
      </c>
      <c r="D622" s="73" t="s">
        <v>1678</v>
      </c>
      <c r="E622" s="76" t="s">
        <v>1679</v>
      </c>
      <c r="F622" s="109" t="s">
        <v>53</v>
      </c>
      <c r="G622" s="109" t="s">
        <v>200</v>
      </c>
      <c r="H622" s="109" t="s">
        <v>272</v>
      </c>
      <c r="I622" s="73" t="s">
        <v>5</v>
      </c>
      <c r="J622" s="109" t="s">
        <v>1079</v>
      </c>
      <c r="K622" s="83">
        <v>1016</v>
      </c>
      <c r="L622" s="76" t="s">
        <v>825</v>
      </c>
      <c r="M622" s="76" t="s">
        <v>826</v>
      </c>
      <c r="N622" s="127"/>
      <c r="O622" s="87">
        <v>0</v>
      </c>
    </row>
    <row r="623" spans="1:15">
      <c r="A623" s="72">
        <v>622</v>
      </c>
      <c r="B623" s="109" t="s">
        <v>12</v>
      </c>
      <c r="C623" s="109" t="s">
        <v>589</v>
      </c>
      <c r="D623" s="73" t="s">
        <v>1680</v>
      </c>
      <c r="E623" s="76" t="s">
        <v>1681</v>
      </c>
      <c r="F623" s="109" t="s">
        <v>53</v>
      </c>
      <c r="G623" s="109" t="s">
        <v>200</v>
      </c>
      <c r="H623" s="109" t="s">
        <v>272</v>
      </c>
      <c r="I623" s="73" t="s">
        <v>5</v>
      </c>
      <c r="J623" s="109" t="s">
        <v>1079</v>
      </c>
      <c r="K623" s="83" t="s">
        <v>1165</v>
      </c>
      <c r="L623" s="76" t="s">
        <v>1682</v>
      </c>
      <c r="M623" s="76"/>
      <c r="N623" s="127"/>
      <c r="O623" s="87">
        <v>0</v>
      </c>
    </row>
    <row r="624" spans="1:15">
      <c r="A624" s="72">
        <v>623</v>
      </c>
      <c r="B624" s="109" t="s">
        <v>12</v>
      </c>
      <c r="C624" s="109" t="s">
        <v>589</v>
      </c>
      <c r="D624" s="73" t="s">
        <v>1683</v>
      </c>
      <c r="E624" s="101" t="s">
        <v>1684</v>
      </c>
      <c r="F624" s="109" t="s">
        <v>53</v>
      </c>
      <c r="G624" s="109" t="s">
        <v>200</v>
      </c>
      <c r="H624" s="109" t="s">
        <v>54</v>
      </c>
      <c r="I624" s="73" t="s">
        <v>5</v>
      </c>
      <c r="J624" s="109" t="s">
        <v>41</v>
      </c>
      <c r="K624" s="83">
        <v>1158</v>
      </c>
      <c r="L624" s="76" t="s">
        <v>1685</v>
      </c>
      <c r="M624" s="76" t="s">
        <v>1686</v>
      </c>
      <c r="N624" s="127">
        <v>2097992.46</v>
      </c>
      <c r="O624" s="87">
        <v>0</v>
      </c>
    </row>
    <row r="625" spans="1:15">
      <c r="A625" s="72">
        <v>624</v>
      </c>
      <c r="B625" s="109" t="s">
        <v>12</v>
      </c>
      <c r="C625" s="94" t="s">
        <v>578</v>
      </c>
      <c r="D625" s="94" t="s">
        <v>1687</v>
      </c>
      <c r="E625" s="101" t="s">
        <v>1688</v>
      </c>
      <c r="F625" s="94" t="s">
        <v>53</v>
      </c>
      <c r="G625" s="94" t="s">
        <v>38</v>
      </c>
      <c r="H625" s="94" t="s">
        <v>54</v>
      </c>
      <c r="I625" s="73" t="s">
        <v>5</v>
      </c>
      <c r="J625" s="109" t="s">
        <v>41</v>
      </c>
      <c r="K625" s="132">
        <v>793</v>
      </c>
      <c r="L625" s="76" t="s">
        <v>845</v>
      </c>
      <c r="M625" s="76" t="s">
        <v>846</v>
      </c>
      <c r="N625" s="127">
        <v>1137992.31</v>
      </c>
      <c r="O625" s="87">
        <v>0</v>
      </c>
    </row>
    <row r="626" spans="1:15">
      <c r="A626" s="72">
        <v>625</v>
      </c>
      <c r="B626" s="109" t="s">
        <v>12</v>
      </c>
      <c r="C626" s="94" t="s">
        <v>578</v>
      </c>
      <c r="D626" s="94" t="s">
        <v>1689</v>
      </c>
      <c r="E626" s="101" t="s">
        <v>1690</v>
      </c>
      <c r="F626" s="94" t="s">
        <v>53</v>
      </c>
      <c r="G626" s="94" t="s">
        <v>38</v>
      </c>
      <c r="H626" s="94" t="s">
        <v>54</v>
      </c>
      <c r="I626" s="73" t="s">
        <v>5</v>
      </c>
      <c r="J626" s="109" t="s">
        <v>41</v>
      </c>
      <c r="K626" s="132">
        <v>793</v>
      </c>
      <c r="L626" s="76" t="s">
        <v>845</v>
      </c>
      <c r="M626" s="76" t="s">
        <v>846</v>
      </c>
      <c r="N626" s="127">
        <v>1086460.37</v>
      </c>
      <c r="O626" s="87">
        <v>1086460.37</v>
      </c>
    </row>
    <row r="627" spans="1:15">
      <c r="A627" s="72">
        <v>626</v>
      </c>
      <c r="B627" s="109" t="s">
        <v>12</v>
      </c>
      <c r="C627" s="94" t="s">
        <v>578</v>
      </c>
      <c r="D627" s="94" t="s">
        <v>1691</v>
      </c>
      <c r="E627" s="76" t="s">
        <v>1692</v>
      </c>
      <c r="F627" s="94" t="s">
        <v>53</v>
      </c>
      <c r="G627" s="94" t="s">
        <v>38</v>
      </c>
      <c r="H627" s="94" t="s">
        <v>54</v>
      </c>
      <c r="I627" s="73" t="s">
        <v>5</v>
      </c>
      <c r="J627" s="109" t="s">
        <v>41</v>
      </c>
      <c r="K627" s="132">
        <v>793</v>
      </c>
      <c r="L627" s="76" t="s">
        <v>845</v>
      </c>
      <c r="M627" s="76" t="s">
        <v>846</v>
      </c>
      <c r="N627" s="127">
        <v>1002756.75</v>
      </c>
      <c r="O627" s="87">
        <v>0</v>
      </c>
    </row>
    <row r="628" spans="1:15">
      <c r="A628" s="72">
        <v>627</v>
      </c>
      <c r="B628" s="109" t="s">
        <v>12</v>
      </c>
      <c r="C628" s="109" t="s">
        <v>578</v>
      </c>
      <c r="D628" s="94" t="s">
        <v>1693</v>
      </c>
      <c r="E628" s="101" t="s">
        <v>1694</v>
      </c>
      <c r="F628" s="109" t="s">
        <v>1695</v>
      </c>
      <c r="G628" s="109" t="s">
        <v>38</v>
      </c>
      <c r="H628" s="109" t="s">
        <v>54</v>
      </c>
      <c r="I628" s="73" t="s">
        <v>5</v>
      </c>
      <c r="J628" s="109" t="s">
        <v>41</v>
      </c>
      <c r="K628" s="132">
        <v>573</v>
      </c>
      <c r="L628" s="76" t="s">
        <v>861</v>
      </c>
      <c r="M628" s="76" t="s">
        <v>862</v>
      </c>
      <c r="N628" s="127">
        <v>1325566.7</v>
      </c>
      <c r="O628" s="87">
        <v>0</v>
      </c>
    </row>
    <row r="629" spans="1:15">
      <c r="A629" s="72">
        <v>628</v>
      </c>
      <c r="B629" s="109" t="s">
        <v>12</v>
      </c>
      <c r="C629" s="109" t="s">
        <v>578</v>
      </c>
      <c r="D629" s="123" t="s">
        <v>1696</v>
      </c>
      <c r="E629" s="101" t="s">
        <v>1697</v>
      </c>
      <c r="F629" s="94" t="s">
        <v>1695</v>
      </c>
      <c r="G629" s="94" t="s">
        <v>38</v>
      </c>
      <c r="H629" s="94" t="s">
        <v>54</v>
      </c>
      <c r="I629" s="73" t="s">
        <v>5</v>
      </c>
      <c r="J629" s="109" t="s">
        <v>41</v>
      </c>
      <c r="K629" s="123" t="s">
        <v>8</v>
      </c>
      <c r="L629" s="76" t="s">
        <v>636</v>
      </c>
      <c r="M629" s="76"/>
      <c r="N629" s="127">
        <v>668352.96</v>
      </c>
      <c r="O629" s="87">
        <v>0</v>
      </c>
    </row>
    <row r="630" ht="16.5" customHeight="1" spans="1:15">
      <c r="A630" s="72">
        <v>629</v>
      </c>
      <c r="B630" s="73" t="s">
        <v>12</v>
      </c>
      <c r="C630" s="73" t="s">
        <v>578</v>
      </c>
      <c r="D630" s="129" t="s">
        <v>1698</v>
      </c>
      <c r="E630" s="77" t="s">
        <v>1694</v>
      </c>
      <c r="F630" s="73" t="s">
        <v>53</v>
      </c>
      <c r="G630" s="94" t="s">
        <v>38</v>
      </c>
      <c r="H630" s="73" t="s">
        <v>54</v>
      </c>
      <c r="I630" s="73" t="s">
        <v>5</v>
      </c>
      <c r="J630" s="109" t="s">
        <v>41</v>
      </c>
      <c r="K630" s="83">
        <v>573</v>
      </c>
      <c r="L630" s="75" t="s">
        <v>861</v>
      </c>
      <c r="M630" s="76" t="s">
        <v>862</v>
      </c>
      <c r="N630" s="127">
        <v>288631.35</v>
      </c>
      <c r="O630" s="87">
        <v>0</v>
      </c>
    </row>
    <row r="631" spans="1:15">
      <c r="A631" s="72">
        <v>630</v>
      </c>
      <c r="B631" s="73" t="s">
        <v>12</v>
      </c>
      <c r="C631" s="73" t="s">
        <v>578</v>
      </c>
      <c r="D631" s="73" t="s">
        <v>1699</v>
      </c>
      <c r="E631" s="101" t="s">
        <v>1700</v>
      </c>
      <c r="F631" s="73" t="s">
        <v>873</v>
      </c>
      <c r="G631" s="73" t="s">
        <v>38</v>
      </c>
      <c r="H631" s="73" t="s">
        <v>39</v>
      </c>
      <c r="I631" s="73" t="s">
        <v>5</v>
      </c>
      <c r="J631" s="109" t="s">
        <v>41</v>
      </c>
      <c r="K631" s="83" t="s">
        <v>8</v>
      </c>
      <c r="L631" s="76" t="s">
        <v>1701</v>
      </c>
      <c r="M631" s="76"/>
      <c r="N631" s="127">
        <v>45309.6</v>
      </c>
      <c r="O631" s="87">
        <v>45309.6</v>
      </c>
    </row>
    <row r="632" spans="1:15">
      <c r="A632" s="72">
        <v>631</v>
      </c>
      <c r="B632" s="73" t="s">
        <v>12</v>
      </c>
      <c r="C632" s="73" t="s">
        <v>578</v>
      </c>
      <c r="D632" s="73" t="s">
        <v>1702</v>
      </c>
      <c r="E632" s="101" t="s">
        <v>1703</v>
      </c>
      <c r="F632" s="73" t="s">
        <v>873</v>
      </c>
      <c r="G632" s="73" t="s">
        <v>38</v>
      </c>
      <c r="H632" s="73" t="s">
        <v>39</v>
      </c>
      <c r="I632" s="73" t="s">
        <v>5</v>
      </c>
      <c r="J632" s="109" t="s">
        <v>41</v>
      </c>
      <c r="K632" s="83" t="s">
        <v>8</v>
      </c>
      <c r="L632" s="76" t="s">
        <v>1701</v>
      </c>
      <c r="M632" s="76"/>
      <c r="N632" s="127">
        <v>230826.02</v>
      </c>
      <c r="O632" s="87">
        <v>230826.02</v>
      </c>
    </row>
    <row r="633" spans="1:15">
      <c r="A633" s="72">
        <v>632</v>
      </c>
      <c r="B633" s="109" t="s">
        <v>12</v>
      </c>
      <c r="C633" s="109" t="s">
        <v>578</v>
      </c>
      <c r="D633" s="109" t="s">
        <v>1704</v>
      </c>
      <c r="E633" s="76" t="s">
        <v>1705</v>
      </c>
      <c r="F633" s="109" t="s">
        <v>873</v>
      </c>
      <c r="G633" s="73" t="s">
        <v>38</v>
      </c>
      <c r="H633" s="109" t="s">
        <v>39</v>
      </c>
      <c r="I633" s="73" t="s">
        <v>5</v>
      </c>
      <c r="J633" s="109" t="s">
        <v>1012</v>
      </c>
      <c r="K633" s="123">
        <v>1077</v>
      </c>
      <c r="L633" s="76" t="s">
        <v>874</v>
      </c>
      <c r="M633" s="76" t="s">
        <v>875</v>
      </c>
      <c r="N633" s="127"/>
      <c r="O633" s="87">
        <v>0</v>
      </c>
    </row>
    <row r="634" spans="1:15">
      <c r="A634" s="72">
        <v>633</v>
      </c>
      <c r="B634" s="109" t="s">
        <v>12</v>
      </c>
      <c r="C634" s="109" t="s">
        <v>578</v>
      </c>
      <c r="D634" s="109" t="s">
        <v>1706</v>
      </c>
      <c r="E634" s="101" t="s">
        <v>1707</v>
      </c>
      <c r="F634" s="109" t="s">
        <v>873</v>
      </c>
      <c r="G634" s="73" t="s">
        <v>38</v>
      </c>
      <c r="H634" s="109" t="s">
        <v>39</v>
      </c>
      <c r="I634" s="73" t="s">
        <v>5</v>
      </c>
      <c r="J634" s="109" t="s">
        <v>41</v>
      </c>
      <c r="K634" s="123">
        <v>1077</v>
      </c>
      <c r="L634" s="76" t="s">
        <v>874</v>
      </c>
      <c r="M634" s="76" t="s">
        <v>875</v>
      </c>
      <c r="N634" s="127">
        <v>1299922.68</v>
      </c>
      <c r="O634" s="87">
        <v>0</v>
      </c>
    </row>
    <row r="635" spans="1:15">
      <c r="A635" s="72">
        <v>634</v>
      </c>
      <c r="B635" s="109" t="s">
        <v>12</v>
      </c>
      <c r="C635" s="109" t="s">
        <v>578</v>
      </c>
      <c r="D635" s="109" t="s">
        <v>1708</v>
      </c>
      <c r="E635" s="101" t="s">
        <v>1709</v>
      </c>
      <c r="F635" s="109" t="s">
        <v>873</v>
      </c>
      <c r="G635" s="73" t="s">
        <v>38</v>
      </c>
      <c r="H635" s="109" t="s">
        <v>39</v>
      </c>
      <c r="I635" s="73" t="s">
        <v>5</v>
      </c>
      <c r="J635" s="109" t="s">
        <v>41</v>
      </c>
      <c r="K635" s="123">
        <v>1080</v>
      </c>
      <c r="L635" s="76" t="s">
        <v>878</v>
      </c>
      <c r="M635" s="76" t="s">
        <v>879</v>
      </c>
      <c r="N635" s="127">
        <v>1134174.72</v>
      </c>
      <c r="O635" s="87">
        <v>0</v>
      </c>
    </row>
    <row r="636" spans="1:15">
      <c r="A636" s="72">
        <v>635</v>
      </c>
      <c r="B636" s="109" t="s">
        <v>12</v>
      </c>
      <c r="C636" s="109" t="s">
        <v>578</v>
      </c>
      <c r="D636" s="109" t="s">
        <v>1710</v>
      </c>
      <c r="E636" s="101" t="s">
        <v>1711</v>
      </c>
      <c r="F636" s="109" t="s">
        <v>873</v>
      </c>
      <c r="G636" s="73" t="s">
        <v>38</v>
      </c>
      <c r="H636" s="109" t="s">
        <v>39</v>
      </c>
      <c r="I636" s="73" t="s">
        <v>5</v>
      </c>
      <c r="J636" s="109" t="s">
        <v>41</v>
      </c>
      <c r="K636" s="123">
        <v>1077</v>
      </c>
      <c r="L636" s="76" t="s">
        <v>874</v>
      </c>
      <c r="M636" s="76" t="s">
        <v>875</v>
      </c>
      <c r="N636" s="127">
        <v>188011.23</v>
      </c>
      <c r="O636" s="87">
        <v>0</v>
      </c>
    </row>
    <row r="637" spans="1:15">
      <c r="A637" s="72">
        <v>636</v>
      </c>
      <c r="B637" s="109" t="s">
        <v>12</v>
      </c>
      <c r="C637" s="109" t="s">
        <v>583</v>
      </c>
      <c r="D637" s="109" t="s">
        <v>1176</v>
      </c>
      <c r="E637" s="101" t="s">
        <v>1177</v>
      </c>
      <c r="F637" s="109" t="s">
        <v>1002</v>
      </c>
      <c r="G637" s="73" t="s">
        <v>38</v>
      </c>
      <c r="H637" s="109" t="s">
        <v>550</v>
      </c>
      <c r="I637" s="73" t="s">
        <v>5</v>
      </c>
      <c r="J637" s="109" t="s">
        <v>41</v>
      </c>
      <c r="K637" s="123">
        <v>1264</v>
      </c>
      <c r="L637" s="76" t="s">
        <v>1712</v>
      </c>
      <c r="M637" s="76" t="s">
        <v>1713</v>
      </c>
      <c r="N637" s="127">
        <v>45420.9054208709</v>
      </c>
      <c r="O637" s="87">
        <v>0</v>
      </c>
    </row>
    <row r="638" spans="1:15">
      <c r="A638" s="72">
        <v>637</v>
      </c>
      <c r="B638" s="109" t="s">
        <v>12</v>
      </c>
      <c r="C638" s="109" t="s">
        <v>583</v>
      </c>
      <c r="D638" s="123"/>
      <c r="E638" s="76" t="s">
        <v>1714</v>
      </c>
      <c r="F638" s="109" t="s">
        <v>95</v>
      </c>
      <c r="G638" s="109" t="s">
        <v>38</v>
      </c>
      <c r="H638" s="109" t="s">
        <v>96</v>
      </c>
      <c r="I638" s="73" t="s">
        <v>5</v>
      </c>
      <c r="J638" s="109" t="s">
        <v>1007</v>
      </c>
      <c r="K638" s="123">
        <v>996</v>
      </c>
      <c r="L638" s="76" t="s">
        <v>1715</v>
      </c>
      <c r="M638" s="76" t="s">
        <v>1716</v>
      </c>
      <c r="N638" s="127"/>
      <c r="O638" s="87">
        <v>0</v>
      </c>
    </row>
    <row r="639" spans="1:15">
      <c r="A639" s="72">
        <v>638</v>
      </c>
      <c r="B639" s="109" t="s">
        <v>12</v>
      </c>
      <c r="C639" s="109" t="s">
        <v>583</v>
      </c>
      <c r="D639" s="123"/>
      <c r="E639" s="76" t="s">
        <v>1714</v>
      </c>
      <c r="F639" s="109" t="s">
        <v>95</v>
      </c>
      <c r="G639" s="109" t="s">
        <v>38</v>
      </c>
      <c r="H639" s="109" t="s">
        <v>96</v>
      </c>
      <c r="I639" s="73" t="s">
        <v>5</v>
      </c>
      <c r="J639" s="109" t="s">
        <v>1007</v>
      </c>
      <c r="K639" s="123">
        <v>1012</v>
      </c>
      <c r="L639" s="76" t="s">
        <v>1717</v>
      </c>
      <c r="M639" s="76" t="s">
        <v>1718</v>
      </c>
      <c r="N639" s="127"/>
      <c r="O639" s="87">
        <v>0</v>
      </c>
    </row>
    <row r="640" spans="1:15">
      <c r="A640" s="72">
        <v>639</v>
      </c>
      <c r="B640" s="109" t="s">
        <v>12</v>
      </c>
      <c r="C640" s="109" t="s">
        <v>578</v>
      </c>
      <c r="D640" s="109" t="s">
        <v>1719</v>
      </c>
      <c r="E640" s="76" t="s">
        <v>1720</v>
      </c>
      <c r="F640" s="109" t="s">
        <v>95</v>
      </c>
      <c r="G640" s="109" t="s">
        <v>38</v>
      </c>
      <c r="H640" s="109" t="s">
        <v>96</v>
      </c>
      <c r="I640" s="73" t="s">
        <v>5</v>
      </c>
      <c r="J640" s="109" t="s">
        <v>41</v>
      </c>
      <c r="K640" s="123">
        <v>710</v>
      </c>
      <c r="L640" s="76" t="s">
        <v>851</v>
      </c>
      <c r="M640" s="76" t="s">
        <v>852</v>
      </c>
      <c r="N640" s="127">
        <v>2215716.74</v>
      </c>
      <c r="O640" s="87">
        <v>0</v>
      </c>
    </row>
    <row r="641" spans="1:15">
      <c r="A641" s="72">
        <v>640</v>
      </c>
      <c r="B641" s="109" t="s">
        <v>12</v>
      </c>
      <c r="C641" s="109" t="s">
        <v>578</v>
      </c>
      <c r="D641" s="109" t="s">
        <v>1721</v>
      </c>
      <c r="E641" s="101" t="s">
        <v>1722</v>
      </c>
      <c r="F641" s="109" t="s">
        <v>95</v>
      </c>
      <c r="G641" s="109" t="s">
        <v>38</v>
      </c>
      <c r="H641" s="109" t="s">
        <v>96</v>
      </c>
      <c r="I641" s="73" t="s">
        <v>5</v>
      </c>
      <c r="J641" s="109" t="s">
        <v>41</v>
      </c>
      <c r="K641" s="123">
        <v>710</v>
      </c>
      <c r="L641" s="76" t="s">
        <v>851</v>
      </c>
      <c r="M641" s="76" t="s">
        <v>852</v>
      </c>
      <c r="N641" s="127">
        <v>297720.86</v>
      </c>
      <c r="O641" s="87">
        <v>288551.56</v>
      </c>
    </row>
    <row r="642" spans="1:15">
      <c r="A642" s="72">
        <v>641</v>
      </c>
      <c r="B642" s="109" t="s">
        <v>12</v>
      </c>
      <c r="C642" s="109" t="s">
        <v>578</v>
      </c>
      <c r="D642" s="109" t="s">
        <v>1723</v>
      </c>
      <c r="E642" s="101" t="s">
        <v>1724</v>
      </c>
      <c r="F642" s="109" t="s">
        <v>95</v>
      </c>
      <c r="G642" s="109" t="s">
        <v>38</v>
      </c>
      <c r="H642" s="109" t="s">
        <v>96</v>
      </c>
      <c r="I642" s="73" t="s">
        <v>5</v>
      </c>
      <c r="J642" s="109" t="s">
        <v>41</v>
      </c>
      <c r="K642" s="123">
        <v>710</v>
      </c>
      <c r="L642" s="76" t="s">
        <v>851</v>
      </c>
      <c r="M642" s="76" t="s">
        <v>852</v>
      </c>
      <c r="N642" s="127">
        <v>595441.73</v>
      </c>
      <c r="O642" s="87">
        <v>302611.98</v>
      </c>
    </row>
    <row r="643" ht="25.95" customHeight="1" spans="1:15">
      <c r="A643" s="72">
        <v>642</v>
      </c>
      <c r="B643" s="109" t="s">
        <v>12</v>
      </c>
      <c r="C643" s="109" t="s">
        <v>578</v>
      </c>
      <c r="D643" s="109" t="s">
        <v>1725</v>
      </c>
      <c r="E643" s="88" t="s">
        <v>1726</v>
      </c>
      <c r="F643" s="109" t="s">
        <v>95</v>
      </c>
      <c r="G643" s="109" t="s">
        <v>38</v>
      </c>
      <c r="H643" s="109" t="s">
        <v>96</v>
      </c>
      <c r="I643" s="73" t="s">
        <v>5</v>
      </c>
      <c r="J643" s="109" t="s">
        <v>41</v>
      </c>
      <c r="K643" s="123">
        <v>710</v>
      </c>
      <c r="L643" s="88" t="s">
        <v>851</v>
      </c>
      <c r="M643" s="76" t="s">
        <v>852</v>
      </c>
      <c r="N643" s="127">
        <v>291908.22</v>
      </c>
      <c r="O643" s="87">
        <v>0</v>
      </c>
    </row>
    <row r="644" spans="1:15">
      <c r="A644" s="72">
        <v>643</v>
      </c>
      <c r="B644" s="109" t="s">
        <v>12</v>
      </c>
      <c r="C644" s="109" t="s">
        <v>583</v>
      </c>
      <c r="D644" s="109" t="s">
        <v>1727</v>
      </c>
      <c r="E644" s="76" t="s">
        <v>1728</v>
      </c>
      <c r="F644" s="109" t="s">
        <v>95</v>
      </c>
      <c r="G644" s="109" t="s">
        <v>38</v>
      </c>
      <c r="H644" s="109" t="s">
        <v>96</v>
      </c>
      <c r="I644" s="73" t="s">
        <v>5</v>
      </c>
      <c r="J644" s="109" t="s">
        <v>1007</v>
      </c>
      <c r="K644" s="123">
        <v>983</v>
      </c>
      <c r="L644" s="76" t="s">
        <v>978</v>
      </c>
      <c r="M644" s="76" t="s">
        <v>979</v>
      </c>
      <c r="N644" s="127"/>
      <c r="O644" s="87">
        <v>0</v>
      </c>
    </row>
    <row r="645" spans="1:15">
      <c r="A645" s="72">
        <v>644</v>
      </c>
      <c r="B645" s="109" t="s">
        <v>12</v>
      </c>
      <c r="C645" s="94" t="s">
        <v>583</v>
      </c>
      <c r="D645" s="109" t="s">
        <v>1729</v>
      </c>
      <c r="E645" s="76" t="s">
        <v>1730</v>
      </c>
      <c r="F645" s="109" t="s">
        <v>47</v>
      </c>
      <c r="G645" s="109" t="s">
        <v>48</v>
      </c>
      <c r="H645" s="109" t="s">
        <v>49</v>
      </c>
      <c r="I645" s="73" t="s">
        <v>5</v>
      </c>
      <c r="J645" s="109" t="s">
        <v>41</v>
      </c>
      <c r="K645" s="123">
        <v>1004</v>
      </c>
      <c r="L645" s="76" t="s">
        <v>628</v>
      </c>
      <c r="M645" s="76" t="s">
        <v>629</v>
      </c>
      <c r="N645" s="127">
        <v>579064.65</v>
      </c>
      <c r="O645" s="87">
        <v>0</v>
      </c>
    </row>
    <row r="646" spans="1:15">
      <c r="A646" s="72">
        <v>645</v>
      </c>
      <c r="B646" s="109" t="s">
        <v>12</v>
      </c>
      <c r="C646" s="94" t="s">
        <v>583</v>
      </c>
      <c r="D646" s="123"/>
      <c r="E646" s="76" t="s">
        <v>1731</v>
      </c>
      <c r="F646" s="109" t="s">
        <v>47</v>
      </c>
      <c r="G646" s="109" t="s">
        <v>205</v>
      </c>
      <c r="H646" s="109" t="s">
        <v>49</v>
      </c>
      <c r="I646" s="73" t="s">
        <v>5</v>
      </c>
      <c r="J646" s="109" t="s">
        <v>1407</v>
      </c>
      <c r="K646" s="123">
        <v>1000</v>
      </c>
      <c r="L646" s="76" t="s">
        <v>649</v>
      </c>
      <c r="M646" s="76" t="s">
        <v>650</v>
      </c>
      <c r="N646" s="127"/>
      <c r="O646" s="87">
        <v>0</v>
      </c>
    </row>
    <row r="647" spans="1:15">
      <c r="A647" s="72">
        <v>646</v>
      </c>
      <c r="B647" s="109" t="s">
        <v>12</v>
      </c>
      <c r="C647" s="94" t="s">
        <v>583</v>
      </c>
      <c r="D647" s="109" t="s">
        <v>1732</v>
      </c>
      <c r="E647" s="76" t="s">
        <v>1733</v>
      </c>
      <c r="F647" s="109" t="s">
        <v>47</v>
      </c>
      <c r="G647" s="109" t="s">
        <v>48</v>
      </c>
      <c r="H647" s="109" t="s">
        <v>49</v>
      </c>
      <c r="I647" s="73" t="s">
        <v>5</v>
      </c>
      <c r="J647" s="109" t="s">
        <v>41</v>
      </c>
      <c r="K647" s="123">
        <v>1004</v>
      </c>
      <c r="L647" s="76" t="s">
        <v>628</v>
      </c>
      <c r="M647" s="76" t="s">
        <v>629</v>
      </c>
      <c r="N647" s="127">
        <v>580788</v>
      </c>
      <c r="O647" s="87">
        <v>0</v>
      </c>
    </row>
    <row r="648" spans="1:15">
      <c r="A648" s="72">
        <v>647</v>
      </c>
      <c r="B648" s="109" t="s">
        <v>12</v>
      </c>
      <c r="C648" s="94" t="s">
        <v>583</v>
      </c>
      <c r="D648" s="123"/>
      <c r="E648" s="76" t="s">
        <v>1734</v>
      </c>
      <c r="F648" s="109" t="s">
        <v>79</v>
      </c>
      <c r="G648" s="109" t="s">
        <v>48</v>
      </c>
      <c r="H648" s="109" t="s">
        <v>49</v>
      </c>
      <c r="I648" s="73" t="s">
        <v>5</v>
      </c>
      <c r="J648" s="109" t="s">
        <v>1079</v>
      </c>
      <c r="K648" s="123" t="s">
        <v>1165</v>
      </c>
      <c r="L648" s="76" t="s">
        <v>1470</v>
      </c>
      <c r="M648" s="76"/>
      <c r="N648" s="127"/>
      <c r="O648" s="87">
        <v>0</v>
      </c>
    </row>
    <row r="649" spans="1:15">
      <c r="A649" s="72">
        <v>648</v>
      </c>
      <c r="B649" s="109" t="s">
        <v>12</v>
      </c>
      <c r="C649" s="94" t="s">
        <v>583</v>
      </c>
      <c r="D649" s="123"/>
      <c r="E649" s="76" t="s">
        <v>1735</v>
      </c>
      <c r="F649" s="109" t="s">
        <v>79</v>
      </c>
      <c r="G649" s="109" t="s">
        <v>48</v>
      </c>
      <c r="H649" s="109" t="s">
        <v>49</v>
      </c>
      <c r="I649" s="73" t="s">
        <v>5</v>
      </c>
      <c r="J649" s="109" t="s">
        <v>1051</v>
      </c>
      <c r="K649" s="123" t="s">
        <v>8</v>
      </c>
      <c r="L649" s="76" t="s">
        <v>61</v>
      </c>
      <c r="M649" s="76"/>
      <c r="N649" s="127"/>
      <c r="O649" s="87">
        <v>0</v>
      </c>
    </row>
    <row r="650" spans="1:15">
      <c r="A650" s="72">
        <v>649</v>
      </c>
      <c r="B650" s="109" t="s">
        <v>12</v>
      </c>
      <c r="C650" s="94" t="s">
        <v>583</v>
      </c>
      <c r="D650" s="109" t="s">
        <v>1736</v>
      </c>
      <c r="E650" s="76" t="s">
        <v>1737</v>
      </c>
      <c r="F650" s="109" t="s">
        <v>79</v>
      </c>
      <c r="G650" s="109" t="s">
        <v>205</v>
      </c>
      <c r="H650" s="109" t="s">
        <v>49</v>
      </c>
      <c r="I650" s="73" t="s">
        <v>5</v>
      </c>
      <c r="J650" s="109" t="s">
        <v>1079</v>
      </c>
      <c r="K650" s="123" t="s">
        <v>1165</v>
      </c>
      <c r="L650" s="76" t="s">
        <v>1470</v>
      </c>
      <c r="M650" s="76"/>
      <c r="N650" s="127"/>
      <c r="O650" s="87">
        <v>0</v>
      </c>
    </row>
    <row r="651" spans="1:15">
      <c r="A651" s="72">
        <v>650</v>
      </c>
      <c r="B651" s="109" t="s">
        <v>12</v>
      </c>
      <c r="C651" s="94" t="s">
        <v>583</v>
      </c>
      <c r="D651" s="109" t="s">
        <v>1738</v>
      </c>
      <c r="E651" s="76" t="s">
        <v>1739</v>
      </c>
      <c r="F651" s="109" t="s">
        <v>204</v>
      </c>
      <c r="G651" s="109" t="s">
        <v>48</v>
      </c>
      <c r="H651" s="109" t="s">
        <v>49</v>
      </c>
      <c r="I651" s="73" t="s">
        <v>5</v>
      </c>
      <c r="J651" s="109" t="s">
        <v>1079</v>
      </c>
      <c r="K651" s="123">
        <v>1002</v>
      </c>
      <c r="L651" s="76" t="s">
        <v>747</v>
      </c>
      <c r="M651" s="76" t="s">
        <v>748</v>
      </c>
      <c r="N651" s="127"/>
      <c r="O651" s="87">
        <v>0</v>
      </c>
    </row>
    <row r="652" spans="1:15">
      <c r="A652" s="72">
        <v>651</v>
      </c>
      <c r="B652" s="109" t="s">
        <v>12</v>
      </c>
      <c r="C652" s="94" t="s">
        <v>583</v>
      </c>
      <c r="D652" s="109" t="s">
        <v>1740</v>
      </c>
      <c r="E652" s="76" t="s">
        <v>1741</v>
      </c>
      <c r="F652" s="109" t="s">
        <v>204</v>
      </c>
      <c r="G652" s="109" t="s">
        <v>205</v>
      </c>
      <c r="H652" s="109" t="s">
        <v>49</v>
      </c>
      <c r="I652" s="73" t="s">
        <v>5</v>
      </c>
      <c r="J652" s="109" t="s">
        <v>1079</v>
      </c>
      <c r="K652" s="123" t="s">
        <v>1165</v>
      </c>
      <c r="L652" s="76" t="s">
        <v>1470</v>
      </c>
      <c r="M652" s="76"/>
      <c r="N652" s="127"/>
      <c r="O652" s="87">
        <v>0</v>
      </c>
    </row>
    <row r="653" spans="1:15">
      <c r="A653" s="72">
        <v>652</v>
      </c>
      <c r="B653" s="109" t="s">
        <v>12</v>
      </c>
      <c r="C653" s="94" t="s">
        <v>583</v>
      </c>
      <c r="D653" s="109" t="s">
        <v>1742</v>
      </c>
      <c r="E653" s="76" t="s">
        <v>1743</v>
      </c>
      <c r="F653" s="109" t="s">
        <v>204</v>
      </c>
      <c r="G653" s="109" t="s">
        <v>205</v>
      </c>
      <c r="H653" s="109" t="s">
        <v>49</v>
      </c>
      <c r="I653" s="73" t="s">
        <v>5</v>
      </c>
      <c r="J653" s="109" t="s">
        <v>1012</v>
      </c>
      <c r="K653" s="123" t="s">
        <v>8</v>
      </c>
      <c r="L653" s="76" t="s">
        <v>61</v>
      </c>
      <c r="M653" s="76"/>
      <c r="N653" s="127"/>
      <c r="O653" s="87">
        <v>0</v>
      </c>
    </row>
    <row r="654" spans="1:15">
      <c r="A654" s="72">
        <v>653</v>
      </c>
      <c r="B654" s="109" t="s">
        <v>12</v>
      </c>
      <c r="C654" s="94" t="s">
        <v>583</v>
      </c>
      <c r="D654" s="109" t="s">
        <v>1744</v>
      </c>
      <c r="E654" s="109" t="s">
        <v>1745</v>
      </c>
      <c r="F654" s="109" t="s">
        <v>47</v>
      </c>
      <c r="G654" s="109" t="s">
        <v>205</v>
      </c>
      <c r="H654" s="109" t="s">
        <v>49</v>
      </c>
      <c r="I654" s="73" t="s">
        <v>5</v>
      </c>
      <c r="J654" s="109" t="s">
        <v>1266</v>
      </c>
      <c r="K654" s="123" t="s">
        <v>8</v>
      </c>
      <c r="L654" s="76" t="s">
        <v>61</v>
      </c>
      <c r="M654" s="76"/>
      <c r="N654" s="127"/>
      <c r="O654" s="87">
        <v>0</v>
      </c>
    </row>
    <row r="655" spans="1:15">
      <c r="A655" s="72">
        <v>654</v>
      </c>
      <c r="B655" s="109" t="s">
        <v>12</v>
      </c>
      <c r="C655" s="109" t="s">
        <v>578</v>
      </c>
      <c r="D655" s="73" t="s">
        <v>1746</v>
      </c>
      <c r="E655" s="101" t="s">
        <v>1747</v>
      </c>
      <c r="F655" s="94" t="s">
        <v>236</v>
      </c>
      <c r="G655" s="94" t="s">
        <v>205</v>
      </c>
      <c r="H655" s="109" t="s">
        <v>228</v>
      </c>
      <c r="I655" s="73" t="s">
        <v>5</v>
      </c>
      <c r="J655" s="109" t="s">
        <v>41</v>
      </c>
      <c r="K655" s="83">
        <v>1053</v>
      </c>
      <c r="L655" s="76" t="s">
        <v>1748</v>
      </c>
      <c r="M655" s="76" t="s">
        <v>1749</v>
      </c>
      <c r="N655" s="127">
        <v>2046741.5</v>
      </c>
      <c r="O655" s="87">
        <v>0</v>
      </c>
    </row>
    <row r="656" spans="1:15">
      <c r="A656" s="72">
        <v>655</v>
      </c>
      <c r="B656" s="109" t="s">
        <v>12</v>
      </c>
      <c r="C656" s="109" t="s">
        <v>578</v>
      </c>
      <c r="D656" s="73" t="s">
        <v>1750</v>
      </c>
      <c r="E656" s="101" t="s">
        <v>1751</v>
      </c>
      <c r="F656" s="94" t="s">
        <v>236</v>
      </c>
      <c r="G656" s="94" t="s">
        <v>205</v>
      </c>
      <c r="H656" s="109" t="s">
        <v>228</v>
      </c>
      <c r="I656" s="73" t="s">
        <v>5</v>
      </c>
      <c r="J656" s="109" t="s">
        <v>41</v>
      </c>
      <c r="K656" s="83">
        <v>1055</v>
      </c>
      <c r="L656" s="76" t="s">
        <v>903</v>
      </c>
      <c r="M656" s="76" t="s">
        <v>904</v>
      </c>
      <c r="N656" s="127">
        <v>298596.51</v>
      </c>
      <c r="O656" s="87">
        <v>0</v>
      </c>
    </row>
    <row r="657" spans="1:15">
      <c r="A657" s="72">
        <v>656</v>
      </c>
      <c r="B657" s="109" t="s">
        <v>12</v>
      </c>
      <c r="C657" s="109" t="s">
        <v>578</v>
      </c>
      <c r="D657" s="109" t="s">
        <v>1752</v>
      </c>
      <c r="E657" s="101" t="s">
        <v>1753</v>
      </c>
      <c r="F657" s="94" t="s">
        <v>227</v>
      </c>
      <c r="G657" s="94" t="s">
        <v>205</v>
      </c>
      <c r="H657" s="109" t="s">
        <v>228</v>
      </c>
      <c r="I657" s="73" t="s">
        <v>5</v>
      </c>
      <c r="J657" s="109" t="s">
        <v>41</v>
      </c>
      <c r="K657" s="123">
        <v>1058</v>
      </c>
      <c r="L657" s="76" t="s">
        <v>927</v>
      </c>
      <c r="M657" s="76" t="s">
        <v>928</v>
      </c>
      <c r="N657" s="127">
        <v>170761.6</v>
      </c>
      <c r="O657" s="87">
        <v>85380.8</v>
      </c>
    </row>
    <row r="658" spans="1:15">
      <c r="A658" s="72">
        <v>657</v>
      </c>
      <c r="B658" s="109" t="s">
        <v>12</v>
      </c>
      <c r="C658" s="109" t="s">
        <v>578</v>
      </c>
      <c r="D658" s="123"/>
      <c r="E658" s="144" t="s">
        <v>1754</v>
      </c>
      <c r="F658" s="94" t="s">
        <v>898</v>
      </c>
      <c r="G658" s="94" t="s">
        <v>205</v>
      </c>
      <c r="H658" s="109" t="s">
        <v>228</v>
      </c>
      <c r="I658" s="73" t="s">
        <v>5</v>
      </c>
      <c r="J658" s="94" t="s">
        <v>1051</v>
      </c>
      <c r="K658" s="123">
        <v>1065</v>
      </c>
      <c r="L658" s="144" t="s">
        <v>899</v>
      </c>
      <c r="M658" s="76" t="s">
        <v>900</v>
      </c>
      <c r="N658" s="127"/>
      <c r="O658" s="87">
        <v>0</v>
      </c>
    </row>
    <row r="659" spans="1:15">
      <c r="A659" s="72">
        <v>658</v>
      </c>
      <c r="B659" s="109" t="s">
        <v>12</v>
      </c>
      <c r="C659" s="109" t="s">
        <v>578</v>
      </c>
      <c r="D659" s="109" t="s">
        <v>1755</v>
      </c>
      <c r="E659" s="101" t="s">
        <v>1756</v>
      </c>
      <c r="F659" s="94" t="s">
        <v>898</v>
      </c>
      <c r="G659" s="94" t="s">
        <v>205</v>
      </c>
      <c r="H659" s="109" t="s">
        <v>228</v>
      </c>
      <c r="I659" s="73" t="s">
        <v>5</v>
      </c>
      <c r="J659" s="109" t="s">
        <v>41</v>
      </c>
      <c r="K659" s="123" t="s">
        <v>8</v>
      </c>
      <c r="L659" s="76" t="s">
        <v>636</v>
      </c>
      <c r="M659" s="76"/>
      <c r="N659" s="127">
        <v>86916.83</v>
      </c>
      <c r="O659" s="87">
        <v>0</v>
      </c>
    </row>
    <row r="660" spans="1:15">
      <c r="A660" s="72">
        <v>659</v>
      </c>
      <c r="B660" s="109" t="s">
        <v>12</v>
      </c>
      <c r="C660" s="109" t="s">
        <v>578</v>
      </c>
      <c r="D660" s="109" t="s">
        <v>1757</v>
      </c>
      <c r="E660" s="101" t="s">
        <v>1758</v>
      </c>
      <c r="F660" s="94" t="s">
        <v>227</v>
      </c>
      <c r="G660" s="94" t="s">
        <v>38</v>
      </c>
      <c r="H660" s="109" t="s">
        <v>228</v>
      </c>
      <c r="I660" s="73" t="s">
        <v>5</v>
      </c>
      <c r="J660" s="109" t="s">
        <v>41</v>
      </c>
      <c r="K660" s="123">
        <v>1062</v>
      </c>
      <c r="L660" s="76" t="s">
        <v>855</v>
      </c>
      <c r="M660" s="76" t="s">
        <v>856</v>
      </c>
      <c r="N660" s="127">
        <v>79630.06</v>
      </c>
      <c r="O660" s="87">
        <v>0</v>
      </c>
    </row>
    <row r="661" spans="1:15">
      <c r="A661" s="72">
        <v>660</v>
      </c>
      <c r="B661" s="109" t="s">
        <v>12</v>
      </c>
      <c r="C661" s="109" t="s">
        <v>578</v>
      </c>
      <c r="D661" s="109" t="s">
        <v>1759</v>
      </c>
      <c r="E661" s="76" t="s">
        <v>1760</v>
      </c>
      <c r="F661" s="109" t="s">
        <v>236</v>
      </c>
      <c r="G661" s="94" t="s">
        <v>200</v>
      </c>
      <c r="H661" s="109" t="s">
        <v>228</v>
      </c>
      <c r="I661" s="73" t="s">
        <v>5</v>
      </c>
      <c r="J661" s="109" t="s">
        <v>41</v>
      </c>
      <c r="K661" s="123">
        <v>1046</v>
      </c>
      <c r="L661" s="76" t="s">
        <v>923</v>
      </c>
      <c r="M661" s="76" t="s">
        <v>924</v>
      </c>
      <c r="N661" s="127">
        <v>433580.6</v>
      </c>
      <c r="O661" s="87">
        <v>0</v>
      </c>
    </row>
    <row r="662" spans="1:15">
      <c r="A662" s="72">
        <v>661</v>
      </c>
      <c r="B662" s="109" t="s">
        <v>12</v>
      </c>
      <c r="C662" s="109" t="s">
        <v>578</v>
      </c>
      <c r="D662" s="109" t="s">
        <v>1761</v>
      </c>
      <c r="E662" s="100" t="s">
        <v>1762</v>
      </c>
      <c r="F662" s="94" t="s">
        <v>236</v>
      </c>
      <c r="G662" s="94" t="s">
        <v>205</v>
      </c>
      <c r="H662" s="94" t="s">
        <v>228</v>
      </c>
      <c r="I662" s="73" t="s">
        <v>5</v>
      </c>
      <c r="J662" s="109" t="s">
        <v>41</v>
      </c>
      <c r="K662" s="123" t="s">
        <v>8</v>
      </c>
      <c r="L662" s="88" t="s">
        <v>598</v>
      </c>
      <c r="M662" s="88"/>
      <c r="N662" s="127">
        <v>38596.77</v>
      </c>
      <c r="O662" s="87">
        <v>0</v>
      </c>
    </row>
    <row r="663" spans="1:15">
      <c r="A663" s="72">
        <v>662</v>
      </c>
      <c r="B663" s="109" t="s">
        <v>12</v>
      </c>
      <c r="C663" s="109" t="s">
        <v>578</v>
      </c>
      <c r="D663" s="109" t="s">
        <v>1763</v>
      </c>
      <c r="E663" s="101" t="s">
        <v>1764</v>
      </c>
      <c r="F663" s="94" t="s">
        <v>236</v>
      </c>
      <c r="G663" s="94" t="s">
        <v>205</v>
      </c>
      <c r="H663" s="94" t="s">
        <v>228</v>
      </c>
      <c r="I663" s="73" t="s">
        <v>5</v>
      </c>
      <c r="J663" s="109" t="s">
        <v>41</v>
      </c>
      <c r="K663" s="123" t="s">
        <v>8</v>
      </c>
      <c r="L663" s="76" t="s">
        <v>598</v>
      </c>
      <c r="M663" s="76"/>
      <c r="N663" s="127">
        <v>155840.81</v>
      </c>
      <c r="O663" s="87">
        <v>0</v>
      </c>
    </row>
    <row r="664" spans="1:15">
      <c r="A664" s="72">
        <v>663</v>
      </c>
      <c r="B664" s="109" t="s">
        <v>12</v>
      </c>
      <c r="C664" s="109" t="s">
        <v>589</v>
      </c>
      <c r="D664" s="109" t="s">
        <v>1765</v>
      </c>
      <c r="E664" s="101" t="s">
        <v>1766</v>
      </c>
      <c r="F664" s="109" t="s">
        <v>592</v>
      </c>
      <c r="G664" s="109" t="s">
        <v>205</v>
      </c>
      <c r="H664" s="109" t="s">
        <v>593</v>
      </c>
      <c r="I664" s="73" t="s">
        <v>5</v>
      </c>
      <c r="J664" s="109" t="s">
        <v>41</v>
      </c>
      <c r="K664" s="123">
        <v>1032</v>
      </c>
      <c r="L664" s="76" t="s">
        <v>769</v>
      </c>
      <c r="M664" s="76" t="s">
        <v>595</v>
      </c>
      <c r="N664" s="127">
        <v>138992</v>
      </c>
      <c r="O664" s="87">
        <v>0</v>
      </c>
    </row>
    <row r="665" spans="1:15">
      <c r="A665" s="72">
        <v>664</v>
      </c>
      <c r="B665" s="109" t="s">
        <v>12</v>
      </c>
      <c r="C665" s="109" t="s">
        <v>589</v>
      </c>
      <c r="D665" s="109" t="s">
        <v>1767</v>
      </c>
      <c r="E665" s="76" t="s">
        <v>1768</v>
      </c>
      <c r="F665" s="109" t="s">
        <v>109</v>
      </c>
      <c r="G665" s="109" t="s">
        <v>48</v>
      </c>
      <c r="H665" s="109" t="s">
        <v>593</v>
      </c>
      <c r="I665" s="73" t="s">
        <v>5</v>
      </c>
      <c r="J665" s="109" t="s">
        <v>1051</v>
      </c>
      <c r="K665" s="123">
        <v>635</v>
      </c>
      <c r="L665" s="76" t="s">
        <v>705</v>
      </c>
      <c r="M665" s="76" t="s">
        <v>706</v>
      </c>
      <c r="N665" s="127"/>
      <c r="O665" s="87">
        <v>0</v>
      </c>
    </row>
    <row r="666" spans="1:15">
      <c r="A666" s="72">
        <v>665</v>
      </c>
      <c r="B666" s="109" t="s">
        <v>12</v>
      </c>
      <c r="C666" s="109" t="s">
        <v>589</v>
      </c>
      <c r="D666" s="109" t="s">
        <v>1769</v>
      </c>
      <c r="E666" s="76" t="s">
        <v>1770</v>
      </c>
      <c r="F666" s="109" t="s">
        <v>592</v>
      </c>
      <c r="G666" s="109" t="s">
        <v>205</v>
      </c>
      <c r="H666" s="109" t="s">
        <v>593</v>
      </c>
      <c r="I666" s="73" t="s">
        <v>5</v>
      </c>
      <c r="J666" s="109" t="s">
        <v>1007</v>
      </c>
      <c r="K666" s="123">
        <v>676</v>
      </c>
      <c r="L666" s="76" t="s">
        <v>611</v>
      </c>
      <c r="M666" s="76" t="s">
        <v>612</v>
      </c>
      <c r="N666" s="127"/>
      <c r="O666" s="87">
        <v>0</v>
      </c>
    </row>
    <row r="667" spans="1:15">
      <c r="A667" s="72">
        <v>666</v>
      </c>
      <c r="B667" s="109" t="s">
        <v>12</v>
      </c>
      <c r="C667" s="109" t="s">
        <v>589</v>
      </c>
      <c r="D667" s="109" t="s">
        <v>1771</v>
      </c>
      <c r="E667" s="76" t="s">
        <v>1772</v>
      </c>
      <c r="F667" s="109" t="s">
        <v>165</v>
      </c>
      <c r="G667" s="109" t="s">
        <v>205</v>
      </c>
      <c r="H667" s="109" t="s">
        <v>593</v>
      </c>
      <c r="I667" s="73" t="s">
        <v>5</v>
      </c>
      <c r="J667" s="109" t="s">
        <v>1007</v>
      </c>
      <c r="K667" s="123" t="s">
        <v>8</v>
      </c>
      <c r="L667" s="76" t="s">
        <v>61</v>
      </c>
      <c r="M667" s="76"/>
      <c r="N667" s="127"/>
      <c r="O667" s="87">
        <v>0</v>
      </c>
    </row>
    <row r="668" spans="1:15">
      <c r="A668" s="72">
        <v>667</v>
      </c>
      <c r="B668" s="109" t="s">
        <v>12</v>
      </c>
      <c r="C668" s="109" t="s">
        <v>589</v>
      </c>
      <c r="D668" s="109" t="s">
        <v>1773</v>
      </c>
      <c r="E668" s="101" t="s">
        <v>1774</v>
      </c>
      <c r="F668" s="109" t="s">
        <v>592</v>
      </c>
      <c r="G668" s="109" t="s">
        <v>205</v>
      </c>
      <c r="H668" s="109" t="s">
        <v>593</v>
      </c>
      <c r="I668" s="73" t="s">
        <v>5</v>
      </c>
      <c r="J668" s="109" t="s">
        <v>41</v>
      </c>
      <c r="K668" s="123">
        <v>842</v>
      </c>
      <c r="L668" s="76" t="s">
        <v>759</v>
      </c>
      <c r="M668" s="76" t="s">
        <v>760</v>
      </c>
      <c r="N668" s="127">
        <v>2238123.37</v>
      </c>
      <c r="O668" s="87">
        <v>0</v>
      </c>
    </row>
    <row r="669" spans="1:15">
      <c r="A669" s="72">
        <v>668</v>
      </c>
      <c r="B669" s="109" t="s">
        <v>12</v>
      </c>
      <c r="C669" s="109" t="s">
        <v>589</v>
      </c>
      <c r="D669" s="109" t="s">
        <v>1775</v>
      </c>
      <c r="E669" s="76" t="s">
        <v>1776</v>
      </c>
      <c r="F669" s="109" t="s">
        <v>592</v>
      </c>
      <c r="G669" s="109" t="s">
        <v>48</v>
      </c>
      <c r="H669" s="109" t="s">
        <v>593</v>
      </c>
      <c r="I669" s="73" t="s">
        <v>5</v>
      </c>
      <c r="J669" s="109" t="s">
        <v>1007</v>
      </c>
      <c r="K669" s="123">
        <v>674</v>
      </c>
      <c r="L669" s="76" t="s">
        <v>709</v>
      </c>
      <c r="M669" s="76" t="s">
        <v>710</v>
      </c>
      <c r="N669" s="127"/>
      <c r="O669" s="87">
        <v>0</v>
      </c>
    </row>
    <row r="670" spans="1:15">
      <c r="A670" s="72">
        <v>669</v>
      </c>
      <c r="B670" s="109" t="s">
        <v>12</v>
      </c>
      <c r="C670" s="109" t="s">
        <v>589</v>
      </c>
      <c r="D670" s="123" t="s">
        <v>1777</v>
      </c>
      <c r="E670" s="76" t="s">
        <v>1778</v>
      </c>
      <c r="F670" s="109" t="s">
        <v>592</v>
      </c>
      <c r="G670" s="109" t="s">
        <v>48</v>
      </c>
      <c r="H670" s="109" t="s">
        <v>593</v>
      </c>
      <c r="I670" s="73" t="s">
        <v>5</v>
      </c>
      <c r="J670" s="109" t="s">
        <v>1007</v>
      </c>
      <c r="K670" s="123">
        <v>674</v>
      </c>
      <c r="L670" s="76" t="s">
        <v>709</v>
      </c>
      <c r="M670" s="76" t="s">
        <v>710</v>
      </c>
      <c r="N670" s="127"/>
      <c r="O670" s="87">
        <v>0</v>
      </c>
    </row>
    <row r="671" spans="1:15">
      <c r="A671" s="72">
        <v>670</v>
      </c>
      <c r="B671" s="109" t="s">
        <v>12</v>
      </c>
      <c r="C671" s="109" t="s">
        <v>589</v>
      </c>
      <c r="D671" s="109" t="s">
        <v>1779</v>
      </c>
      <c r="E671" s="101" t="s">
        <v>1780</v>
      </c>
      <c r="F671" s="109" t="s">
        <v>592</v>
      </c>
      <c r="G671" s="109" t="s">
        <v>205</v>
      </c>
      <c r="H671" s="109" t="s">
        <v>593</v>
      </c>
      <c r="I671" s="73" t="s">
        <v>5</v>
      </c>
      <c r="J671" s="109" t="s">
        <v>41</v>
      </c>
      <c r="K671" s="123">
        <v>1032</v>
      </c>
      <c r="L671" s="76" t="s">
        <v>769</v>
      </c>
      <c r="M671" s="76" t="s">
        <v>595</v>
      </c>
      <c r="N671" s="127">
        <v>141474</v>
      </c>
      <c r="O671" s="87">
        <v>141474</v>
      </c>
    </row>
    <row r="672" spans="1:15">
      <c r="A672" s="72">
        <v>671</v>
      </c>
      <c r="B672" s="109" t="s">
        <v>12</v>
      </c>
      <c r="C672" s="109" t="s">
        <v>589</v>
      </c>
      <c r="D672" s="123"/>
      <c r="E672" s="76" t="s">
        <v>1781</v>
      </c>
      <c r="F672" s="109" t="s">
        <v>109</v>
      </c>
      <c r="G672" s="109" t="s">
        <v>205</v>
      </c>
      <c r="H672" s="109" t="s">
        <v>593</v>
      </c>
      <c r="I672" s="73" t="s">
        <v>5</v>
      </c>
      <c r="J672" s="109" t="s">
        <v>1079</v>
      </c>
      <c r="K672" s="123">
        <v>751</v>
      </c>
      <c r="L672" s="76" t="s">
        <v>1782</v>
      </c>
      <c r="M672" s="76" t="s">
        <v>1783</v>
      </c>
      <c r="N672" s="127"/>
      <c r="O672" s="87">
        <v>0</v>
      </c>
    </row>
    <row r="673" spans="1:15">
      <c r="A673" s="72">
        <v>672</v>
      </c>
      <c r="B673" s="109" t="s">
        <v>12</v>
      </c>
      <c r="C673" s="109" t="s">
        <v>589</v>
      </c>
      <c r="D673" s="123"/>
      <c r="E673" s="76" t="s">
        <v>1784</v>
      </c>
      <c r="F673" s="109" t="s">
        <v>109</v>
      </c>
      <c r="G673" s="109" t="s">
        <v>48</v>
      </c>
      <c r="H673" s="109" t="s">
        <v>593</v>
      </c>
      <c r="I673" s="73" t="s">
        <v>5</v>
      </c>
      <c r="J673" s="109" t="s">
        <v>1051</v>
      </c>
      <c r="K673" s="123" t="s">
        <v>8</v>
      </c>
      <c r="L673" s="76" t="s">
        <v>784</v>
      </c>
      <c r="M673" s="76"/>
      <c r="N673" s="127"/>
      <c r="O673" s="87">
        <v>0</v>
      </c>
    </row>
    <row r="674" spans="1:15">
      <c r="A674" s="72">
        <v>673</v>
      </c>
      <c r="B674" s="109" t="s">
        <v>12</v>
      </c>
      <c r="C674" s="109" t="s">
        <v>578</v>
      </c>
      <c r="D674" s="73" t="s">
        <v>1785</v>
      </c>
      <c r="E674" s="101" t="s">
        <v>1786</v>
      </c>
      <c r="F674" s="109" t="s">
        <v>134</v>
      </c>
      <c r="G674" s="109" t="s">
        <v>38</v>
      </c>
      <c r="H674" s="109" t="s">
        <v>135</v>
      </c>
      <c r="I674" s="73" t="s">
        <v>5</v>
      </c>
      <c r="J674" s="109" t="s">
        <v>41</v>
      </c>
      <c r="K674" s="83">
        <v>681</v>
      </c>
      <c r="L674" s="76" t="s">
        <v>909</v>
      </c>
      <c r="M674" s="76" t="s">
        <v>910</v>
      </c>
      <c r="N674" s="127">
        <v>2331206.79</v>
      </c>
      <c r="O674" s="87">
        <v>0</v>
      </c>
    </row>
    <row r="675" spans="1:15">
      <c r="A675" s="72">
        <v>674</v>
      </c>
      <c r="B675" s="109" t="s">
        <v>12</v>
      </c>
      <c r="C675" s="109" t="s">
        <v>578</v>
      </c>
      <c r="D675" s="109" t="s">
        <v>1787</v>
      </c>
      <c r="E675" s="76" t="s">
        <v>1788</v>
      </c>
      <c r="F675" s="109" t="s">
        <v>134</v>
      </c>
      <c r="G675" s="109" t="s">
        <v>38</v>
      </c>
      <c r="H675" s="109" t="s">
        <v>135</v>
      </c>
      <c r="I675" s="73" t="s">
        <v>5</v>
      </c>
      <c r="J675" s="109" t="s">
        <v>41</v>
      </c>
      <c r="K675" s="123">
        <v>681</v>
      </c>
      <c r="L675" s="76" t="s">
        <v>909</v>
      </c>
      <c r="M675" s="76" t="s">
        <v>910</v>
      </c>
      <c r="N675" s="127">
        <v>2063338.11</v>
      </c>
      <c r="O675" s="87">
        <v>0</v>
      </c>
    </row>
    <row r="676" spans="1:15">
      <c r="A676" s="72">
        <v>675</v>
      </c>
      <c r="B676" s="109" t="s">
        <v>12</v>
      </c>
      <c r="C676" s="109" t="s">
        <v>578</v>
      </c>
      <c r="D676" s="109" t="s">
        <v>1789</v>
      </c>
      <c r="E676" s="101" t="s">
        <v>1790</v>
      </c>
      <c r="F676" s="109" t="s">
        <v>134</v>
      </c>
      <c r="G676" s="109" t="s">
        <v>38</v>
      </c>
      <c r="H676" s="109" t="s">
        <v>135</v>
      </c>
      <c r="I676" s="73" t="s">
        <v>5</v>
      </c>
      <c r="J676" s="109" t="s">
        <v>41</v>
      </c>
      <c r="K676" s="123">
        <v>681</v>
      </c>
      <c r="L676" s="76" t="s">
        <v>909</v>
      </c>
      <c r="M676" s="76" t="s">
        <v>910</v>
      </c>
      <c r="N676" s="127">
        <v>1426915.85</v>
      </c>
      <c r="O676" s="87">
        <v>0</v>
      </c>
    </row>
    <row r="677" spans="1:15">
      <c r="A677" s="72">
        <v>676</v>
      </c>
      <c r="B677" s="109" t="s">
        <v>12</v>
      </c>
      <c r="C677" s="109" t="s">
        <v>578</v>
      </c>
      <c r="D677" s="109" t="s">
        <v>1791</v>
      </c>
      <c r="E677" s="101" t="s">
        <v>1792</v>
      </c>
      <c r="F677" s="109" t="s">
        <v>134</v>
      </c>
      <c r="G677" s="109" t="s">
        <v>48</v>
      </c>
      <c r="H677" s="109" t="s">
        <v>135</v>
      </c>
      <c r="I677" s="73" t="s">
        <v>5</v>
      </c>
      <c r="J677" s="109" t="s">
        <v>41</v>
      </c>
      <c r="K677" s="123">
        <v>1072</v>
      </c>
      <c r="L677" s="76" t="s">
        <v>1793</v>
      </c>
      <c r="M677" s="76" t="s">
        <v>1794</v>
      </c>
      <c r="N677" s="127">
        <v>332491.91</v>
      </c>
      <c r="O677" s="87">
        <v>0</v>
      </c>
    </row>
    <row r="678" spans="1:15">
      <c r="A678" s="72">
        <v>677</v>
      </c>
      <c r="B678" s="73" t="s">
        <v>12</v>
      </c>
      <c r="C678" s="73" t="s">
        <v>578</v>
      </c>
      <c r="D678" s="109" t="s">
        <v>1795</v>
      </c>
      <c r="E678" s="75" t="s">
        <v>1796</v>
      </c>
      <c r="F678" s="73" t="s">
        <v>227</v>
      </c>
      <c r="G678" s="73" t="s">
        <v>38</v>
      </c>
      <c r="H678" s="109" t="s">
        <v>1797</v>
      </c>
      <c r="I678" s="73" t="s">
        <v>5</v>
      </c>
      <c r="J678" s="73" t="s">
        <v>1111</v>
      </c>
      <c r="K678" s="123">
        <v>1260</v>
      </c>
      <c r="L678" s="75" t="s">
        <v>1796</v>
      </c>
      <c r="M678" s="76" t="s">
        <v>1798</v>
      </c>
      <c r="N678" s="127"/>
      <c r="O678" s="87">
        <v>0</v>
      </c>
    </row>
    <row r="679" spans="1:15">
      <c r="A679" s="72">
        <v>678</v>
      </c>
      <c r="B679" s="73" t="s">
        <v>12</v>
      </c>
      <c r="C679" s="109" t="s">
        <v>578</v>
      </c>
      <c r="D679" s="123" t="s">
        <v>1201</v>
      </c>
      <c r="E679" s="131" t="s">
        <v>1202</v>
      </c>
      <c r="F679" s="123" t="s">
        <v>236</v>
      </c>
      <c r="G679" s="123" t="s">
        <v>200</v>
      </c>
      <c r="H679" s="123" t="s">
        <v>206</v>
      </c>
      <c r="I679" s="73" t="s">
        <v>5</v>
      </c>
      <c r="J679" s="123" t="s">
        <v>1079</v>
      </c>
      <c r="K679" s="123" t="s">
        <v>1165</v>
      </c>
      <c r="L679" s="131" t="s">
        <v>1620</v>
      </c>
      <c r="M679" s="131"/>
      <c r="N679" s="127"/>
      <c r="O679" s="87">
        <v>0</v>
      </c>
    </row>
    <row r="680" spans="1:15">
      <c r="A680" s="72">
        <v>679</v>
      </c>
      <c r="B680" s="109" t="s">
        <v>12</v>
      </c>
      <c r="C680" s="109" t="s">
        <v>589</v>
      </c>
      <c r="D680" s="109" t="s">
        <v>1799</v>
      </c>
      <c r="E680" s="101" t="s">
        <v>1800</v>
      </c>
      <c r="F680" s="109" t="s">
        <v>53</v>
      </c>
      <c r="G680" s="109" t="s">
        <v>200</v>
      </c>
      <c r="H680" s="109" t="s">
        <v>939</v>
      </c>
      <c r="I680" s="73" t="s">
        <v>5</v>
      </c>
      <c r="J680" s="109" t="s">
        <v>41</v>
      </c>
      <c r="K680" s="123" t="s">
        <v>8</v>
      </c>
      <c r="L680" s="76" t="s">
        <v>1801</v>
      </c>
      <c r="M680" s="76"/>
      <c r="N680" s="127">
        <v>208893.55</v>
      </c>
      <c r="O680" s="87">
        <v>208893.55</v>
      </c>
    </row>
    <row r="681" spans="1:15">
      <c r="A681" s="72">
        <v>680</v>
      </c>
      <c r="B681" s="109" t="s">
        <v>12</v>
      </c>
      <c r="C681" s="109" t="s">
        <v>589</v>
      </c>
      <c r="D681" s="109" t="s">
        <v>1802</v>
      </c>
      <c r="E681" s="101" t="s">
        <v>1803</v>
      </c>
      <c r="F681" s="109" t="s">
        <v>53</v>
      </c>
      <c r="G681" s="109" t="s">
        <v>200</v>
      </c>
      <c r="H681" s="109" t="s">
        <v>939</v>
      </c>
      <c r="I681" s="73" t="s">
        <v>5</v>
      </c>
      <c r="J681" s="109" t="s">
        <v>41</v>
      </c>
      <c r="K681" s="123" t="s">
        <v>8</v>
      </c>
      <c r="L681" s="76" t="s">
        <v>1801</v>
      </c>
      <c r="M681" s="76"/>
      <c r="N681" s="127">
        <v>83649.95</v>
      </c>
      <c r="O681" s="87">
        <v>83649.95</v>
      </c>
    </row>
    <row r="682" spans="1:15">
      <c r="A682" s="72">
        <v>681</v>
      </c>
      <c r="B682" s="109" t="s">
        <v>12</v>
      </c>
      <c r="C682" s="109" t="s">
        <v>589</v>
      </c>
      <c r="D682" s="109" t="s">
        <v>1804</v>
      </c>
      <c r="E682" s="76" t="s">
        <v>1805</v>
      </c>
      <c r="F682" s="109" t="s">
        <v>53</v>
      </c>
      <c r="G682" s="109" t="s">
        <v>200</v>
      </c>
      <c r="H682" s="109" t="s">
        <v>939</v>
      </c>
      <c r="I682" s="73" t="s">
        <v>5</v>
      </c>
      <c r="J682" s="109" t="s">
        <v>41</v>
      </c>
      <c r="K682" s="123" t="s">
        <v>8</v>
      </c>
      <c r="L682" s="76" t="s">
        <v>1801</v>
      </c>
      <c r="M682" s="76"/>
      <c r="N682" s="127">
        <v>83721.14</v>
      </c>
      <c r="O682" s="87">
        <v>0</v>
      </c>
    </row>
    <row r="683" spans="1:15">
      <c r="A683" s="72">
        <v>682</v>
      </c>
      <c r="B683" s="109" t="s">
        <v>12</v>
      </c>
      <c r="C683" s="109" t="s">
        <v>589</v>
      </c>
      <c r="D683" s="109" t="s">
        <v>1806</v>
      </c>
      <c r="E683" s="76" t="s">
        <v>1807</v>
      </c>
      <c r="F683" s="109" t="s">
        <v>53</v>
      </c>
      <c r="G683" s="109" t="s">
        <v>200</v>
      </c>
      <c r="H683" s="109" t="s">
        <v>939</v>
      </c>
      <c r="I683" s="73" t="s">
        <v>5</v>
      </c>
      <c r="J683" s="109" t="s">
        <v>1007</v>
      </c>
      <c r="K683" s="123" t="s">
        <v>8</v>
      </c>
      <c r="L683" s="76" t="s">
        <v>1801</v>
      </c>
      <c r="M683" s="76"/>
      <c r="N683" s="127"/>
      <c r="O683" s="87">
        <v>0</v>
      </c>
    </row>
    <row r="684" spans="1:15">
      <c r="A684" s="72">
        <v>683</v>
      </c>
      <c r="B684" s="73" t="s">
        <v>12</v>
      </c>
      <c r="C684" s="109" t="s">
        <v>578</v>
      </c>
      <c r="D684" s="109" t="s">
        <v>1808</v>
      </c>
      <c r="E684" s="101" t="s">
        <v>1809</v>
      </c>
      <c r="F684" s="109" t="s">
        <v>53</v>
      </c>
      <c r="G684" s="94" t="s">
        <v>200</v>
      </c>
      <c r="H684" s="109" t="s">
        <v>1810</v>
      </c>
      <c r="I684" s="73" t="s">
        <v>5</v>
      </c>
      <c r="J684" s="109" t="s">
        <v>41</v>
      </c>
      <c r="K684" s="123">
        <v>1259</v>
      </c>
      <c r="L684" s="76" t="s">
        <v>1811</v>
      </c>
      <c r="M684" s="76" t="s">
        <v>1812</v>
      </c>
      <c r="N684" s="127">
        <v>1170754.71</v>
      </c>
      <c r="O684" s="87">
        <v>0</v>
      </c>
    </row>
    <row r="687" spans="5:5">
      <c r="E687" s="66"/>
    </row>
    <row r="688" spans="5:5">
      <c r="E688" s="66"/>
    </row>
    <row r="689" spans="5:5">
      <c r="E689" s="66"/>
    </row>
  </sheetData>
  <conditionalFormatting sqref="D42">
    <cfRule type="duplicateValues" dxfId="0" priority="806"/>
    <cfRule type="duplicateValues" dxfId="0" priority="807"/>
    <cfRule type="duplicateValues" dxfId="0" priority="808"/>
  </conditionalFormatting>
  <conditionalFormatting sqref="D45">
    <cfRule type="duplicateValues" dxfId="0" priority="813"/>
  </conditionalFormatting>
  <conditionalFormatting sqref="D47">
    <cfRule type="duplicateValues" dxfId="0" priority="814"/>
  </conditionalFormatting>
  <conditionalFormatting sqref="D49">
    <cfRule type="duplicateValues" dxfId="0" priority="815"/>
  </conditionalFormatting>
  <conditionalFormatting sqref="D65">
    <cfRule type="duplicateValues" dxfId="0" priority="817"/>
  </conditionalFormatting>
  <conditionalFormatting sqref="D88">
    <cfRule type="duplicateValues" dxfId="0" priority="802"/>
  </conditionalFormatting>
  <conditionalFormatting sqref="E93">
    <cfRule type="duplicateValues" dxfId="0" priority="798"/>
    <cfRule type="duplicateValues" dxfId="0" priority="799"/>
  </conditionalFormatting>
  <conditionalFormatting sqref="D141">
    <cfRule type="duplicateValues" dxfId="0" priority="789"/>
    <cfRule type="duplicateValues" dxfId="0" priority="790"/>
  </conditionalFormatting>
  <conditionalFormatting sqref="D155">
    <cfRule type="duplicateValues" dxfId="0" priority="795"/>
    <cfRule type="duplicateValues" dxfId="0" priority="796"/>
    <cfRule type="duplicateValues" dxfId="0" priority="797"/>
  </conditionalFormatting>
  <conditionalFormatting sqref="D162">
    <cfRule type="duplicateValues" dxfId="0" priority="794"/>
  </conditionalFormatting>
  <conditionalFormatting sqref="D163">
    <cfRule type="duplicateValues" dxfId="0" priority="792"/>
    <cfRule type="duplicateValues" dxfId="0" priority="793"/>
  </conditionalFormatting>
  <conditionalFormatting sqref="E194">
    <cfRule type="duplicateValues" dxfId="0" priority="776"/>
    <cfRule type="duplicateValues" dxfId="0" priority="777"/>
  </conditionalFormatting>
  <conditionalFormatting sqref="E195">
    <cfRule type="duplicateValues" dxfId="0" priority="778"/>
    <cfRule type="duplicateValues" dxfId="0" priority="779"/>
  </conditionalFormatting>
  <conditionalFormatting sqref="E196">
    <cfRule type="duplicateValues" dxfId="0" priority="774"/>
    <cfRule type="duplicateValues" dxfId="0" priority="775"/>
  </conditionalFormatting>
  <conditionalFormatting sqref="E200">
    <cfRule type="duplicateValues" dxfId="0" priority="772"/>
    <cfRule type="duplicateValues" dxfId="0" priority="773"/>
  </conditionalFormatting>
  <conditionalFormatting sqref="D218">
    <cfRule type="duplicateValues" dxfId="0" priority="782"/>
    <cfRule type="duplicateValues" dxfId="0" priority="783"/>
    <cfRule type="duplicateValues" dxfId="0" priority="784"/>
  </conditionalFormatting>
  <conditionalFormatting sqref="D294">
    <cfRule type="duplicateValues" dxfId="0" priority="771"/>
  </conditionalFormatting>
  <conditionalFormatting sqref="D297">
    <cfRule type="duplicateValues" dxfId="0" priority="769"/>
  </conditionalFormatting>
  <conditionalFormatting sqref="D298">
    <cfRule type="duplicateValues" dxfId="0" priority="768"/>
  </conditionalFormatting>
  <conditionalFormatting sqref="D299">
    <cfRule type="duplicateValues" dxfId="0" priority="2"/>
    <cfRule type="duplicateValues" dxfId="0" priority="3"/>
    <cfRule type="duplicateValues" dxfId="0" priority="4"/>
  </conditionalFormatting>
  <conditionalFormatting sqref="E299">
    <cfRule type="duplicateValues" dxfId="0" priority="1"/>
  </conditionalFormatting>
  <conditionalFormatting sqref="D300">
    <cfRule type="duplicateValues" dxfId="0" priority="767"/>
  </conditionalFormatting>
  <conditionalFormatting sqref="D301">
    <cfRule type="duplicateValues" dxfId="0" priority="607"/>
    <cfRule type="duplicateValues" dxfId="0" priority="608"/>
  </conditionalFormatting>
  <conditionalFormatting sqref="D304">
    <cfRule type="duplicateValues" dxfId="0" priority="694"/>
  </conditionalFormatting>
  <conditionalFormatting sqref="D308">
    <cfRule type="duplicateValues" dxfId="0" priority="631"/>
    <cfRule type="duplicateValues" dxfId="0" priority="632"/>
  </conditionalFormatting>
  <conditionalFormatting sqref="D309">
    <cfRule type="duplicateValues" dxfId="0" priority="629"/>
    <cfRule type="duplicateValues" dxfId="0" priority="630"/>
  </conditionalFormatting>
  <conditionalFormatting sqref="D311">
    <cfRule type="duplicateValues" dxfId="0" priority="684"/>
  </conditionalFormatting>
  <conditionalFormatting sqref="D314">
    <cfRule type="duplicateValues" dxfId="0" priority="719"/>
    <cfRule type="duplicateValues" dxfId="0" priority="720"/>
    <cfRule type="duplicateValues" dxfId="0" priority="721"/>
    <cfRule type="duplicateValues" dxfId="0" priority="722"/>
    <cfRule type="duplicateValues" dxfId="0" priority="723"/>
    <cfRule type="duplicateValues" dxfId="0" priority="724"/>
    <cfRule type="duplicateValues" dxfId="0" priority="725"/>
    <cfRule type="duplicateValues" dxfId="0" priority="726"/>
  </conditionalFormatting>
  <conditionalFormatting sqref="D315">
    <cfRule type="duplicateValues" dxfId="0" priority="653"/>
    <cfRule type="duplicateValues" dxfId="0" priority="654"/>
  </conditionalFormatting>
  <conditionalFormatting sqref="D322">
    <cfRule type="duplicateValues" dxfId="0" priority="589"/>
    <cfRule type="duplicateValues" dxfId="0" priority="590"/>
  </conditionalFormatting>
  <conditionalFormatting sqref="D323">
    <cfRule type="duplicateValues" dxfId="0" priority="599"/>
    <cfRule type="duplicateValues" dxfId="0" priority="600"/>
    <cfRule type="duplicateValues" dxfId="0" priority="601"/>
    <cfRule type="duplicateValues" dxfId="0" priority="602"/>
    <cfRule type="duplicateValues" dxfId="0" priority="603"/>
    <cfRule type="duplicateValues" dxfId="0" priority="604"/>
    <cfRule type="duplicateValues" dxfId="0" priority="605"/>
    <cfRule type="duplicateValues" dxfId="0" priority="606"/>
  </conditionalFormatting>
  <conditionalFormatting sqref="D325">
    <cfRule type="duplicateValues" dxfId="0" priority="591"/>
    <cfRule type="duplicateValues" dxfId="0" priority="592"/>
    <cfRule type="duplicateValues" dxfId="0" priority="593"/>
    <cfRule type="duplicateValues" dxfId="0" priority="594"/>
    <cfRule type="duplicateValues" dxfId="0" priority="595"/>
    <cfRule type="duplicateValues" dxfId="0" priority="596"/>
    <cfRule type="duplicateValues" dxfId="0" priority="597"/>
    <cfRule type="duplicateValues" dxfId="0" priority="598"/>
  </conditionalFormatting>
  <conditionalFormatting sqref="D326">
    <cfRule type="duplicateValues" dxfId="0" priority="619"/>
    <cfRule type="duplicateValues" dxfId="0" priority="620"/>
    <cfRule type="duplicateValues" dxfId="0" priority="621"/>
    <cfRule type="duplicateValues" dxfId="0" priority="622"/>
    <cfRule type="duplicateValues" dxfId="0" priority="623"/>
    <cfRule type="duplicateValues" dxfId="0" priority="624"/>
    <cfRule type="duplicateValues" dxfId="0" priority="625"/>
    <cfRule type="duplicateValues" dxfId="0" priority="626"/>
    <cfRule type="duplicateValues" dxfId="0" priority="627"/>
    <cfRule type="duplicateValues" dxfId="0" priority="628"/>
  </conditionalFormatting>
  <conditionalFormatting sqref="D328">
    <cfRule type="duplicateValues" dxfId="0" priority="643"/>
    <cfRule type="duplicateValues" dxfId="0" priority="644"/>
    <cfRule type="duplicateValues" dxfId="0" priority="645"/>
    <cfRule type="duplicateValues" dxfId="0" priority="646"/>
    <cfRule type="duplicateValues" dxfId="0" priority="647"/>
    <cfRule type="duplicateValues" dxfId="0" priority="648"/>
    <cfRule type="duplicateValues" dxfId="0" priority="649"/>
    <cfRule type="duplicateValues" dxfId="0" priority="650"/>
    <cfRule type="duplicateValues" dxfId="0" priority="651"/>
    <cfRule type="duplicateValues" dxfId="0" priority="652"/>
  </conditionalFormatting>
  <conditionalFormatting sqref="D329">
    <cfRule type="duplicateValues" dxfId="0" priority="609"/>
    <cfRule type="duplicateValues" dxfId="0" priority="610"/>
    <cfRule type="duplicateValues" dxfId="0" priority="611"/>
    <cfRule type="duplicateValues" dxfId="0" priority="612"/>
    <cfRule type="duplicateValues" dxfId="0" priority="613"/>
    <cfRule type="duplicateValues" dxfId="0" priority="614"/>
    <cfRule type="duplicateValues" dxfId="0" priority="615"/>
    <cfRule type="duplicateValues" dxfId="0" priority="616"/>
    <cfRule type="duplicateValues" dxfId="0" priority="617"/>
    <cfRule type="duplicateValues" dxfId="0" priority="618"/>
  </conditionalFormatting>
  <conditionalFormatting sqref="D330">
    <cfRule type="duplicateValues" dxfId="0" priority="741"/>
    <cfRule type="duplicateValues" dxfId="0" priority="742"/>
    <cfRule type="duplicateValues" dxfId="0" priority="743"/>
    <cfRule type="duplicateValues" dxfId="0" priority="744"/>
    <cfRule type="duplicateValues" dxfId="0" priority="745"/>
    <cfRule type="duplicateValues" dxfId="0" priority="746"/>
    <cfRule type="duplicateValues" dxfId="0" priority="747"/>
    <cfRule type="duplicateValues" dxfId="0" priority="748"/>
  </conditionalFormatting>
  <conditionalFormatting sqref="D331">
    <cfRule type="duplicateValues" dxfId="0" priority="749"/>
    <cfRule type="duplicateValues" dxfId="0" priority="750"/>
    <cfRule type="duplicateValues" dxfId="0" priority="751"/>
    <cfRule type="duplicateValues" dxfId="0" priority="752"/>
    <cfRule type="duplicateValues" dxfId="0" priority="753"/>
    <cfRule type="duplicateValues" dxfId="0" priority="754"/>
    <cfRule type="duplicateValues" dxfId="0" priority="755"/>
    <cfRule type="duplicateValues" dxfId="0" priority="756"/>
  </conditionalFormatting>
  <conditionalFormatting sqref="D332">
    <cfRule type="duplicateValues" dxfId="0" priority="675"/>
    <cfRule type="duplicateValues" dxfId="0" priority="676"/>
    <cfRule type="duplicateValues" dxfId="0" priority="677"/>
    <cfRule type="duplicateValues" dxfId="0" priority="678"/>
    <cfRule type="duplicateValues" dxfId="0" priority="679"/>
    <cfRule type="duplicateValues" dxfId="0" priority="680"/>
    <cfRule type="duplicateValues" dxfId="0" priority="681"/>
    <cfRule type="duplicateValues" dxfId="0" priority="682"/>
    <cfRule type="duplicateValues" dxfId="0" priority="683"/>
  </conditionalFormatting>
  <conditionalFormatting sqref="D333">
    <cfRule type="duplicateValues" dxfId="0" priority="666"/>
    <cfRule type="duplicateValues" dxfId="0" priority="667"/>
    <cfRule type="duplicateValues" dxfId="0" priority="668"/>
    <cfRule type="duplicateValues" dxfId="0" priority="669"/>
    <cfRule type="duplicateValues" dxfId="0" priority="670"/>
    <cfRule type="duplicateValues" dxfId="0" priority="671"/>
    <cfRule type="duplicateValues" dxfId="0" priority="672"/>
    <cfRule type="duplicateValues" dxfId="0" priority="673"/>
    <cfRule type="duplicateValues" dxfId="0" priority="674"/>
  </conditionalFormatting>
  <conditionalFormatting sqref="D334">
    <cfRule type="duplicateValues" dxfId="0" priority="633"/>
    <cfRule type="duplicateValues" dxfId="0" priority="634"/>
    <cfRule type="duplicateValues" dxfId="0" priority="635"/>
    <cfRule type="duplicateValues" dxfId="0" priority="636"/>
    <cfRule type="duplicateValues" dxfId="0" priority="637"/>
    <cfRule type="duplicateValues" dxfId="0" priority="638"/>
    <cfRule type="duplicateValues" dxfId="0" priority="639"/>
    <cfRule type="duplicateValues" dxfId="0" priority="640"/>
    <cfRule type="duplicateValues" dxfId="0" priority="641"/>
    <cfRule type="duplicateValues" dxfId="0" priority="642"/>
  </conditionalFormatting>
  <conditionalFormatting sqref="D335">
    <cfRule type="duplicateValues" dxfId="0" priority="655"/>
    <cfRule type="duplicateValues" dxfId="0" priority="656"/>
    <cfRule type="duplicateValues" dxfId="0" priority="657"/>
    <cfRule type="duplicateValues" dxfId="0" priority="658"/>
    <cfRule type="duplicateValues" dxfId="0" priority="659"/>
    <cfRule type="duplicateValues" dxfId="0" priority="660"/>
    <cfRule type="duplicateValues" dxfId="0" priority="661"/>
    <cfRule type="duplicateValues" dxfId="0" priority="662"/>
    <cfRule type="duplicateValues" dxfId="0" priority="663"/>
    <cfRule type="duplicateValues" dxfId="0" priority="664"/>
  </conditionalFormatting>
  <conditionalFormatting sqref="D336">
    <cfRule type="duplicateValues" dxfId="0" priority="738"/>
    <cfRule type="duplicateValues" dxfId="0" priority="739"/>
    <cfRule type="duplicateValues" dxfId="0" priority="740"/>
  </conditionalFormatting>
  <conditionalFormatting sqref="D341">
    <cfRule type="duplicateValues" dxfId="0" priority="576"/>
    <cfRule type="duplicateValues" dxfId="0" priority="577"/>
    <cfRule type="duplicateValues" dxfId="0" priority="578"/>
  </conditionalFormatting>
  <conditionalFormatting sqref="D342">
    <cfRule type="duplicateValues" dxfId="0" priority="665"/>
    <cfRule type="duplicateValues" dxfId="0" priority="711"/>
    <cfRule type="duplicateValues" dxfId="0" priority="712"/>
    <cfRule type="duplicateValues" dxfId="0" priority="713"/>
    <cfRule type="duplicateValues" dxfId="0" priority="714"/>
    <cfRule type="duplicateValues" dxfId="0" priority="715"/>
    <cfRule type="duplicateValues" dxfId="0" priority="716"/>
    <cfRule type="duplicateValues" dxfId="0" priority="717"/>
    <cfRule type="duplicateValues" dxfId="0" priority="718"/>
  </conditionalFormatting>
  <conditionalFormatting sqref="D346">
    <cfRule type="duplicateValues" dxfId="0" priority="13"/>
    <cfRule type="duplicateValues" dxfId="0" priority="14"/>
  </conditionalFormatting>
  <conditionalFormatting sqref="E346">
    <cfRule type="duplicateValues" dxfId="0" priority="10"/>
  </conditionalFormatting>
  <conditionalFormatting sqref="D359">
    <cfRule type="duplicateValues" dxfId="0" priority="695"/>
    <cfRule type="duplicateValues" dxfId="0" priority="696"/>
    <cfRule type="duplicateValues" dxfId="0" priority="697"/>
    <cfRule type="duplicateValues" dxfId="0" priority="698"/>
    <cfRule type="duplicateValues" dxfId="0" priority="699"/>
    <cfRule type="duplicateValues" dxfId="0" priority="700"/>
    <cfRule type="duplicateValues" dxfId="0" priority="701"/>
    <cfRule type="duplicateValues" dxfId="0" priority="702"/>
  </conditionalFormatting>
  <conditionalFormatting sqref="D365">
    <cfRule type="duplicateValues" dxfId="0" priority="685"/>
    <cfRule type="duplicateValues" dxfId="0" priority="686"/>
    <cfRule type="duplicateValues" dxfId="0" priority="687"/>
    <cfRule type="duplicateValues" dxfId="0" priority="688"/>
    <cfRule type="duplicateValues" dxfId="0" priority="689"/>
    <cfRule type="duplicateValues" dxfId="0" priority="690"/>
    <cfRule type="duplicateValues" dxfId="0" priority="691"/>
    <cfRule type="duplicateValues" dxfId="0" priority="692"/>
    <cfRule type="duplicateValues" dxfId="0" priority="693"/>
  </conditionalFormatting>
  <conditionalFormatting sqref="D366">
    <cfRule type="duplicateValues" dxfId="0" priority="575"/>
  </conditionalFormatting>
  <conditionalFormatting sqref="D367">
    <cfRule type="duplicateValues" dxfId="0" priority="574"/>
  </conditionalFormatting>
  <conditionalFormatting sqref="D369">
    <cfRule type="duplicateValues" dxfId="0" priority="536"/>
    <cfRule type="duplicateValues" dxfId="0" priority="537"/>
    <cfRule type="duplicateValues" dxfId="0" priority="538"/>
    <cfRule type="duplicateValues" dxfId="0" priority="539"/>
    <cfRule type="duplicateValues" dxfId="0" priority="540"/>
    <cfRule type="duplicateValues" dxfId="0" priority="541"/>
    <cfRule type="duplicateValues" dxfId="0" priority="542"/>
    <cfRule type="duplicateValues" dxfId="0" priority="543"/>
  </conditionalFormatting>
  <conditionalFormatting sqref="D370">
    <cfRule type="duplicateValues" dxfId="0" priority="544"/>
    <cfRule type="duplicateValues" dxfId="0" priority="545"/>
    <cfRule type="duplicateValues" dxfId="0" priority="546"/>
    <cfRule type="duplicateValues" dxfId="0" priority="547"/>
    <cfRule type="duplicateValues" dxfId="0" priority="548"/>
    <cfRule type="duplicateValues" dxfId="0" priority="549"/>
    <cfRule type="duplicateValues" dxfId="0" priority="550"/>
    <cfRule type="duplicateValues" dxfId="0" priority="551"/>
  </conditionalFormatting>
  <conditionalFormatting sqref="D373">
    <cfRule type="duplicateValues" dxfId="0" priority="564"/>
    <cfRule type="duplicateValues" dxfId="0" priority="565"/>
    <cfRule type="duplicateValues" dxfId="0" priority="566"/>
    <cfRule type="duplicateValues" dxfId="0" priority="567"/>
    <cfRule type="duplicateValues" dxfId="0" priority="568"/>
    <cfRule type="duplicateValues" dxfId="0" priority="569"/>
    <cfRule type="duplicateValues" dxfId="0" priority="570"/>
    <cfRule type="duplicateValues" dxfId="0" priority="571"/>
  </conditionalFormatting>
  <conditionalFormatting sqref="D375">
    <cfRule type="duplicateValues" dxfId="0" priority="524"/>
    <cfRule type="duplicateValues" dxfId="0" priority="525"/>
    <cfRule type="duplicateValues" dxfId="0" priority="526"/>
  </conditionalFormatting>
  <conditionalFormatting sqref="D376">
    <cfRule type="duplicateValues" dxfId="0" priority="516"/>
    <cfRule type="duplicateValues" dxfId="0" priority="517"/>
  </conditionalFormatting>
  <conditionalFormatting sqref="D396">
    <cfRule type="duplicateValues" dxfId="0" priority="519"/>
  </conditionalFormatting>
  <conditionalFormatting sqref="D398">
    <cfRule type="duplicateValues" dxfId="0" priority="20"/>
    <cfRule type="duplicateValues" dxfId="0" priority="21"/>
  </conditionalFormatting>
  <conditionalFormatting sqref="E398">
    <cfRule type="duplicateValues" dxfId="0" priority="19"/>
  </conditionalFormatting>
  <conditionalFormatting sqref="D401">
    <cfRule type="duplicateValues" dxfId="0" priority="527"/>
    <cfRule type="duplicateValues" dxfId="0" priority="528"/>
    <cfRule type="duplicateValues" dxfId="0" priority="529"/>
    <cfRule type="duplicateValues" dxfId="0" priority="530"/>
    <cfRule type="duplicateValues" dxfId="0" priority="531"/>
    <cfRule type="duplicateValues" dxfId="0" priority="532"/>
    <cfRule type="duplicateValues" dxfId="0" priority="533"/>
    <cfRule type="duplicateValues" dxfId="0" priority="534"/>
    <cfRule type="duplicateValues" dxfId="0" priority="535"/>
  </conditionalFormatting>
  <conditionalFormatting sqref="D415">
    <cfRule type="duplicateValues" dxfId="0" priority="521"/>
    <cfRule type="duplicateValues" dxfId="0" priority="522"/>
  </conditionalFormatting>
  <conditionalFormatting sqref="D421">
    <cfRule type="duplicateValues" dxfId="0" priority="572"/>
  </conditionalFormatting>
  <conditionalFormatting sqref="D427">
    <cfRule type="duplicateValues" dxfId="0" priority="496"/>
    <cfRule type="duplicateValues" dxfId="0" priority="497"/>
    <cfRule type="duplicateValues" dxfId="0" priority="498"/>
  </conditionalFormatting>
  <conditionalFormatting sqref="D428">
    <cfRule type="duplicateValues" dxfId="0" priority="494"/>
  </conditionalFormatting>
  <conditionalFormatting sqref="D429">
    <cfRule type="duplicateValues" dxfId="0" priority="493"/>
  </conditionalFormatting>
  <conditionalFormatting sqref="D431">
    <cfRule type="duplicateValues" dxfId="0" priority="499"/>
  </conditionalFormatting>
  <conditionalFormatting sqref="D432">
    <cfRule type="duplicateValues" dxfId="0" priority="495"/>
  </conditionalFormatting>
  <conditionalFormatting sqref="D436">
    <cfRule type="duplicateValues" dxfId="0" priority="492"/>
  </conditionalFormatting>
  <conditionalFormatting sqref="D437">
    <cfRule type="duplicateValues" dxfId="0" priority="491"/>
  </conditionalFormatting>
  <conditionalFormatting sqref="D438">
    <cfRule type="duplicateValues" dxfId="0" priority="501"/>
    <cfRule type="duplicateValues" dxfId="0" priority="502"/>
    <cfRule type="duplicateValues" dxfId="0" priority="503"/>
    <cfRule type="duplicateValues" dxfId="0" priority="504"/>
    <cfRule type="duplicateValues" dxfId="0" priority="505"/>
    <cfRule type="duplicateValues" dxfId="0" priority="506"/>
    <cfRule type="duplicateValues" dxfId="0" priority="507"/>
    <cfRule type="duplicateValues" dxfId="0" priority="508"/>
    <cfRule type="duplicateValues" dxfId="0" priority="509"/>
    <cfRule type="duplicateValues" dxfId="0" priority="510"/>
  </conditionalFormatting>
  <conditionalFormatting sqref="D440">
    <cfRule type="duplicateValues" dxfId="0" priority="230"/>
    <cfRule type="duplicateValues" dxfId="0" priority="231"/>
  </conditionalFormatting>
  <conditionalFormatting sqref="D441">
    <cfRule type="duplicateValues" dxfId="0" priority="229"/>
  </conditionalFormatting>
  <conditionalFormatting sqref="D445">
    <cfRule type="duplicateValues" dxfId="0" priority="255"/>
  </conditionalFormatting>
  <conditionalFormatting sqref="D449">
    <cfRule type="duplicateValues" dxfId="0" priority="253"/>
  </conditionalFormatting>
  <conditionalFormatting sqref="D452">
    <cfRule type="duplicateValues" dxfId="0" priority="248"/>
    <cfRule type="duplicateValues" dxfId="0" priority="249"/>
    <cfRule type="duplicateValues" dxfId="0" priority="250"/>
    <cfRule type="duplicateValues" dxfId="0" priority="251"/>
  </conditionalFormatting>
  <conditionalFormatting sqref="D453">
    <cfRule type="duplicateValues" dxfId="0" priority="247"/>
  </conditionalFormatting>
  <conditionalFormatting sqref="D454">
    <cfRule type="duplicateValues" dxfId="0" priority="238"/>
    <cfRule type="duplicateValues" dxfId="0" priority="239"/>
    <cfRule type="duplicateValues" dxfId="0" priority="240"/>
    <cfRule type="duplicateValues" dxfId="0" priority="241"/>
    <cfRule type="duplicateValues" dxfId="0" priority="242"/>
    <cfRule type="duplicateValues" dxfId="0" priority="243"/>
    <cfRule type="duplicateValues" dxfId="0" priority="244"/>
    <cfRule type="duplicateValues" dxfId="0" priority="245"/>
    <cfRule type="duplicateValues" dxfId="0" priority="246"/>
  </conditionalFormatting>
  <conditionalFormatting sqref="D455">
    <cfRule type="duplicateValues" dxfId="0" priority="235"/>
    <cfRule type="duplicateValues" dxfId="0" priority="236"/>
    <cfRule type="duplicateValues" dxfId="0" priority="237"/>
  </conditionalFormatting>
  <conditionalFormatting sqref="D459">
    <cfRule type="duplicateValues" dxfId="0" priority="234"/>
  </conditionalFormatting>
  <conditionalFormatting sqref="D460">
    <cfRule type="duplicateValues" dxfId="0" priority="233"/>
  </conditionalFormatting>
  <conditionalFormatting sqref="D462">
    <cfRule type="duplicateValues" dxfId="0" priority="486"/>
  </conditionalFormatting>
  <conditionalFormatting sqref="D467">
    <cfRule type="duplicateValues" dxfId="0" priority="483"/>
  </conditionalFormatting>
  <conditionalFormatting sqref="D468">
    <cfRule type="duplicateValues" dxfId="0" priority="482"/>
  </conditionalFormatting>
  <conditionalFormatting sqref="D476">
    <cfRule type="duplicateValues" dxfId="0" priority="227"/>
    <cfRule type="duplicateValues" dxfId="0" priority="228"/>
  </conditionalFormatting>
  <conditionalFormatting sqref="D477">
    <cfRule type="duplicateValues" dxfId="0" priority="487"/>
  </conditionalFormatting>
  <conditionalFormatting sqref="D480">
    <cfRule type="duplicateValues" dxfId="0" priority="481"/>
  </conditionalFormatting>
  <conditionalFormatting sqref="D483">
    <cfRule type="duplicateValues" dxfId="0" priority="408"/>
    <cfRule type="duplicateValues" dxfId="0" priority="409"/>
    <cfRule type="duplicateValues" dxfId="0" priority="410"/>
    <cfRule type="duplicateValues" dxfId="0" priority="411"/>
    <cfRule type="duplicateValues" dxfId="0" priority="412"/>
    <cfRule type="duplicateValues" dxfId="0" priority="413"/>
    <cfRule type="duplicateValues" dxfId="0" priority="414"/>
    <cfRule type="duplicateValues" dxfId="0" priority="415"/>
  </conditionalFormatting>
  <conditionalFormatting sqref="D485">
    <cfRule type="duplicateValues" dxfId="0" priority="276"/>
    <cfRule type="duplicateValues" dxfId="0" priority="277"/>
    <cfRule type="duplicateValues" dxfId="0" priority="278"/>
    <cfRule type="duplicateValues" dxfId="0" priority="279"/>
    <cfRule type="duplicateValues" dxfId="0" priority="280"/>
    <cfRule type="duplicateValues" dxfId="0" priority="281"/>
    <cfRule type="duplicateValues" dxfId="0" priority="282"/>
    <cfRule type="duplicateValues" dxfId="0" priority="283"/>
    <cfRule type="duplicateValues" dxfId="0" priority="284"/>
    <cfRule type="duplicateValues" dxfId="0" priority="285"/>
  </conditionalFormatting>
  <conditionalFormatting sqref="D488">
    <cfRule type="duplicateValues" dxfId="0" priority="266"/>
    <cfRule type="duplicateValues" dxfId="0" priority="267"/>
    <cfRule type="duplicateValues" dxfId="0" priority="268"/>
    <cfRule type="duplicateValues" dxfId="0" priority="269"/>
    <cfRule type="duplicateValues" dxfId="0" priority="270"/>
    <cfRule type="duplicateValues" dxfId="0" priority="271"/>
    <cfRule type="duplicateValues" dxfId="0" priority="272"/>
    <cfRule type="duplicateValues" dxfId="0" priority="273"/>
    <cfRule type="duplicateValues" dxfId="0" priority="274"/>
    <cfRule type="duplicateValues" dxfId="0" priority="275"/>
  </conditionalFormatting>
  <conditionalFormatting sqref="D489">
    <cfRule type="duplicateValues" dxfId="0" priority="256"/>
    <cfRule type="duplicateValues" dxfId="0" priority="257"/>
    <cfRule type="duplicateValues" dxfId="0" priority="258"/>
    <cfRule type="duplicateValues" dxfId="0" priority="259"/>
    <cfRule type="duplicateValues" dxfId="0" priority="260"/>
    <cfRule type="duplicateValues" dxfId="0" priority="261"/>
    <cfRule type="duplicateValues" dxfId="0" priority="262"/>
    <cfRule type="duplicateValues" dxfId="0" priority="263"/>
    <cfRule type="duplicateValues" dxfId="0" priority="264"/>
    <cfRule type="duplicateValues" dxfId="0" priority="265"/>
  </conditionalFormatting>
  <conditionalFormatting sqref="D493">
    <cfRule type="duplicateValues" dxfId="0" priority="286"/>
    <cfRule type="duplicateValues" dxfId="0" priority="287"/>
    <cfRule type="duplicateValues" dxfId="0" priority="288"/>
    <cfRule type="duplicateValues" dxfId="0" priority="289"/>
    <cfRule type="duplicateValues" dxfId="0" priority="290"/>
    <cfRule type="duplicateValues" dxfId="0" priority="291"/>
    <cfRule type="duplicateValues" dxfId="0" priority="292"/>
    <cfRule type="duplicateValues" dxfId="0" priority="293"/>
    <cfRule type="duplicateValues" dxfId="0" priority="294"/>
    <cfRule type="duplicateValues" dxfId="0" priority="295"/>
  </conditionalFormatting>
  <conditionalFormatting sqref="D496">
    <cfRule type="duplicateValues" dxfId="0" priority="359"/>
    <cfRule type="duplicateValues" dxfId="0" priority="360"/>
    <cfRule type="duplicateValues" dxfId="0" priority="361"/>
    <cfRule type="duplicateValues" dxfId="0" priority="362"/>
    <cfRule type="duplicateValues" dxfId="0" priority="363"/>
    <cfRule type="duplicateValues" dxfId="0" priority="364"/>
    <cfRule type="duplicateValues" dxfId="0" priority="365"/>
    <cfRule type="duplicateValues" dxfId="0" priority="366"/>
  </conditionalFormatting>
  <conditionalFormatting sqref="D497">
    <cfRule type="duplicateValues" dxfId="0" priority="350"/>
    <cfRule type="duplicateValues" dxfId="0" priority="351"/>
    <cfRule type="duplicateValues" dxfId="0" priority="352"/>
    <cfRule type="duplicateValues" dxfId="0" priority="353"/>
    <cfRule type="duplicateValues" dxfId="0" priority="354"/>
    <cfRule type="duplicateValues" dxfId="0" priority="355"/>
    <cfRule type="duplicateValues" dxfId="0" priority="356"/>
    <cfRule type="duplicateValues" dxfId="0" priority="357"/>
    <cfRule type="duplicateValues" dxfId="0" priority="358"/>
  </conditionalFormatting>
  <conditionalFormatting sqref="D498">
    <cfRule type="duplicateValues" dxfId="0" priority="341"/>
    <cfRule type="duplicateValues" dxfId="0" priority="342"/>
    <cfRule type="duplicateValues" dxfId="0" priority="343"/>
    <cfRule type="duplicateValues" dxfId="0" priority="344"/>
    <cfRule type="duplicateValues" dxfId="0" priority="345"/>
    <cfRule type="duplicateValues" dxfId="0" priority="346"/>
    <cfRule type="duplicateValues" dxfId="0" priority="347"/>
    <cfRule type="duplicateValues" dxfId="0" priority="348"/>
    <cfRule type="duplicateValues" dxfId="0" priority="349"/>
  </conditionalFormatting>
  <conditionalFormatting sqref="D499">
    <cfRule type="duplicateValues" dxfId="0" priority="324"/>
    <cfRule type="duplicateValues" dxfId="0" priority="325"/>
    <cfRule type="duplicateValues" dxfId="0" priority="326"/>
    <cfRule type="duplicateValues" dxfId="0" priority="327"/>
    <cfRule type="duplicateValues" dxfId="0" priority="328"/>
    <cfRule type="duplicateValues" dxfId="0" priority="329"/>
    <cfRule type="duplicateValues" dxfId="0" priority="330"/>
    <cfRule type="duplicateValues" dxfId="0" priority="331"/>
    <cfRule type="duplicateValues" dxfId="0" priority="332"/>
    <cfRule type="duplicateValues" dxfId="0" priority="333"/>
    <cfRule type="duplicateValues" dxfId="0" priority="334"/>
    <cfRule type="duplicateValues" dxfId="0" priority="335"/>
    <cfRule type="duplicateValues" dxfId="0" priority="336"/>
    <cfRule type="duplicateValues" dxfId="0" priority="337"/>
    <cfRule type="duplicateValues" dxfId="0" priority="338"/>
    <cfRule type="duplicateValues" dxfId="0" priority="339"/>
    <cfRule type="duplicateValues" dxfId="0" priority="340"/>
  </conditionalFormatting>
  <conditionalFormatting sqref="D500">
    <cfRule type="duplicateValues" dxfId="0" priority="307"/>
    <cfRule type="duplicateValues" dxfId="0" priority="308"/>
    <cfRule type="duplicateValues" dxfId="0" priority="309"/>
    <cfRule type="duplicateValues" dxfId="0" priority="310"/>
    <cfRule type="duplicateValues" dxfId="0" priority="311"/>
    <cfRule type="duplicateValues" dxfId="0" priority="312"/>
    <cfRule type="duplicateValues" dxfId="0" priority="313"/>
    <cfRule type="duplicateValues" dxfId="0" priority="314"/>
    <cfRule type="duplicateValues" dxfId="0" priority="315"/>
    <cfRule type="duplicateValues" dxfId="0" priority="316"/>
    <cfRule type="duplicateValues" dxfId="0" priority="317"/>
    <cfRule type="duplicateValues" dxfId="0" priority="318"/>
    <cfRule type="duplicateValues" dxfId="0" priority="319"/>
    <cfRule type="duplicateValues" dxfId="0" priority="320"/>
    <cfRule type="duplicateValues" dxfId="0" priority="321"/>
    <cfRule type="duplicateValues" dxfId="0" priority="322"/>
    <cfRule type="duplicateValues" dxfId="0" priority="323"/>
  </conditionalFormatting>
  <conditionalFormatting sqref="D501">
    <cfRule type="duplicateValues" dxfId="0" priority="464"/>
    <cfRule type="duplicateValues" dxfId="0" priority="465"/>
    <cfRule type="duplicateValues" dxfId="0" priority="466"/>
    <cfRule type="duplicateValues" dxfId="0" priority="467"/>
    <cfRule type="duplicateValues" dxfId="0" priority="468"/>
    <cfRule type="duplicateValues" dxfId="0" priority="469"/>
    <cfRule type="duplicateValues" dxfId="0" priority="470"/>
    <cfRule type="duplicateValues" dxfId="0" priority="471"/>
  </conditionalFormatting>
  <conditionalFormatting sqref="D502">
    <cfRule type="duplicateValues" dxfId="0" priority="454"/>
    <cfRule type="duplicateValues" dxfId="0" priority="455"/>
    <cfRule type="duplicateValues" dxfId="0" priority="456"/>
    <cfRule type="duplicateValues" dxfId="0" priority="457"/>
    <cfRule type="duplicateValues" dxfId="0" priority="458"/>
    <cfRule type="duplicateValues" dxfId="0" priority="459"/>
    <cfRule type="duplicateValues" dxfId="0" priority="460"/>
    <cfRule type="duplicateValues" dxfId="0" priority="461"/>
    <cfRule type="duplicateValues" dxfId="0" priority="462"/>
    <cfRule type="duplicateValues" dxfId="0" priority="463"/>
  </conditionalFormatting>
  <conditionalFormatting sqref="D503">
    <cfRule type="duplicateValues" dxfId="0" priority="426"/>
    <cfRule type="duplicateValues" dxfId="0" priority="427"/>
    <cfRule type="duplicateValues" dxfId="0" priority="428"/>
    <cfRule type="duplicateValues" dxfId="0" priority="429"/>
    <cfRule type="duplicateValues" dxfId="0" priority="430"/>
    <cfRule type="duplicateValues" dxfId="0" priority="431"/>
    <cfRule type="duplicateValues" dxfId="0" priority="432"/>
    <cfRule type="duplicateValues" dxfId="0" priority="433"/>
    <cfRule type="duplicateValues" dxfId="0" priority="434"/>
  </conditionalFormatting>
  <conditionalFormatting sqref="D510">
    <cfRule type="duplicateValues" dxfId="0" priority="385"/>
    <cfRule type="duplicateValues" dxfId="0" priority="387"/>
    <cfRule type="duplicateValues" dxfId="0" priority="389"/>
    <cfRule type="duplicateValues" dxfId="0" priority="391"/>
    <cfRule type="duplicateValues" dxfId="0" priority="393"/>
    <cfRule type="duplicateValues" dxfId="0" priority="395"/>
    <cfRule type="duplicateValues" dxfId="0" priority="397"/>
    <cfRule type="duplicateValues" dxfId="0" priority="399"/>
  </conditionalFormatting>
  <conditionalFormatting sqref="D511">
    <cfRule type="duplicateValues" dxfId="0" priority="384"/>
    <cfRule type="duplicateValues" dxfId="0" priority="386"/>
    <cfRule type="duplicateValues" dxfId="0" priority="388"/>
    <cfRule type="duplicateValues" dxfId="0" priority="390"/>
    <cfRule type="duplicateValues" dxfId="0" priority="392"/>
    <cfRule type="duplicateValues" dxfId="0" priority="394"/>
    <cfRule type="duplicateValues" dxfId="0" priority="396"/>
    <cfRule type="duplicateValues" dxfId="0" priority="398"/>
  </conditionalFormatting>
  <conditionalFormatting sqref="D512">
    <cfRule type="duplicateValues" dxfId="0" priority="376"/>
    <cfRule type="duplicateValues" dxfId="0" priority="377"/>
    <cfRule type="duplicateValues" dxfId="0" priority="378"/>
    <cfRule type="duplicateValues" dxfId="0" priority="379"/>
    <cfRule type="duplicateValues" dxfId="0" priority="380"/>
    <cfRule type="duplicateValues" dxfId="0" priority="381"/>
    <cfRule type="duplicateValues" dxfId="0" priority="382"/>
    <cfRule type="duplicateValues" dxfId="0" priority="383"/>
  </conditionalFormatting>
  <conditionalFormatting sqref="E512">
    <cfRule type="duplicateValues" dxfId="0" priority="416"/>
    <cfRule type="duplicateValues" dxfId="0" priority="417"/>
    <cfRule type="duplicateValues" dxfId="0" priority="418"/>
    <cfRule type="duplicateValues" dxfId="0" priority="419"/>
    <cfRule type="duplicateValues" dxfId="0" priority="420"/>
    <cfRule type="duplicateValues" dxfId="0" priority="421"/>
    <cfRule type="duplicateValues" dxfId="0" priority="422"/>
    <cfRule type="duplicateValues" dxfId="0" priority="423"/>
  </conditionalFormatting>
  <conditionalFormatting sqref="J512">
    <cfRule type="duplicateValues" dxfId="0" priority="26"/>
    <cfRule type="duplicateValues" dxfId="0" priority="27"/>
    <cfRule type="duplicateValues" dxfId="0" priority="28"/>
    <cfRule type="duplicateValues" dxfId="0" priority="29"/>
    <cfRule type="duplicateValues" dxfId="0" priority="30"/>
    <cfRule type="duplicateValues" dxfId="0" priority="31"/>
    <cfRule type="duplicateValues" dxfId="0" priority="32"/>
  </conditionalFormatting>
  <conditionalFormatting sqref="D513">
    <cfRule type="duplicateValues" dxfId="0" priority="297"/>
    <cfRule type="duplicateValues" dxfId="0" priority="298"/>
    <cfRule type="duplicateValues" dxfId="0" priority="299"/>
    <cfRule type="duplicateValues" dxfId="0" priority="300"/>
    <cfRule type="duplicateValues" dxfId="0" priority="301"/>
    <cfRule type="duplicateValues" dxfId="0" priority="302"/>
    <cfRule type="duplicateValues" dxfId="0" priority="303"/>
    <cfRule type="duplicateValues" dxfId="0" priority="304"/>
    <cfRule type="duplicateValues" dxfId="0" priority="305"/>
    <cfRule type="duplicateValues" dxfId="0" priority="306"/>
  </conditionalFormatting>
  <conditionalFormatting sqref="D514">
    <cfRule type="duplicateValues" dxfId="0" priority="400"/>
    <cfRule type="duplicateValues" dxfId="0" priority="401"/>
    <cfRule type="duplicateValues" dxfId="0" priority="402"/>
    <cfRule type="duplicateValues" dxfId="0" priority="403"/>
    <cfRule type="duplicateValues" dxfId="0" priority="404"/>
    <cfRule type="duplicateValues" dxfId="0" priority="405"/>
    <cfRule type="duplicateValues" dxfId="0" priority="406"/>
    <cfRule type="duplicateValues" dxfId="0" priority="407"/>
  </conditionalFormatting>
  <conditionalFormatting sqref="D520">
    <cfRule type="duplicateValues" dxfId="0" priority="11"/>
    <cfRule type="duplicateValues" dxfId="0" priority="12"/>
  </conditionalFormatting>
  <conditionalFormatting sqref="E520">
    <cfRule type="duplicateValues" dxfId="0" priority="9"/>
  </conditionalFormatting>
  <conditionalFormatting sqref="D526">
    <cfRule type="duplicateValues" dxfId="0" priority="296"/>
  </conditionalFormatting>
  <conditionalFormatting sqref="D544">
    <cfRule type="duplicateValues" dxfId="0" priority="445"/>
    <cfRule type="duplicateValues" dxfId="0" priority="446"/>
    <cfRule type="duplicateValues" dxfId="0" priority="447"/>
    <cfRule type="duplicateValues" dxfId="0" priority="448"/>
    <cfRule type="duplicateValues" dxfId="0" priority="449"/>
    <cfRule type="duplicateValues" dxfId="0" priority="450"/>
    <cfRule type="duplicateValues" dxfId="0" priority="451"/>
    <cfRule type="duplicateValues" dxfId="0" priority="452"/>
  </conditionalFormatting>
  <conditionalFormatting sqref="D545">
    <cfRule type="duplicateValues" dxfId="0" priority="453"/>
  </conditionalFormatting>
  <conditionalFormatting sqref="D546">
    <cfRule type="duplicateValues" dxfId="0" priority="444"/>
  </conditionalFormatting>
  <conditionalFormatting sqref="D547">
    <cfRule type="duplicateValues" dxfId="0" priority="435"/>
  </conditionalFormatting>
  <conditionalFormatting sqref="D551">
    <cfRule type="duplicateValues" dxfId="0" priority="226"/>
  </conditionalFormatting>
  <conditionalFormatting sqref="D556">
    <cfRule type="duplicateValues" dxfId="0" priority="225"/>
  </conditionalFormatting>
  <conditionalFormatting sqref="D557">
    <cfRule type="duplicateValues" dxfId="0" priority="220"/>
  </conditionalFormatting>
  <conditionalFormatting sqref="D560">
    <cfRule type="duplicateValues" dxfId="0" priority="77"/>
  </conditionalFormatting>
  <conditionalFormatting sqref="D563">
    <cfRule type="duplicateValues" dxfId="0" priority="70"/>
    <cfRule type="duplicateValues" dxfId="0" priority="71"/>
    <cfRule type="duplicateValues" dxfId="0" priority="72"/>
  </conditionalFormatting>
  <conditionalFormatting sqref="D564">
    <cfRule type="duplicateValues" dxfId="0" priority="78"/>
  </conditionalFormatting>
  <conditionalFormatting sqref="D565">
    <cfRule type="duplicateValues" dxfId="0" priority="202"/>
  </conditionalFormatting>
  <conditionalFormatting sqref="D566">
    <cfRule type="duplicateValues" dxfId="0" priority="58"/>
    <cfRule type="duplicateValues" dxfId="0" priority="59"/>
    <cfRule type="duplicateValues" dxfId="0" priority="60"/>
    <cfRule type="duplicateValues" dxfId="0" priority="61"/>
    <cfRule type="duplicateValues" dxfId="0" priority="62"/>
    <cfRule type="duplicateValues" dxfId="0" priority="63"/>
    <cfRule type="duplicateValues" dxfId="0" priority="64"/>
  </conditionalFormatting>
  <conditionalFormatting sqref="D567">
    <cfRule type="duplicateValues" dxfId="0" priority="51"/>
    <cfRule type="duplicateValues" dxfId="0" priority="52"/>
    <cfRule type="duplicateValues" dxfId="0" priority="53"/>
    <cfRule type="duplicateValues" dxfId="0" priority="54"/>
    <cfRule type="duplicateValues" dxfId="0" priority="55"/>
    <cfRule type="duplicateValues" dxfId="0" priority="56"/>
  </conditionalFormatting>
  <conditionalFormatting sqref="D568">
    <cfRule type="duplicateValues" dxfId="0" priority="73"/>
    <cfRule type="duplicateValues" dxfId="0" priority="74"/>
    <cfRule type="duplicateValues" dxfId="0" priority="75"/>
    <cfRule type="duplicateValues" dxfId="0" priority="76"/>
  </conditionalFormatting>
  <conditionalFormatting sqref="D569">
    <cfRule type="duplicateValues" dxfId="0" priority="65"/>
    <cfRule type="duplicateValues" dxfId="0" priority="66"/>
    <cfRule type="duplicateValues" dxfId="0" priority="67"/>
    <cfRule type="duplicateValues" dxfId="0" priority="68"/>
    <cfRule type="duplicateValues" dxfId="0" priority="69"/>
  </conditionalFormatting>
  <conditionalFormatting sqref="D577">
    <cfRule type="duplicateValues" dxfId="0" priority="50"/>
  </conditionalFormatting>
  <conditionalFormatting sqref="D580">
    <cfRule type="duplicateValues" dxfId="0" priority="200"/>
  </conditionalFormatting>
  <conditionalFormatting sqref="D582">
    <cfRule type="duplicateValues" dxfId="0" priority="198"/>
  </conditionalFormatting>
  <conditionalFormatting sqref="D583">
    <cfRule type="duplicateValues" dxfId="0" priority="44"/>
  </conditionalFormatting>
  <conditionalFormatting sqref="D584">
    <cfRule type="duplicateValues" dxfId="0" priority="57"/>
  </conditionalFormatting>
  <conditionalFormatting sqref="D590">
    <cfRule type="duplicateValues" dxfId="0" priority="196"/>
  </conditionalFormatting>
  <conditionalFormatting sqref="D591">
    <cfRule type="duplicateValues" dxfId="0" priority="41"/>
    <cfRule type="duplicateValues" dxfId="0" priority="42"/>
  </conditionalFormatting>
  <conditionalFormatting sqref="D592">
    <cfRule type="duplicateValues" dxfId="0" priority="37"/>
  </conditionalFormatting>
  <conditionalFormatting sqref="D594">
    <cfRule type="duplicateValues" dxfId="0" priority="209"/>
    <cfRule type="duplicateValues" dxfId="0" priority="210"/>
    <cfRule type="duplicateValues" dxfId="0" priority="211"/>
    <cfRule type="duplicateValues" dxfId="0" priority="212"/>
    <cfRule type="duplicateValues" dxfId="0" priority="213"/>
    <cfRule type="duplicateValues" dxfId="0" priority="214"/>
    <cfRule type="duplicateValues" dxfId="0" priority="215"/>
    <cfRule type="duplicateValues" dxfId="0" priority="216"/>
  </conditionalFormatting>
  <conditionalFormatting sqref="D597">
    <cfRule type="duplicateValues" dxfId="0" priority="88"/>
    <cfRule type="duplicateValues" dxfId="0" priority="89"/>
  </conditionalFormatting>
  <conditionalFormatting sqref="D603">
    <cfRule type="duplicateValues" dxfId="0" priority="166"/>
  </conditionalFormatting>
  <conditionalFormatting sqref="D604">
    <cfRule type="duplicateValues" dxfId="0" priority="111"/>
    <cfRule type="duplicateValues" dxfId="0" priority="112"/>
  </conditionalFormatting>
  <conditionalFormatting sqref="D609">
    <cfRule type="duplicateValues" dxfId="0" priority="86"/>
  </conditionalFormatting>
  <conditionalFormatting sqref="D612">
    <cfRule type="duplicateValues" dxfId="0" priority="195"/>
  </conditionalFormatting>
  <conditionalFormatting sqref="D613">
    <cfRule type="duplicateValues" dxfId="0" priority="186"/>
    <cfRule type="duplicateValues" dxfId="0" priority="187"/>
    <cfRule type="duplicateValues" dxfId="0" priority="188"/>
    <cfRule type="duplicateValues" dxfId="0" priority="189"/>
    <cfRule type="duplicateValues" dxfId="0" priority="190"/>
    <cfRule type="duplicateValues" dxfId="0" priority="191"/>
    <cfRule type="duplicateValues" dxfId="0" priority="192"/>
    <cfRule type="duplicateValues" dxfId="0" priority="193"/>
    <cfRule type="duplicateValues" dxfId="0" priority="194"/>
  </conditionalFormatting>
  <conditionalFormatting sqref="D614">
    <cfRule type="duplicateValues" dxfId="0" priority="102"/>
    <cfRule type="duplicateValues" dxfId="0" priority="103"/>
    <cfRule type="duplicateValues" dxfId="0" priority="104"/>
    <cfRule type="duplicateValues" dxfId="0" priority="105"/>
    <cfRule type="duplicateValues" dxfId="0" priority="106"/>
    <cfRule type="duplicateValues" dxfId="0" priority="107"/>
    <cfRule type="duplicateValues" dxfId="0" priority="108"/>
    <cfRule type="duplicateValues" dxfId="0" priority="109"/>
    <cfRule type="duplicateValues" dxfId="0" priority="110"/>
  </conditionalFormatting>
  <conditionalFormatting sqref="D616">
    <cfRule type="duplicateValues" dxfId="0" priority="84"/>
    <cfRule type="duplicateValues" dxfId="0" priority="85"/>
  </conditionalFormatting>
  <conditionalFormatting sqref="D617">
    <cfRule type="duplicateValues" dxfId="0" priority="36"/>
  </conditionalFormatting>
  <conditionalFormatting sqref="D618">
    <cfRule type="duplicateValues" dxfId="0" priority="178"/>
    <cfRule type="duplicateValues" dxfId="0" priority="179"/>
    <cfRule type="duplicateValues" dxfId="0" priority="180"/>
    <cfRule type="duplicateValues" dxfId="0" priority="181"/>
    <cfRule type="duplicateValues" dxfId="0" priority="182"/>
    <cfRule type="duplicateValues" dxfId="0" priority="183"/>
    <cfRule type="duplicateValues" dxfId="0" priority="184"/>
    <cfRule type="duplicateValues" dxfId="0" priority="185"/>
  </conditionalFormatting>
  <conditionalFormatting sqref="D619">
    <cfRule type="duplicateValues" dxfId="0" priority="205"/>
  </conditionalFormatting>
  <conditionalFormatting sqref="D622">
    <cfRule type="duplicateValues" dxfId="0" priority="141"/>
    <cfRule type="duplicateValues" dxfId="0" priority="142"/>
    <cfRule type="duplicateValues" dxfId="0" priority="143"/>
    <cfRule type="duplicateValues" dxfId="0" priority="144"/>
    <cfRule type="duplicateValues" dxfId="0" priority="145"/>
    <cfRule type="duplicateValues" dxfId="0" priority="146"/>
    <cfRule type="duplicateValues" dxfId="0" priority="147"/>
    <cfRule type="duplicateValues" dxfId="0" priority="148"/>
  </conditionalFormatting>
  <conditionalFormatting sqref="D624">
    <cfRule type="duplicateValues" dxfId="0" priority="149"/>
    <cfRule type="duplicateValues" dxfId="0" priority="150"/>
    <cfRule type="duplicateValues" dxfId="0" priority="151"/>
    <cfRule type="duplicateValues" dxfId="0" priority="152"/>
    <cfRule type="duplicateValues" dxfId="0" priority="153"/>
    <cfRule type="duplicateValues" dxfId="0" priority="154"/>
    <cfRule type="duplicateValues" dxfId="0" priority="155"/>
    <cfRule type="duplicateValues" dxfId="0" priority="156"/>
  </conditionalFormatting>
  <conditionalFormatting sqref="D626">
    <cfRule type="duplicateValues" dxfId="0" priority="133"/>
    <cfRule type="duplicateValues" dxfId="0" priority="134"/>
    <cfRule type="duplicateValues" dxfId="0" priority="135"/>
    <cfRule type="duplicateValues" dxfId="0" priority="136"/>
    <cfRule type="duplicateValues" dxfId="0" priority="137"/>
    <cfRule type="duplicateValues" dxfId="0" priority="138"/>
    <cfRule type="duplicateValues" dxfId="0" priority="139"/>
    <cfRule type="duplicateValues" dxfId="0" priority="140"/>
  </conditionalFormatting>
  <conditionalFormatting sqref="D628">
    <cfRule type="duplicateValues" dxfId="0" priority="113"/>
    <cfRule type="duplicateValues" dxfId="0" priority="114"/>
    <cfRule type="duplicateValues" dxfId="0" priority="132"/>
  </conditionalFormatting>
  <conditionalFormatting sqref="D629">
    <cfRule type="duplicateValues" dxfId="0" priority="90"/>
    <cfRule type="duplicateValues" dxfId="0" priority="91"/>
    <cfRule type="duplicateValues" dxfId="0" priority="92"/>
    <cfRule type="duplicateValues" dxfId="0" priority="93"/>
    <cfRule type="duplicateValues" dxfId="0" priority="94"/>
    <cfRule type="duplicateValues" dxfId="0" priority="95"/>
    <cfRule type="duplicateValues" dxfId="0" priority="96"/>
    <cfRule type="duplicateValues" dxfId="0" priority="97"/>
    <cfRule type="duplicateValues" dxfId="0" priority="98"/>
    <cfRule type="duplicateValues" dxfId="0" priority="99"/>
    <cfRule type="duplicateValues" dxfId="0" priority="100"/>
    <cfRule type="duplicateValues" dxfId="0" priority="101"/>
  </conditionalFormatting>
  <conditionalFormatting sqref="D630">
    <cfRule type="duplicateValues" dxfId="0" priority="208"/>
  </conditionalFormatting>
  <conditionalFormatting sqref="D635">
    <cfRule type="duplicateValues" dxfId="0" priority="45"/>
    <cfRule type="duplicateValues" dxfId="0" priority="46"/>
    <cfRule type="duplicateValues" dxfId="0" priority="47"/>
  </conditionalFormatting>
  <conditionalFormatting sqref="D636">
    <cfRule type="duplicateValues" dxfId="0" priority="175"/>
    <cfRule type="duplicateValues" dxfId="0" priority="176"/>
    <cfRule type="duplicateValues" dxfId="0" priority="177"/>
  </conditionalFormatting>
  <conditionalFormatting sqref="D643">
    <cfRule type="duplicateValues" dxfId="0" priority="80"/>
    <cfRule type="duplicateValues" dxfId="0" priority="81"/>
  </conditionalFormatting>
  <conditionalFormatting sqref="D644">
    <cfRule type="duplicateValues" dxfId="0" priority="82"/>
    <cfRule type="duplicateValues" dxfId="0" priority="83"/>
  </conditionalFormatting>
  <conditionalFormatting sqref="D645">
    <cfRule type="duplicateValues" dxfId="0" priority="125"/>
    <cfRule type="duplicateValues" dxfId="0" priority="126"/>
    <cfRule type="duplicateValues" dxfId="0" priority="127"/>
    <cfRule type="duplicateValues" dxfId="0" priority="128"/>
    <cfRule type="duplicateValues" dxfId="0" priority="129"/>
    <cfRule type="duplicateValues" dxfId="0" priority="130"/>
    <cfRule type="duplicateValues" dxfId="0" priority="131"/>
  </conditionalFormatting>
  <conditionalFormatting sqref="D652">
    <cfRule type="duplicateValues" dxfId="0" priority="157"/>
    <cfRule type="duplicateValues" dxfId="0" priority="158"/>
    <cfRule type="duplicateValues" dxfId="0" priority="159"/>
    <cfRule type="duplicateValues" dxfId="0" priority="160"/>
    <cfRule type="duplicateValues" dxfId="0" priority="161"/>
    <cfRule type="duplicateValues" dxfId="0" priority="162"/>
    <cfRule type="duplicateValues" dxfId="0" priority="163"/>
    <cfRule type="duplicateValues" dxfId="0" priority="164"/>
  </conditionalFormatting>
  <conditionalFormatting sqref="D653">
    <cfRule type="duplicateValues" dxfId="0" priority="40"/>
  </conditionalFormatting>
  <conditionalFormatting sqref="D654">
    <cfRule type="duplicateValues" dxfId="0" priority="38"/>
    <cfRule type="duplicateValues" dxfId="0" priority="39"/>
  </conditionalFormatting>
  <conditionalFormatting sqref="D662">
    <cfRule type="duplicateValues" dxfId="0" priority="35"/>
  </conditionalFormatting>
  <conditionalFormatting sqref="D663">
    <cfRule type="duplicateValues" dxfId="0" priority="79"/>
  </conditionalFormatting>
  <conditionalFormatting sqref="D669">
    <cfRule type="duplicateValues" dxfId="0" priority="43"/>
  </conditionalFormatting>
  <conditionalFormatting sqref="D670">
    <cfRule type="duplicateValues" dxfId="0" priority="116"/>
  </conditionalFormatting>
  <conditionalFormatting sqref="D672">
    <cfRule type="duplicateValues" dxfId="0" priority="34"/>
  </conditionalFormatting>
  <conditionalFormatting sqref="D673">
    <cfRule type="duplicateValues" dxfId="0" priority="33"/>
  </conditionalFormatting>
  <conditionalFormatting sqref="D674">
    <cfRule type="duplicateValues" dxfId="0" priority="115"/>
  </conditionalFormatting>
  <conditionalFormatting sqref="D675">
    <cfRule type="duplicateValues" dxfId="0" priority="87"/>
  </conditionalFormatting>
  <conditionalFormatting sqref="D678">
    <cfRule type="duplicateValues" dxfId="0" priority="826"/>
    <cfRule type="duplicateValues" dxfId="0" priority="827"/>
  </conditionalFormatting>
  <conditionalFormatting sqref="C684">
    <cfRule type="duplicateValues" dxfId="0" priority="203"/>
  </conditionalFormatting>
  <conditionalFormatting sqref="D687">
    <cfRule type="duplicateValues" dxfId="0" priority="6"/>
    <cfRule type="duplicateValues" dxfId="0" priority="7"/>
    <cfRule type="duplicateValues" dxfId="0" priority="8"/>
  </conditionalFormatting>
  <conditionalFormatting sqref="E687">
    <cfRule type="duplicateValues" dxfId="0" priority="5"/>
  </conditionalFormatting>
  <conditionalFormatting sqref="D1:D74">
    <cfRule type="duplicateValues" dxfId="0" priority="803"/>
  </conditionalFormatting>
  <conditionalFormatting sqref="D43:D66">
    <cfRule type="duplicateValues" dxfId="0" priority="816"/>
    <cfRule type="duplicateValues" dxfId="0" priority="818"/>
  </conditionalFormatting>
  <conditionalFormatting sqref="D67:D72">
    <cfRule type="duplicateValues" dxfId="0" priority="804"/>
    <cfRule type="duplicateValues" dxfId="0" priority="805"/>
  </conditionalFormatting>
  <conditionalFormatting sqref="D164:D296">
    <cfRule type="duplicateValues" dxfId="0" priority="821"/>
    <cfRule type="duplicateValues" dxfId="0" priority="824"/>
  </conditionalFormatting>
  <conditionalFormatting sqref="D164:D293">
    <cfRule type="duplicateValues" dxfId="0" priority="822"/>
  </conditionalFormatting>
  <conditionalFormatting sqref="D281:D296">
    <cfRule type="duplicateValues" dxfId="0" priority="823"/>
  </conditionalFormatting>
  <conditionalFormatting sqref="D285:D293">
    <cfRule type="duplicateValues" dxfId="0" priority="819"/>
    <cfRule type="duplicateValues" dxfId="0" priority="820"/>
  </conditionalFormatting>
  <conditionalFormatting sqref="D323:D325">
    <cfRule type="duplicateValues" dxfId="0" priority="757"/>
    <cfRule type="duplicateValues" dxfId="0" priority="758"/>
    <cfRule type="duplicateValues" dxfId="0" priority="759"/>
    <cfRule type="duplicateValues" dxfId="0" priority="760"/>
    <cfRule type="duplicateValues" dxfId="0" priority="761"/>
    <cfRule type="duplicateValues" dxfId="0" priority="762"/>
    <cfRule type="duplicateValues" dxfId="0" priority="763"/>
    <cfRule type="duplicateValues" dxfId="0" priority="764"/>
    <cfRule type="duplicateValues" dxfId="0" priority="766"/>
  </conditionalFormatting>
  <conditionalFormatting sqref="D337:D340">
    <cfRule type="duplicateValues" dxfId="0" priority="737"/>
  </conditionalFormatting>
  <conditionalFormatting sqref="D348:D354">
    <cfRule type="duplicateValues" dxfId="0" priority="729"/>
    <cfRule type="duplicateValues" dxfId="0" priority="730"/>
    <cfRule type="duplicateValues" dxfId="0" priority="731"/>
    <cfRule type="duplicateValues" dxfId="0" priority="732"/>
    <cfRule type="duplicateValues" dxfId="0" priority="733"/>
    <cfRule type="duplicateValues" dxfId="0" priority="734"/>
    <cfRule type="duplicateValues" dxfId="0" priority="735"/>
    <cfRule type="duplicateValues" dxfId="0" priority="736"/>
  </conditionalFormatting>
  <conditionalFormatting sqref="D355:D357">
    <cfRule type="duplicateValues" dxfId="0" priority="579"/>
    <cfRule type="duplicateValues" dxfId="0" priority="580"/>
    <cfRule type="duplicateValues" dxfId="0" priority="581"/>
    <cfRule type="duplicateValues" dxfId="0" priority="582"/>
    <cfRule type="duplicateValues" dxfId="0" priority="583"/>
    <cfRule type="duplicateValues" dxfId="0" priority="584"/>
    <cfRule type="duplicateValues" dxfId="0" priority="585"/>
    <cfRule type="duplicateValues" dxfId="0" priority="586"/>
    <cfRule type="duplicateValues" dxfId="0" priority="587"/>
    <cfRule type="duplicateValues" dxfId="0" priority="588"/>
  </conditionalFormatting>
  <conditionalFormatting sqref="D361:D362">
    <cfRule type="duplicateValues" dxfId="0" priority="703"/>
    <cfRule type="duplicateValues" dxfId="0" priority="704"/>
    <cfRule type="duplicateValues" dxfId="0" priority="705"/>
    <cfRule type="duplicateValues" dxfId="0" priority="706"/>
    <cfRule type="duplicateValues" dxfId="0" priority="707"/>
    <cfRule type="duplicateValues" dxfId="0" priority="708"/>
    <cfRule type="duplicateValues" dxfId="0" priority="709"/>
    <cfRule type="duplicateValues" dxfId="0" priority="710"/>
  </conditionalFormatting>
  <conditionalFormatting sqref="D371:D372">
    <cfRule type="duplicateValues" dxfId="0" priority="573"/>
  </conditionalFormatting>
  <conditionalFormatting sqref="D380:D383">
    <cfRule type="duplicateValues" dxfId="0" priority="553"/>
  </conditionalFormatting>
  <conditionalFormatting sqref="D390:D392">
    <cfRule type="duplicateValues" dxfId="0" priority="520"/>
  </conditionalFormatting>
  <conditionalFormatting sqref="D402:D405">
    <cfRule type="duplicateValues" dxfId="0" priority="556"/>
    <cfRule type="duplicateValues" dxfId="0" priority="557"/>
    <cfRule type="duplicateValues" dxfId="0" priority="558"/>
    <cfRule type="duplicateValues" dxfId="0" priority="559"/>
    <cfRule type="duplicateValues" dxfId="0" priority="560"/>
    <cfRule type="duplicateValues" dxfId="0" priority="561"/>
    <cfRule type="duplicateValues" dxfId="0" priority="562"/>
    <cfRule type="duplicateValues" dxfId="0" priority="563"/>
  </conditionalFormatting>
  <conditionalFormatting sqref="D416:D420">
    <cfRule type="duplicateValues" dxfId="0" priority="552"/>
  </conditionalFormatting>
  <conditionalFormatting sqref="D422:D437">
    <cfRule type="duplicateValues" dxfId="0" priority="515"/>
  </conditionalFormatting>
  <conditionalFormatting sqref="D423:D426">
    <cfRule type="duplicateValues" dxfId="0" priority="500"/>
  </conditionalFormatting>
  <conditionalFormatting sqref="D433:D434">
    <cfRule type="duplicateValues" dxfId="0" priority="514"/>
  </conditionalFormatting>
  <conditionalFormatting sqref="D442:D444">
    <cfRule type="duplicateValues" dxfId="0" priority="232"/>
  </conditionalFormatting>
  <conditionalFormatting sqref="D446:D447">
    <cfRule type="duplicateValues" dxfId="0" priority="254"/>
  </conditionalFormatting>
  <conditionalFormatting sqref="D450:D451">
    <cfRule type="duplicateValues" dxfId="0" priority="252"/>
  </conditionalFormatting>
  <conditionalFormatting sqref="D456:D458">
    <cfRule type="duplicateValues" dxfId="0" priority="485"/>
  </conditionalFormatting>
  <conditionalFormatting sqref="D469:D471">
    <cfRule type="duplicateValues" dxfId="0" priority="488"/>
  </conditionalFormatting>
  <conditionalFormatting sqref="D481:D482">
    <cfRule type="duplicateValues" dxfId="0" priority="480"/>
  </conditionalFormatting>
  <conditionalFormatting sqref="D486:D487">
    <cfRule type="duplicateValues" dxfId="0" priority="473"/>
    <cfRule type="duplicateValues" dxfId="0" priority="474"/>
    <cfRule type="duplicateValues" dxfId="0" priority="475"/>
    <cfRule type="duplicateValues" dxfId="0" priority="476"/>
    <cfRule type="duplicateValues" dxfId="0" priority="477"/>
    <cfRule type="duplicateValues" dxfId="0" priority="478"/>
    <cfRule type="duplicateValues" dxfId="0" priority="479"/>
  </conditionalFormatting>
  <conditionalFormatting sqref="D504:D506">
    <cfRule type="duplicateValues" dxfId="0" priority="375"/>
  </conditionalFormatting>
  <conditionalFormatting sqref="D508:D510">
    <cfRule type="duplicateValues" dxfId="0" priority="436"/>
    <cfRule type="duplicateValues" dxfId="0" priority="437"/>
    <cfRule type="duplicateValues" dxfId="0" priority="438"/>
    <cfRule type="duplicateValues" dxfId="0" priority="439"/>
    <cfRule type="duplicateValues" dxfId="0" priority="440"/>
    <cfRule type="duplicateValues" dxfId="0" priority="441"/>
    <cfRule type="duplicateValues" dxfId="0" priority="442"/>
    <cfRule type="duplicateValues" dxfId="0" priority="443"/>
  </conditionalFormatting>
  <conditionalFormatting sqref="D528:D530">
    <cfRule type="duplicateValues" dxfId="0" priority="367"/>
    <cfRule type="duplicateValues" dxfId="0" priority="368"/>
    <cfRule type="duplicateValues" dxfId="0" priority="369"/>
    <cfRule type="duplicateValues" dxfId="0" priority="370"/>
    <cfRule type="duplicateValues" dxfId="0" priority="371"/>
    <cfRule type="duplicateValues" dxfId="0" priority="372"/>
    <cfRule type="duplicateValues" dxfId="0" priority="373"/>
    <cfRule type="duplicateValues" dxfId="0" priority="374"/>
  </conditionalFormatting>
  <conditionalFormatting sqref="D554:D555">
    <cfRule type="duplicateValues" dxfId="0" priority="219"/>
  </conditionalFormatting>
  <conditionalFormatting sqref="D558:D559">
    <cfRule type="duplicateValues" dxfId="0" priority="223"/>
    <cfRule type="duplicateValues" dxfId="0" priority="224"/>
  </conditionalFormatting>
  <conditionalFormatting sqref="D560:D562">
    <cfRule type="duplicateValues" dxfId="0" priority="218"/>
  </conditionalFormatting>
  <conditionalFormatting sqref="D561:D562">
    <cfRule type="duplicateValues" dxfId="0" priority="217"/>
  </conditionalFormatting>
  <conditionalFormatting sqref="D575:D576">
    <cfRule type="duplicateValues" dxfId="0" priority="201"/>
  </conditionalFormatting>
  <conditionalFormatting sqref="D581:D582">
    <cfRule type="duplicateValues" dxfId="0" priority="199"/>
  </conditionalFormatting>
  <conditionalFormatting sqref="D601:D602">
    <cfRule type="duplicateValues" dxfId="0" priority="16"/>
    <cfRule type="duplicateValues" dxfId="0" priority="17"/>
    <cfRule type="duplicateValues" dxfId="0" priority="18"/>
  </conditionalFormatting>
  <conditionalFormatting sqref="D645:D648">
    <cfRule type="duplicateValues" dxfId="0" priority="167"/>
  </conditionalFormatting>
  <conditionalFormatting sqref="D646:D648">
    <cfRule type="duplicateValues" dxfId="0" priority="168"/>
    <cfRule type="duplicateValues" dxfId="0" priority="169"/>
    <cfRule type="duplicateValues" dxfId="0" priority="170"/>
    <cfRule type="duplicateValues" dxfId="0" priority="171"/>
    <cfRule type="duplicateValues" dxfId="0" priority="172"/>
    <cfRule type="duplicateValues" dxfId="0" priority="173"/>
    <cfRule type="duplicateValues" dxfId="0" priority="174"/>
  </conditionalFormatting>
  <conditionalFormatting sqref="D676:D678">
    <cfRule type="duplicateValues" dxfId="0" priority="825"/>
  </conditionalFormatting>
  <conditionalFormatting sqref="D680:D683">
    <cfRule type="duplicateValues" dxfId="0" priority="117"/>
    <cfRule type="duplicateValues" dxfId="0" priority="118"/>
    <cfRule type="duplicateValues" dxfId="0" priority="119"/>
    <cfRule type="duplicateValues" dxfId="0" priority="120"/>
    <cfRule type="duplicateValues" dxfId="0" priority="121"/>
    <cfRule type="duplicateValues" dxfId="0" priority="122"/>
    <cfRule type="duplicateValues" dxfId="0" priority="123"/>
    <cfRule type="duplicateValues" dxfId="0" priority="124"/>
  </conditionalFormatting>
  <conditionalFormatting sqref="E205:E206">
    <cfRule type="duplicateValues" dxfId="0" priority="787"/>
    <cfRule type="duplicateValues" dxfId="0" priority="788"/>
  </conditionalFormatting>
  <conditionalFormatting sqref="E219:E220">
    <cfRule type="duplicateValues" dxfId="0" priority="780"/>
    <cfRule type="duplicateValues" dxfId="0" priority="781"/>
  </conditionalFormatting>
  <conditionalFormatting sqref="E601:E602">
    <cfRule type="duplicateValues" dxfId="0" priority="15"/>
  </conditionalFormatting>
  <conditionalFormatting sqref="D399:D519 D1:D298 D603:D684 D347:D397 D521:D600 D300:D345">
    <cfRule type="duplicateValues" dxfId="0" priority="24"/>
  </conditionalFormatting>
  <conditionalFormatting sqref="D73:D74 D1:D41">
    <cfRule type="duplicateValues" dxfId="0" priority="809"/>
  </conditionalFormatting>
  <conditionalFormatting sqref="D73:D74 D1:D42">
    <cfRule type="duplicateValues" dxfId="0" priority="812"/>
  </conditionalFormatting>
  <conditionalFormatting sqref="D2:D40 D73:D74">
    <cfRule type="duplicateValues" dxfId="0" priority="810"/>
    <cfRule type="duplicateValues" dxfId="0" priority="811"/>
  </conditionalFormatting>
  <conditionalFormatting sqref="D75:D140 D142:D163">
    <cfRule type="duplicateValues" dxfId="0" priority="791"/>
  </conditionalFormatting>
  <conditionalFormatting sqref="E78:E79 E84 E92">
    <cfRule type="duplicateValues" dxfId="0" priority="800"/>
    <cfRule type="duplicateValues" dxfId="0" priority="801"/>
  </conditionalFormatting>
  <conditionalFormatting sqref="E173:E174 E193 E198:E199 E201:E202 E204 E209:E212 E215:E216">
    <cfRule type="duplicateValues" dxfId="0" priority="785"/>
    <cfRule type="duplicateValues" dxfId="0" priority="786"/>
  </conditionalFormatting>
  <conditionalFormatting sqref="D399:D519 D297:D298 D603:D684 D347:D397 D521:D600 D300:D345">
    <cfRule type="duplicateValues" dxfId="0" priority="829"/>
  </conditionalFormatting>
  <conditionalFormatting sqref="D298 D300">
    <cfRule type="duplicateValues" dxfId="0" priority="770"/>
  </conditionalFormatting>
  <conditionalFormatting sqref="D348:D354 D302:D303 D305:D307 D310 D327 D358:D362 D312:D314 D316 D329:D331 D337:D340 D342:D345">
    <cfRule type="duplicateValues" dxfId="0" priority="727"/>
  </conditionalFormatting>
  <conditionalFormatting sqref="D348:D354 D302:D307 D327 D358:D362 D310:D314 D316 D329:D333 D337:D340 D342:D345 D365">
    <cfRule type="duplicateValues" dxfId="0" priority="728"/>
  </conditionalFormatting>
  <conditionalFormatting sqref="D317:D321 D323:D325">
    <cfRule type="duplicateValues" dxfId="0" priority="765"/>
  </conditionalFormatting>
  <conditionalFormatting sqref="D672:D673 D670 D658 D648:D649 D646 D638:D639 D619 D617 D610 D606 D596 D592 D586 D578 D571 D554:D556 D551 D548:D549 D545:D546 D528:D529 D525:D526 D521:D522 D518:D519 D515:D516 D508:D512 D493:D494 D490:D491 D487:D488 D477 D474:D475 D466 D461 D457 D451 D447 D444 D425:D426 D402 D397 D375 D365 D320:D321">
    <cfRule type="duplicateValues" dxfId="0" priority="22"/>
  </conditionalFormatting>
  <conditionalFormatting sqref="D672:D673 D670 D658 D648:D649 D646 D638:D639 D619 D617 D610 D606 D596 D592 D586 D578 D571 D554:D556 D551 D548:D549 D545:D546 D528:D529 D525:D526 D521:D522 D518:D519 D515:D516 D508:D512 D493:D494 D490:D491 D487:D488 D477 D474:D475 D466 D461 D457 D451 D447 D444 D425:D426 D402 D397 D375 D320:D321">
    <cfRule type="duplicateValues" dxfId="0" priority="23"/>
  </conditionalFormatting>
  <conditionalFormatting sqref="D368:D374 D412:D414">
    <cfRule type="duplicateValues" dxfId="0" priority="554"/>
  </conditionalFormatting>
  <conditionalFormatting sqref="D368:D374 D377:D379 D384:D389 D399:D414 D416:D421">
    <cfRule type="duplicateValues" dxfId="0" priority="555"/>
  </conditionalFormatting>
  <conditionalFormatting sqref="D393:D395 D397">
    <cfRule type="duplicateValues" dxfId="0" priority="523"/>
  </conditionalFormatting>
  <conditionalFormatting sqref="D422 D430:D431 D434">
    <cfRule type="duplicateValues" dxfId="0" priority="511"/>
  </conditionalFormatting>
  <conditionalFormatting sqref="D422:D426 D430:D431 D434">
    <cfRule type="duplicateValues" dxfId="0" priority="512"/>
  </conditionalFormatting>
  <conditionalFormatting sqref="D422:D426 D430:D431 D434:D435">
    <cfRule type="duplicateValues" dxfId="0" priority="513"/>
  </conditionalFormatting>
  <conditionalFormatting sqref="D439 D444 D448 D456:D458 D461 D463:D465 D469:D471">
    <cfRule type="duplicateValues" dxfId="0" priority="489"/>
  </conditionalFormatting>
  <conditionalFormatting sqref="D439 D441:D466 D469:D471">
    <cfRule type="duplicateValues" dxfId="0" priority="490"/>
  </conditionalFormatting>
  <conditionalFormatting sqref="D456:D458 D461">
    <cfRule type="duplicateValues" dxfId="0" priority="484"/>
  </conditionalFormatting>
  <conditionalFormatting sqref="D472:D475 D478:D479 D483:D484 D486:D487 D490:D492 D494:D495 D501 D504:D512 D514:D519 D527 D537 D544:D546 D521:D523">
    <cfRule type="duplicateValues" dxfId="0" priority="424"/>
  </conditionalFormatting>
  <conditionalFormatting sqref="D472:D475 D478:D480 D483:D484 D486:D487 D490:D492 D494:D501 D504:D512 D514:D519 D527:D547 D521:D525">
    <cfRule type="duplicateValues" dxfId="0" priority="425"/>
  </conditionalFormatting>
  <conditionalFormatting sqref="D486:D487 D490:D492 D494">
    <cfRule type="duplicateValues" dxfId="0" priority="472"/>
  </conditionalFormatting>
  <conditionalFormatting sqref="J512 L512:M512">
    <cfRule type="duplicateValues" dxfId="0" priority="25"/>
  </conditionalFormatting>
  <conditionalFormatting sqref="D550:D553 D557">
    <cfRule type="duplicateValues" dxfId="0" priority="222"/>
  </conditionalFormatting>
  <conditionalFormatting sqref="D552:D553 D557">
    <cfRule type="duplicateValues" dxfId="0" priority="221"/>
  </conditionalFormatting>
  <conditionalFormatting sqref="D560:D562 D564 D568 D570:D574 D578:D579 D582 D585:D589">
    <cfRule type="duplicateValues" dxfId="0" priority="206"/>
  </conditionalFormatting>
  <conditionalFormatting sqref="D560:D564 D566 D568:D589">
    <cfRule type="duplicateValues" dxfId="0" priority="207"/>
  </conditionalFormatting>
  <conditionalFormatting sqref="D578:D579 D582">
    <cfRule type="duplicateValues" dxfId="0" priority="197"/>
  </conditionalFormatting>
  <conditionalFormatting sqref="D593:D596 D598:D600 D603 D605:D608 D610:D611 D615 D618 D620:D628 D631:D634 D637:D642 D645:D652 D655:D660 D664:D668 D670:D671 D674 D676:D678 D680:D683">
    <cfRule type="duplicateValues" dxfId="0" priority="165"/>
  </conditionalFormatting>
  <conditionalFormatting sqref="D593:D596 D598:D600 D603:D608 D610:D612 D614:D615 D618 D620:D629 D631:D634 D637:D642 D645:D652 D655:D661 D664:D668 D670:D671 D674 D676:D683">
    <cfRule type="duplicateValues" dxfId="0" priority="828"/>
  </conditionalFormatting>
  <conditionalFormatting sqref="D631:D634 D637">
    <cfRule type="duplicateValues" dxfId="0" priority="204"/>
  </conditionalFormatting>
  <dataValidations count="2">
    <dataValidation type="list" allowBlank="1" showInputMessage="1" showErrorMessage="1" sqref="C368">
      <formula1>"5G车联网,5G消息业务部,IT项目二部,IT项目六部,IT项目三部,IT项目五部,IT项目一部,电渠业务部,短信拓展,技术中台,认证业务部,信息安全公司,应用产品研发部,云网项目二部,云网项目三部,云网项目五部,云网项目一部,云网运营部,运维支撑部,运营管理中心,运营支撑部,其他"</formula1>
    </dataValidation>
    <dataValidation type="list" allowBlank="1" showInputMessage="1" showErrorMessage="1" sqref="B375:B471">
      <formula1>"全栈智能运营,其他,短信拓展,通信运营,技术中台,云网运营"</formula1>
    </dataValidation>
  </dataValidations>
  <hyperlinks>
    <hyperlink ref="D322" r:id="rId1" display="US-N-2023-0316" tooltip="http://eoms.ultrapower.com.cn/ultrapmo/projectCreate/javascript:;"/>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32"/>
  <sheetViews>
    <sheetView workbookViewId="0">
      <selection activeCell="L170" sqref="L170"/>
    </sheetView>
  </sheetViews>
  <sheetFormatPr defaultColWidth="9" defaultRowHeight="16.8"/>
  <cols>
    <col min="1" max="1" width="11.4375" style="8" customWidth="1"/>
    <col min="2" max="2" width="14.7767857142857" style="1" customWidth="1"/>
    <col min="3" max="3" width="22.1071428571429" style="1" customWidth="1"/>
    <col min="4" max="4" width="20.2232142857143" style="8" customWidth="1"/>
    <col min="5" max="7" width="9" style="8"/>
    <col min="8" max="8" width="18.1071428571429" style="8" customWidth="1"/>
    <col min="9" max="9" width="9" style="8"/>
    <col min="10" max="10" width="19.5535714285714" style="1" customWidth="1"/>
    <col min="11" max="26" width="9" style="8"/>
  </cols>
  <sheetData>
    <row r="1" s="8" customFormat="1" spans="1:10">
      <c r="A1" s="56" t="s">
        <v>1813</v>
      </c>
      <c r="B1" s="56" t="s">
        <v>0</v>
      </c>
      <c r="C1" s="56" t="s">
        <v>1814</v>
      </c>
      <c r="D1" s="56" t="s">
        <v>31</v>
      </c>
      <c r="E1" s="56" t="s">
        <v>1815</v>
      </c>
      <c r="F1" s="56" t="s">
        <v>24</v>
      </c>
      <c r="G1" s="56" t="s">
        <v>1816</v>
      </c>
      <c r="H1" s="56" t="s">
        <v>1817</v>
      </c>
      <c r="I1" s="56" t="s">
        <v>1818</v>
      </c>
      <c r="J1" s="56" t="s">
        <v>0</v>
      </c>
    </row>
    <row r="2" spans="1:10">
      <c r="A2">
        <v>261</v>
      </c>
      <c r="B2" t="s">
        <v>1819</v>
      </c>
      <c r="C2" t="s">
        <v>387</v>
      </c>
      <c r="D2" t="s">
        <v>388</v>
      </c>
      <c r="E2" s="6"/>
      <c r="F2" s="6"/>
      <c r="G2" s="6"/>
      <c r="H2" s="6"/>
      <c r="I2" s="6" t="s">
        <v>1820</v>
      </c>
      <c r="J2" s="58" t="s">
        <v>1819</v>
      </c>
    </row>
    <row r="3" spans="1:10">
      <c r="A3">
        <v>294</v>
      </c>
      <c r="B3" t="s">
        <v>1819</v>
      </c>
      <c r="C3" t="s">
        <v>1821</v>
      </c>
      <c r="D3" t="s">
        <v>1822</v>
      </c>
      <c r="E3" s="6" t="s">
        <v>1823</v>
      </c>
      <c r="F3" s="6" t="s">
        <v>1824</v>
      </c>
      <c r="G3" s="6" t="s">
        <v>205</v>
      </c>
      <c r="H3" s="6" t="s">
        <v>1825</v>
      </c>
      <c r="I3" s="6" t="s">
        <v>1826</v>
      </c>
      <c r="J3" s="58" t="s">
        <v>1819</v>
      </c>
    </row>
    <row r="4" spans="1:10">
      <c r="A4">
        <v>296</v>
      </c>
      <c r="B4" t="s">
        <v>1819</v>
      </c>
      <c r="C4" t="s">
        <v>491</v>
      </c>
      <c r="D4" t="s">
        <v>492</v>
      </c>
      <c r="E4" s="6" t="s">
        <v>1827</v>
      </c>
      <c r="F4" s="6" t="s">
        <v>59</v>
      </c>
      <c r="G4" s="6" t="s">
        <v>38</v>
      </c>
      <c r="H4" s="6" t="s">
        <v>1828</v>
      </c>
      <c r="I4" s="6" t="s">
        <v>1829</v>
      </c>
      <c r="J4" s="58" t="s">
        <v>1819</v>
      </c>
    </row>
    <row r="5" spans="1:10">
      <c r="A5">
        <v>316</v>
      </c>
      <c r="B5" t="s">
        <v>1819</v>
      </c>
      <c r="C5" t="s">
        <v>431</v>
      </c>
      <c r="D5" t="s">
        <v>432</v>
      </c>
      <c r="E5" s="6" t="s">
        <v>1823</v>
      </c>
      <c r="F5" s="6" t="s">
        <v>89</v>
      </c>
      <c r="G5" s="6" t="s">
        <v>38</v>
      </c>
      <c r="H5" s="6" t="s">
        <v>1830</v>
      </c>
      <c r="I5" s="6" t="s">
        <v>1831</v>
      </c>
      <c r="J5" s="58" t="s">
        <v>1819</v>
      </c>
    </row>
    <row r="6" spans="1:10">
      <c r="A6">
        <v>348</v>
      </c>
      <c r="B6" t="s">
        <v>1819</v>
      </c>
      <c r="C6" t="s">
        <v>323</v>
      </c>
      <c r="D6" t="s">
        <v>324</v>
      </c>
      <c r="E6" s="6" t="s">
        <v>1823</v>
      </c>
      <c r="F6" s="6" t="s">
        <v>59</v>
      </c>
      <c r="G6" s="6" t="s">
        <v>205</v>
      </c>
      <c r="H6" s="6" t="s">
        <v>1832</v>
      </c>
      <c r="I6" s="6" t="s">
        <v>1833</v>
      </c>
      <c r="J6" s="58" t="s">
        <v>1819</v>
      </c>
    </row>
    <row r="7" spans="1:10">
      <c r="A7">
        <v>357</v>
      </c>
      <c r="B7" t="s">
        <v>1819</v>
      </c>
      <c r="C7" t="s">
        <v>459</v>
      </c>
      <c r="D7" t="s">
        <v>460</v>
      </c>
      <c r="E7" s="6" t="s">
        <v>1823</v>
      </c>
      <c r="F7" s="6" t="s">
        <v>89</v>
      </c>
      <c r="G7" s="6" t="s">
        <v>38</v>
      </c>
      <c r="H7" s="6" t="s">
        <v>1830</v>
      </c>
      <c r="I7" s="6" t="s">
        <v>1834</v>
      </c>
      <c r="J7" s="58" t="s">
        <v>1819</v>
      </c>
    </row>
    <row r="8" spans="1:10">
      <c r="A8">
        <v>362</v>
      </c>
      <c r="B8" t="s">
        <v>1819</v>
      </c>
      <c r="C8" t="s">
        <v>418</v>
      </c>
      <c r="D8" t="s">
        <v>419</v>
      </c>
      <c r="E8" s="6" t="s">
        <v>1823</v>
      </c>
      <c r="F8" s="6" t="s">
        <v>89</v>
      </c>
      <c r="G8" s="6" t="s">
        <v>38</v>
      </c>
      <c r="H8" s="6" t="s">
        <v>1830</v>
      </c>
      <c r="I8" s="6" t="s">
        <v>1834</v>
      </c>
      <c r="J8" s="58" t="s">
        <v>1819</v>
      </c>
    </row>
    <row r="9" spans="1:10">
      <c r="A9">
        <v>426</v>
      </c>
      <c r="B9" t="s">
        <v>1819</v>
      </c>
      <c r="C9" t="s">
        <v>498</v>
      </c>
      <c r="D9" t="s">
        <v>499</v>
      </c>
      <c r="E9" s="6" t="s">
        <v>1823</v>
      </c>
      <c r="F9" s="6" t="s">
        <v>125</v>
      </c>
      <c r="G9" s="6" t="s">
        <v>38</v>
      </c>
      <c r="H9" s="6" t="s">
        <v>1835</v>
      </c>
      <c r="I9" s="6" t="s">
        <v>1836</v>
      </c>
      <c r="J9" s="58" t="s">
        <v>1819</v>
      </c>
    </row>
    <row r="10" spans="1:10">
      <c r="A10">
        <v>486</v>
      </c>
      <c r="B10" t="s">
        <v>1819</v>
      </c>
      <c r="C10" t="s">
        <v>455</v>
      </c>
      <c r="D10" t="s">
        <v>456</v>
      </c>
      <c r="E10" s="6" t="s">
        <v>1823</v>
      </c>
      <c r="F10" s="6" t="s">
        <v>89</v>
      </c>
      <c r="G10" s="6" t="s">
        <v>38</v>
      </c>
      <c r="H10" s="6" t="s">
        <v>1830</v>
      </c>
      <c r="I10" s="6" t="s">
        <v>1837</v>
      </c>
      <c r="J10" s="58" t="s">
        <v>1819</v>
      </c>
    </row>
    <row r="11" spans="1:10">
      <c r="A11">
        <v>498</v>
      </c>
      <c r="B11" t="s">
        <v>1819</v>
      </c>
      <c r="C11" t="s">
        <v>1323</v>
      </c>
      <c r="D11" t="s">
        <v>1324</v>
      </c>
      <c r="E11" s="6" t="s">
        <v>1823</v>
      </c>
      <c r="F11" s="6" t="s">
        <v>1824</v>
      </c>
      <c r="G11" s="6" t="s">
        <v>205</v>
      </c>
      <c r="H11" s="6" t="s">
        <v>1825</v>
      </c>
      <c r="I11" s="6" t="s">
        <v>1838</v>
      </c>
      <c r="J11" s="58" t="s">
        <v>1819</v>
      </c>
    </row>
    <row r="12" spans="1:10">
      <c r="A12">
        <v>578</v>
      </c>
      <c r="B12" t="s">
        <v>1819</v>
      </c>
      <c r="C12" t="s">
        <v>395</v>
      </c>
      <c r="D12" t="s">
        <v>396</v>
      </c>
      <c r="E12" s="6" t="s">
        <v>1823</v>
      </c>
      <c r="F12" s="6" t="s">
        <v>1824</v>
      </c>
      <c r="G12" s="6" t="s">
        <v>205</v>
      </c>
      <c r="H12" s="6" t="s">
        <v>1825</v>
      </c>
      <c r="I12" s="6" t="s">
        <v>1826</v>
      </c>
      <c r="J12" s="58" t="s">
        <v>1819</v>
      </c>
    </row>
    <row r="13" spans="1:10">
      <c r="A13">
        <v>580</v>
      </c>
      <c r="B13" t="s">
        <v>1819</v>
      </c>
      <c r="C13" t="s">
        <v>381</v>
      </c>
      <c r="D13" t="s">
        <v>382</v>
      </c>
      <c r="E13" s="6" t="s">
        <v>1823</v>
      </c>
      <c r="F13" s="6" t="s">
        <v>1824</v>
      </c>
      <c r="G13" s="6" t="s">
        <v>205</v>
      </c>
      <c r="H13" s="6" t="s">
        <v>1825</v>
      </c>
      <c r="I13" s="6" t="s">
        <v>1839</v>
      </c>
      <c r="J13" s="58" t="s">
        <v>1819</v>
      </c>
    </row>
    <row r="14" spans="1:10">
      <c r="A14">
        <v>709</v>
      </c>
      <c r="B14" t="s">
        <v>1819</v>
      </c>
      <c r="C14" t="s">
        <v>1369</v>
      </c>
      <c r="D14" t="s">
        <v>1370</v>
      </c>
      <c r="E14" s="6" t="s">
        <v>1823</v>
      </c>
      <c r="F14" s="6" t="s">
        <v>302</v>
      </c>
      <c r="G14" s="6" t="s">
        <v>205</v>
      </c>
      <c r="H14" s="6" t="s">
        <v>1840</v>
      </c>
      <c r="I14" s="6" t="s">
        <v>1841</v>
      </c>
      <c r="J14" s="58" t="s">
        <v>1819</v>
      </c>
    </row>
    <row r="15" spans="1:10">
      <c r="A15">
        <v>729</v>
      </c>
      <c r="B15" t="s">
        <v>1819</v>
      </c>
      <c r="C15" t="s">
        <v>373</v>
      </c>
      <c r="D15" t="s">
        <v>374</v>
      </c>
      <c r="E15" s="6" t="s">
        <v>1823</v>
      </c>
      <c r="F15" s="6" t="s">
        <v>1824</v>
      </c>
      <c r="G15" s="6" t="s">
        <v>200</v>
      </c>
      <c r="H15" s="6" t="s">
        <v>1842</v>
      </c>
      <c r="I15" s="6" t="s">
        <v>1843</v>
      </c>
      <c r="J15" s="58" t="s">
        <v>1819</v>
      </c>
    </row>
    <row r="16" spans="1:10">
      <c r="A16">
        <v>840</v>
      </c>
      <c r="B16" t="s">
        <v>1819</v>
      </c>
      <c r="C16" t="s">
        <v>1524</v>
      </c>
      <c r="D16" t="s">
        <v>1525</v>
      </c>
      <c r="E16" s="6" t="s">
        <v>1823</v>
      </c>
      <c r="F16" s="6" t="s">
        <v>555</v>
      </c>
      <c r="G16" s="6" t="s">
        <v>1844</v>
      </c>
      <c r="H16" s="6" t="s">
        <v>1845</v>
      </c>
      <c r="I16" s="6" t="s">
        <v>1846</v>
      </c>
      <c r="J16" s="58" t="s">
        <v>1819</v>
      </c>
    </row>
    <row r="17" spans="1:10">
      <c r="A17">
        <v>849</v>
      </c>
      <c r="B17" t="s">
        <v>1819</v>
      </c>
      <c r="C17" t="s">
        <v>369</v>
      </c>
      <c r="D17" t="s">
        <v>370</v>
      </c>
      <c r="E17" s="6" t="s">
        <v>1827</v>
      </c>
      <c r="F17" s="6" t="s">
        <v>1824</v>
      </c>
      <c r="G17" s="6" t="s">
        <v>1847</v>
      </c>
      <c r="H17" s="6" t="s">
        <v>1842</v>
      </c>
      <c r="I17" s="6" t="s">
        <v>1848</v>
      </c>
      <c r="J17" s="58" t="s">
        <v>1819</v>
      </c>
    </row>
    <row r="18" spans="1:10">
      <c r="A18">
        <v>991</v>
      </c>
      <c r="B18" t="s">
        <v>1819</v>
      </c>
      <c r="C18" t="s">
        <v>1456</v>
      </c>
      <c r="D18" t="s">
        <v>520</v>
      </c>
      <c r="E18" s="6" t="s">
        <v>1823</v>
      </c>
      <c r="F18" s="6" t="s">
        <v>59</v>
      </c>
      <c r="G18" s="6" t="s">
        <v>38</v>
      </c>
      <c r="H18" s="6" t="s">
        <v>1828</v>
      </c>
      <c r="I18" s="6" t="s">
        <v>1829</v>
      </c>
      <c r="J18" s="58" t="s">
        <v>1819</v>
      </c>
    </row>
    <row r="19" spans="1:10">
      <c r="A19">
        <v>1003</v>
      </c>
      <c r="B19" t="s">
        <v>1819</v>
      </c>
      <c r="C19" t="s">
        <v>475</v>
      </c>
      <c r="D19" t="s">
        <v>476</v>
      </c>
      <c r="E19" s="6" t="s">
        <v>1823</v>
      </c>
      <c r="F19" s="6" t="s">
        <v>1824</v>
      </c>
      <c r="G19" s="6" t="s">
        <v>38</v>
      </c>
      <c r="H19" s="6" t="s">
        <v>1849</v>
      </c>
      <c r="I19" s="6" t="s">
        <v>1850</v>
      </c>
      <c r="J19" s="58" t="s">
        <v>1819</v>
      </c>
    </row>
    <row r="20" spans="1:10">
      <c r="A20">
        <v>1092</v>
      </c>
      <c r="B20" t="s">
        <v>1819</v>
      </c>
      <c r="C20" t="s">
        <v>1327</v>
      </c>
      <c r="D20" t="s">
        <v>1328</v>
      </c>
      <c r="E20" s="6" t="s">
        <v>1823</v>
      </c>
      <c r="F20" s="6" t="s">
        <v>1824</v>
      </c>
      <c r="G20" s="6" t="s">
        <v>205</v>
      </c>
      <c r="H20" s="6" t="s">
        <v>1825</v>
      </c>
      <c r="I20" s="6" t="s">
        <v>1838</v>
      </c>
      <c r="J20" s="58" t="s">
        <v>1819</v>
      </c>
    </row>
    <row r="21" spans="1:10">
      <c r="A21">
        <v>1093</v>
      </c>
      <c r="B21" t="s">
        <v>1819</v>
      </c>
      <c r="C21" t="s">
        <v>447</v>
      </c>
      <c r="D21" t="s">
        <v>448</v>
      </c>
      <c r="E21" s="6" t="s">
        <v>1823</v>
      </c>
      <c r="F21" s="6" t="s">
        <v>89</v>
      </c>
      <c r="G21" s="6" t="s">
        <v>38</v>
      </c>
      <c r="H21" s="6" t="s">
        <v>1830</v>
      </c>
      <c r="I21" s="6" t="s">
        <v>1851</v>
      </c>
      <c r="J21" s="58" t="s">
        <v>1819</v>
      </c>
    </row>
    <row r="22" spans="1:10">
      <c r="A22">
        <v>1095</v>
      </c>
      <c r="B22" t="s">
        <v>1819</v>
      </c>
      <c r="C22" t="s">
        <v>568</v>
      </c>
      <c r="D22" t="s">
        <v>569</v>
      </c>
      <c r="E22" s="6" t="s">
        <v>1827</v>
      </c>
      <c r="F22" s="6" t="s">
        <v>555</v>
      </c>
      <c r="G22" s="6" t="s">
        <v>48</v>
      </c>
      <c r="H22" s="6" t="s">
        <v>1852</v>
      </c>
      <c r="I22" s="6" t="s">
        <v>1853</v>
      </c>
      <c r="J22" s="58" t="s">
        <v>1819</v>
      </c>
    </row>
    <row r="23" spans="1:10">
      <c r="A23">
        <v>1096</v>
      </c>
      <c r="B23" t="s">
        <v>1819</v>
      </c>
      <c r="C23" t="s">
        <v>479</v>
      </c>
      <c r="D23" t="s">
        <v>480</v>
      </c>
      <c r="E23" s="6" t="s">
        <v>1823</v>
      </c>
      <c r="F23" s="6" t="s">
        <v>1824</v>
      </c>
      <c r="G23" s="6" t="s">
        <v>38</v>
      </c>
      <c r="H23" s="6" t="s">
        <v>1849</v>
      </c>
      <c r="I23" s="6" t="s">
        <v>1850</v>
      </c>
      <c r="J23" s="58" t="s">
        <v>1819</v>
      </c>
    </row>
    <row r="24" spans="1:10">
      <c r="A24">
        <v>1097</v>
      </c>
      <c r="B24" t="s">
        <v>1819</v>
      </c>
      <c r="C24" t="s">
        <v>538</v>
      </c>
      <c r="D24" t="s">
        <v>539</v>
      </c>
      <c r="E24" s="6" t="s">
        <v>1823</v>
      </c>
      <c r="F24" s="6" t="s">
        <v>113</v>
      </c>
      <c r="G24" s="6" t="s">
        <v>48</v>
      </c>
      <c r="H24" s="6" t="s">
        <v>1854</v>
      </c>
      <c r="I24" s="6" t="s">
        <v>1855</v>
      </c>
      <c r="J24" s="58" t="s">
        <v>1819</v>
      </c>
    </row>
    <row r="25" spans="1:10">
      <c r="A25">
        <v>1098</v>
      </c>
      <c r="B25" t="s">
        <v>1819</v>
      </c>
      <c r="C25" t="s">
        <v>572</v>
      </c>
      <c r="D25" t="s">
        <v>573</v>
      </c>
      <c r="E25" s="6" t="s">
        <v>1827</v>
      </c>
      <c r="F25" s="6" t="s">
        <v>555</v>
      </c>
      <c r="G25" s="6" t="s">
        <v>205</v>
      </c>
      <c r="H25" s="6" t="s">
        <v>1856</v>
      </c>
      <c r="I25" s="6" t="s">
        <v>1857</v>
      </c>
      <c r="J25" s="58" t="s">
        <v>1819</v>
      </c>
    </row>
    <row r="26" spans="1:10">
      <c r="A26">
        <v>1099</v>
      </c>
      <c r="B26" t="s">
        <v>1819</v>
      </c>
      <c r="C26" t="s">
        <v>1858</v>
      </c>
      <c r="D26" t="s">
        <v>1859</v>
      </c>
      <c r="E26" s="6" t="s">
        <v>1823</v>
      </c>
      <c r="F26" s="6" t="s">
        <v>555</v>
      </c>
      <c r="G26" s="6" t="s">
        <v>38</v>
      </c>
      <c r="H26" s="6" t="s">
        <v>1860</v>
      </c>
      <c r="I26" s="6" t="s">
        <v>1857</v>
      </c>
      <c r="J26" s="58" t="s">
        <v>1819</v>
      </c>
    </row>
    <row r="27" spans="1:10">
      <c r="A27">
        <v>1100</v>
      </c>
      <c r="B27" t="s">
        <v>1819</v>
      </c>
      <c r="C27" t="s">
        <v>313</v>
      </c>
      <c r="D27" t="s">
        <v>314</v>
      </c>
      <c r="E27" s="6" t="s">
        <v>1823</v>
      </c>
      <c r="F27" s="6" t="s">
        <v>312</v>
      </c>
      <c r="G27" s="6" t="s">
        <v>205</v>
      </c>
      <c r="H27" s="6" t="s">
        <v>1861</v>
      </c>
      <c r="I27" s="6" t="s">
        <v>1862</v>
      </c>
      <c r="J27" s="58" t="s">
        <v>1819</v>
      </c>
    </row>
    <row r="28" spans="1:10">
      <c r="A28">
        <v>1101</v>
      </c>
      <c r="B28" t="s">
        <v>1819</v>
      </c>
      <c r="C28" t="s">
        <v>1863</v>
      </c>
      <c r="D28" t="s">
        <v>1864</v>
      </c>
      <c r="E28" s="6" t="s">
        <v>1823</v>
      </c>
      <c r="F28" s="6" t="s">
        <v>555</v>
      </c>
      <c r="G28" s="6" t="s">
        <v>38</v>
      </c>
      <c r="H28" s="6" t="s">
        <v>1860</v>
      </c>
      <c r="I28" s="6" t="s">
        <v>1857</v>
      </c>
      <c r="J28" s="58" t="s">
        <v>1819</v>
      </c>
    </row>
    <row r="29" spans="1:10">
      <c r="A29">
        <v>1102</v>
      </c>
      <c r="B29" t="s">
        <v>1819</v>
      </c>
      <c r="C29" t="s">
        <v>556</v>
      </c>
      <c r="D29" t="s">
        <v>557</v>
      </c>
      <c r="E29" s="6" t="s">
        <v>1823</v>
      </c>
      <c r="F29" s="6" t="s">
        <v>555</v>
      </c>
      <c r="G29" s="6" t="s">
        <v>38</v>
      </c>
      <c r="H29" s="6" t="s">
        <v>1860</v>
      </c>
      <c r="I29" s="6" t="s">
        <v>1857</v>
      </c>
      <c r="J29" s="58" t="s">
        <v>1819</v>
      </c>
    </row>
    <row r="30" spans="1:10">
      <c r="A30">
        <v>1103</v>
      </c>
      <c r="B30" t="s">
        <v>1819</v>
      </c>
      <c r="C30" t="s">
        <v>414</v>
      </c>
      <c r="D30" t="s">
        <v>415</v>
      </c>
      <c r="E30" s="6" t="s">
        <v>1823</v>
      </c>
      <c r="F30" s="6" t="s">
        <v>113</v>
      </c>
      <c r="G30" s="6" t="s">
        <v>38</v>
      </c>
      <c r="H30" s="6" t="s">
        <v>1865</v>
      </c>
      <c r="I30" s="6" t="s">
        <v>1866</v>
      </c>
      <c r="J30" s="58" t="s">
        <v>1819</v>
      </c>
    </row>
    <row r="31" spans="1:10">
      <c r="A31">
        <v>1104</v>
      </c>
      <c r="B31" t="s">
        <v>1819</v>
      </c>
      <c r="C31" t="s">
        <v>331</v>
      </c>
      <c r="D31" t="s">
        <v>332</v>
      </c>
      <c r="E31" s="6" t="s">
        <v>1823</v>
      </c>
      <c r="F31" s="6" t="s">
        <v>312</v>
      </c>
      <c r="G31" s="6" t="s">
        <v>48</v>
      </c>
      <c r="H31" s="6" t="s">
        <v>1867</v>
      </c>
      <c r="I31" s="6" t="s">
        <v>1868</v>
      </c>
      <c r="J31" s="58" t="s">
        <v>1819</v>
      </c>
    </row>
    <row r="32" spans="1:10">
      <c r="A32">
        <v>1105</v>
      </c>
      <c r="B32" t="s">
        <v>1819</v>
      </c>
      <c r="C32" t="s">
        <v>422</v>
      </c>
      <c r="D32" t="s">
        <v>423</v>
      </c>
      <c r="E32" s="6" t="s">
        <v>1823</v>
      </c>
      <c r="F32" s="6" t="s">
        <v>176</v>
      </c>
      <c r="G32" s="6" t="s">
        <v>38</v>
      </c>
      <c r="H32" s="6" t="s">
        <v>1869</v>
      </c>
      <c r="I32" s="6" t="s">
        <v>1870</v>
      </c>
      <c r="J32" s="58" t="s">
        <v>1819</v>
      </c>
    </row>
    <row r="33" spans="1:10">
      <c r="A33">
        <v>1106</v>
      </c>
      <c r="B33" t="s">
        <v>1819</v>
      </c>
      <c r="C33" t="s">
        <v>542</v>
      </c>
      <c r="D33" t="s">
        <v>543</v>
      </c>
      <c r="E33" s="6" t="s">
        <v>1823</v>
      </c>
      <c r="F33" s="6" t="s">
        <v>302</v>
      </c>
      <c r="G33" s="6" t="s">
        <v>38</v>
      </c>
      <c r="H33" s="6" t="s">
        <v>1871</v>
      </c>
      <c r="I33" s="6" t="s">
        <v>1872</v>
      </c>
      <c r="J33" s="58" t="s">
        <v>1819</v>
      </c>
    </row>
    <row r="34" spans="1:10">
      <c r="A34">
        <v>1107</v>
      </c>
      <c r="B34" t="s">
        <v>1819</v>
      </c>
      <c r="C34" t="s">
        <v>336</v>
      </c>
      <c r="D34" t="s">
        <v>337</v>
      </c>
      <c r="E34" s="6" t="s">
        <v>1827</v>
      </c>
      <c r="F34" s="6" t="s">
        <v>335</v>
      </c>
      <c r="G34" s="6" t="s">
        <v>205</v>
      </c>
      <c r="H34" s="6" t="s">
        <v>1873</v>
      </c>
      <c r="I34" s="6" t="s">
        <v>1833</v>
      </c>
      <c r="J34" s="58" t="s">
        <v>1819</v>
      </c>
    </row>
    <row r="35" spans="1:10">
      <c r="A35">
        <v>1108</v>
      </c>
      <c r="B35" t="s">
        <v>1819</v>
      </c>
      <c r="C35" t="s">
        <v>467</v>
      </c>
      <c r="D35" t="s">
        <v>468</v>
      </c>
      <c r="E35" s="6" t="s">
        <v>1827</v>
      </c>
      <c r="F35" s="6" t="s">
        <v>302</v>
      </c>
      <c r="G35" s="6" t="s">
        <v>38</v>
      </c>
      <c r="H35" s="6" t="s">
        <v>1871</v>
      </c>
      <c r="I35" s="6" t="s">
        <v>1872</v>
      </c>
      <c r="J35" s="58" t="s">
        <v>1819</v>
      </c>
    </row>
    <row r="36" spans="1:10">
      <c r="A36">
        <v>1109</v>
      </c>
      <c r="B36" t="s">
        <v>1819</v>
      </c>
      <c r="C36" t="s">
        <v>298</v>
      </c>
      <c r="D36" t="s">
        <v>299</v>
      </c>
      <c r="E36" s="6" t="s">
        <v>1823</v>
      </c>
      <c r="F36" s="6" t="s">
        <v>297</v>
      </c>
      <c r="G36" s="6" t="s">
        <v>200</v>
      </c>
      <c r="H36" s="6" t="s">
        <v>1874</v>
      </c>
      <c r="I36" s="6" t="s">
        <v>1875</v>
      </c>
      <c r="J36" s="58" t="s">
        <v>1819</v>
      </c>
    </row>
    <row r="37" spans="1:10">
      <c r="A37">
        <v>1110</v>
      </c>
      <c r="B37" t="s">
        <v>1819</v>
      </c>
      <c r="C37" t="s">
        <v>350</v>
      </c>
      <c r="D37" t="s">
        <v>351</v>
      </c>
      <c r="E37" s="6" t="s">
        <v>1823</v>
      </c>
      <c r="F37" s="6" t="s">
        <v>302</v>
      </c>
      <c r="G37" s="6" t="s">
        <v>205</v>
      </c>
      <c r="H37" s="6" t="s">
        <v>1840</v>
      </c>
      <c r="I37" s="6" t="s">
        <v>1841</v>
      </c>
      <c r="J37" s="58" t="s">
        <v>1819</v>
      </c>
    </row>
    <row r="38" spans="1:10">
      <c r="A38">
        <v>1111</v>
      </c>
      <c r="B38" t="s">
        <v>1819</v>
      </c>
      <c r="C38" t="s">
        <v>344</v>
      </c>
      <c r="D38" t="s">
        <v>345</v>
      </c>
      <c r="E38" s="6" t="s">
        <v>1827</v>
      </c>
      <c r="F38" s="6" t="s">
        <v>297</v>
      </c>
      <c r="G38" s="6" t="s">
        <v>48</v>
      </c>
      <c r="H38" s="6" t="s">
        <v>1876</v>
      </c>
      <c r="I38" s="6" t="s">
        <v>1875</v>
      </c>
      <c r="J38" s="58" t="s">
        <v>1819</v>
      </c>
    </row>
    <row r="39" spans="1:10">
      <c r="A39">
        <v>1113</v>
      </c>
      <c r="B39" t="s">
        <v>1819</v>
      </c>
      <c r="C39" t="s">
        <v>364</v>
      </c>
      <c r="D39" t="s">
        <v>365</v>
      </c>
      <c r="E39" s="6" t="s">
        <v>1827</v>
      </c>
      <c r="F39" s="6" t="s">
        <v>302</v>
      </c>
      <c r="G39" s="6" t="s">
        <v>205</v>
      </c>
      <c r="H39" s="6" t="s">
        <v>1840</v>
      </c>
      <c r="I39" s="6" t="s">
        <v>1841</v>
      </c>
      <c r="J39" s="58" t="s">
        <v>1819</v>
      </c>
    </row>
    <row r="40" spans="1:10">
      <c r="A40">
        <v>1114</v>
      </c>
      <c r="B40" t="s">
        <v>1819</v>
      </c>
      <c r="C40" t="s">
        <v>1499</v>
      </c>
      <c r="D40" t="s">
        <v>1500</v>
      </c>
      <c r="E40" s="6" t="s">
        <v>1827</v>
      </c>
      <c r="F40" s="6" t="s">
        <v>297</v>
      </c>
      <c r="G40" s="6" t="s">
        <v>205</v>
      </c>
      <c r="H40" s="6" t="s">
        <v>1877</v>
      </c>
      <c r="I40" s="6" t="s">
        <v>1875</v>
      </c>
      <c r="J40" s="58" t="s">
        <v>1819</v>
      </c>
    </row>
    <row r="41" spans="1:10">
      <c r="A41">
        <v>1115</v>
      </c>
      <c r="B41" t="s">
        <v>1819</v>
      </c>
      <c r="C41" t="s">
        <v>319</v>
      </c>
      <c r="D41" t="s">
        <v>320</v>
      </c>
      <c r="E41" s="6" t="s">
        <v>1823</v>
      </c>
      <c r="F41" s="6" t="s">
        <v>297</v>
      </c>
      <c r="G41" s="6" t="s">
        <v>205</v>
      </c>
      <c r="H41" s="6" t="s">
        <v>1877</v>
      </c>
      <c r="I41" s="6" t="s">
        <v>1875</v>
      </c>
      <c r="J41" s="58" t="s">
        <v>1819</v>
      </c>
    </row>
    <row r="42" spans="1:10">
      <c r="A42">
        <v>1116</v>
      </c>
      <c r="B42" t="s">
        <v>1819</v>
      </c>
      <c r="C42" t="s">
        <v>360</v>
      </c>
      <c r="D42" t="s">
        <v>361</v>
      </c>
      <c r="E42" s="6" t="s">
        <v>1827</v>
      </c>
      <c r="F42" s="6" t="s">
        <v>302</v>
      </c>
      <c r="G42" s="6" t="s">
        <v>205</v>
      </c>
      <c r="H42" s="6" t="s">
        <v>1840</v>
      </c>
      <c r="I42" s="6" t="s">
        <v>1878</v>
      </c>
      <c r="J42" s="58" t="s">
        <v>1819</v>
      </c>
    </row>
    <row r="43" spans="1:10">
      <c r="A43">
        <v>1117</v>
      </c>
      <c r="B43" t="s">
        <v>1819</v>
      </c>
      <c r="C43" t="s">
        <v>1481</v>
      </c>
      <c r="D43" t="s">
        <v>1482</v>
      </c>
      <c r="E43" s="6" t="s">
        <v>1823</v>
      </c>
      <c r="F43" s="6" t="s">
        <v>297</v>
      </c>
      <c r="G43" s="6" t="s">
        <v>38</v>
      </c>
      <c r="H43" s="6" t="s">
        <v>1879</v>
      </c>
      <c r="I43" s="6" t="s">
        <v>1880</v>
      </c>
      <c r="J43" s="58" t="s">
        <v>1819</v>
      </c>
    </row>
    <row r="44" spans="1:10">
      <c r="A44">
        <v>1118</v>
      </c>
      <c r="B44" t="s">
        <v>1819</v>
      </c>
      <c r="C44" t="s">
        <v>304</v>
      </c>
      <c r="D44" t="s">
        <v>305</v>
      </c>
      <c r="E44" s="6" t="s">
        <v>1823</v>
      </c>
      <c r="F44" s="6" t="s">
        <v>302</v>
      </c>
      <c r="G44" s="6" t="s">
        <v>48</v>
      </c>
      <c r="H44" s="6" t="s">
        <v>1881</v>
      </c>
      <c r="I44" s="6" t="s">
        <v>1882</v>
      </c>
      <c r="J44" s="58" t="s">
        <v>1819</v>
      </c>
    </row>
    <row r="45" spans="1:10">
      <c r="A45">
        <v>1119</v>
      </c>
      <c r="B45" t="s">
        <v>1819</v>
      </c>
      <c r="C45" t="s">
        <v>483</v>
      </c>
      <c r="D45" t="s">
        <v>484</v>
      </c>
      <c r="E45" s="6" t="s">
        <v>1823</v>
      </c>
      <c r="F45" s="6" t="s">
        <v>297</v>
      </c>
      <c r="G45" s="6" t="s">
        <v>38</v>
      </c>
      <c r="H45" s="6" t="s">
        <v>1879</v>
      </c>
      <c r="I45" s="6" t="s">
        <v>1880</v>
      </c>
      <c r="J45" s="58" t="s">
        <v>1819</v>
      </c>
    </row>
    <row r="46" spans="1:10">
      <c r="A46">
        <v>1120</v>
      </c>
      <c r="B46" t="s">
        <v>1819</v>
      </c>
      <c r="C46" t="s">
        <v>354</v>
      </c>
      <c r="D46" t="s">
        <v>355</v>
      </c>
      <c r="E46" s="6" t="s">
        <v>1823</v>
      </c>
      <c r="F46" s="6" t="s">
        <v>59</v>
      </c>
      <c r="G46" s="6" t="s">
        <v>48</v>
      </c>
      <c r="H46" s="6" t="s">
        <v>1883</v>
      </c>
      <c r="I46" s="6" t="s">
        <v>1833</v>
      </c>
      <c r="J46" s="58" t="s">
        <v>1819</v>
      </c>
    </row>
    <row r="47" spans="1:10">
      <c r="A47">
        <v>1121</v>
      </c>
      <c r="B47" t="s">
        <v>1819</v>
      </c>
      <c r="C47" t="s">
        <v>308</v>
      </c>
      <c r="D47" t="s">
        <v>309</v>
      </c>
      <c r="E47" s="6" t="s">
        <v>1827</v>
      </c>
      <c r="F47" s="6" t="s">
        <v>59</v>
      </c>
      <c r="G47" s="6" t="s">
        <v>205</v>
      </c>
      <c r="H47" s="6" t="s">
        <v>1832</v>
      </c>
      <c r="I47" s="6" t="s">
        <v>1833</v>
      </c>
      <c r="J47" s="58" t="s">
        <v>1819</v>
      </c>
    </row>
    <row r="48" spans="1:10">
      <c r="A48">
        <v>1122</v>
      </c>
      <c r="B48" t="s">
        <v>1819</v>
      </c>
      <c r="C48" t="s">
        <v>523</v>
      </c>
      <c r="D48" t="s">
        <v>524</v>
      </c>
      <c r="E48" s="6" t="s">
        <v>1823</v>
      </c>
      <c r="F48" s="6" t="s">
        <v>59</v>
      </c>
      <c r="G48" s="6" t="s">
        <v>38</v>
      </c>
      <c r="H48" s="6" t="s">
        <v>1828</v>
      </c>
      <c r="I48" s="6" t="s">
        <v>1884</v>
      </c>
      <c r="J48" s="58" t="s">
        <v>1819</v>
      </c>
    </row>
    <row r="49" spans="1:10">
      <c r="A49">
        <v>1123</v>
      </c>
      <c r="B49" t="s">
        <v>1819</v>
      </c>
      <c r="C49" t="s">
        <v>1885</v>
      </c>
      <c r="D49" s="57" t="s">
        <v>1886</v>
      </c>
      <c r="E49" s="6" t="s">
        <v>1823</v>
      </c>
      <c r="F49" s="6" t="s">
        <v>59</v>
      </c>
      <c r="G49" s="6" t="s">
        <v>38</v>
      </c>
      <c r="H49" s="6" t="s">
        <v>1828</v>
      </c>
      <c r="I49" s="6" t="s">
        <v>1884</v>
      </c>
      <c r="J49" s="58" t="s">
        <v>1819</v>
      </c>
    </row>
    <row r="50" spans="1:10">
      <c r="A50">
        <v>1124</v>
      </c>
      <c r="B50" t="s">
        <v>1819</v>
      </c>
      <c r="C50" t="s">
        <v>471</v>
      </c>
      <c r="D50" t="s">
        <v>472</v>
      </c>
      <c r="E50" s="6" t="s">
        <v>1823</v>
      </c>
      <c r="F50" s="6" t="s">
        <v>59</v>
      </c>
      <c r="G50" s="6" t="s">
        <v>38</v>
      </c>
      <c r="H50" s="6" t="s">
        <v>1828</v>
      </c>
      <c r="I50" s="6" t="s">
        <v>1887</v>
      </c>
      <c r="J50" s="58" t="s">
        <v>1819</v>
      </c>
    </row>
    <row r="51" spans="1:10">
      <c r="A51">
        <v>1125</v>
      </c>
      <c r="B51" t="s">
        <v>1819</v>
      </c>
      <c r="C51" t="s">
        <v>1888</v>
      </c>
      <c r="D51" s="57" t="s">
        <v>1889</v>
      </c>
      <c r="E51" s="6" t="s">
        <v>1823</v>
      </c>
      <c r="F51" s="6" t="s">
        <v>59</v>
      </c>
      <c r="G51" s="6" t="s">
        <v>38</v>
      </c>
      <c r="H51" s="6" t="s">
        <v>1828</v>
      </c>
      <c r="I51" s="6" t="s">
        <v>1884</v>
      </c>
      <c r="J51" s="58" t="s">
        <v>1819</v>
      </c>
    </row>
    <row r="52" spans="1:10">
      <c r="A52">
        <v>1126</v>
      </c>
      <c r="B52" t="s">
        <v>1819</v>
      </c>
      <c r="C52" t="s">
        <v>534</v>
      </c>
      <c r="D52" t="s">
        <v>535</v>
      </c>
      <c r="E52" s="6" t="s">
        <v>1823</v>
      </c>
      <c r="F52" s="6" t="s">
        <v>59</v>
      </c>
      <c r="G52" s="6" t="s">
        <v>38</v>
      </c>
      <c r="H52" s="6" t="s">
        <v>1828</v>
      </c>
      <c r="I52" s="6" t="s">
        <v>1884</v>
      </c>
      <c r="J52" s="58" t="s">
        <v>1819</v>
      </c>
    </row>
    <row r="53" spans="1:10">
      <c r="A53">
        <v>1127</v>
      </c>
      <c r="B53" t="s">
        <v>1819</v>
      </c>
      <c r="C53" t="s">
        <v>1890</v>
      </c>
      <c r="D53" s="57" t="s">
        <v>1891</v>
      </c>
      <c r="E53" s="6" t="s">
        <v>1823</v>
      </c>
      <c r="F53" s="6" t="s">
        <v>59</v>
      </c>
      <c r="G53" s="6" t="s">
        <v>38</v>
      </c>
      <c r="H53" s="6" t="s">
        <v>1828</v>
      </c>
      <c r="I53" s="6" t="s">
        <v>1884</v>
      </c>
      <c r="J53" s="58" t="s">
        <v>1819</v>
      </c>
    </row>
    <row r="54" spans="1:10">
      <c r="A54">
        <v>1140</v>
      </c>
      <c r="B54" t="s">
        <v>1819</v>
      </c>
      <c r="C54" t="s">
        <v>1892</v>
      </c>
      <c r="D54" t="s">
        <v>488</v>
      </c>
      <c r="E54" s="6" t="s">
        <v>1823</v>
      </c>
      <c r="F54" s="6" t="s">
        <v>59</v>
      </c>
      <c r="G54" s="6" t="s">
        <v>38</v>
      </c>
      <c r="H54" s="6" t="s">
        <v>1828</v>
      </c>
      <c r="I54" s="6" t="s">
        <v>1829</v>
      </c>
      <c r="J54" s="58" t="s">
        <v>1819</v>
      </c>
    </row>
    <row r="55" spans="1:10">
      <c r="A55">
        <v>1167</v>
      </c>
      <c r="B55" t="s">
        <v>1819</v>
      </c>
      <c r="C55" t="s">
        <v>441</v>
      </c>
      <c r="D55" t="s">
        <v>442</v>
      </c>
      <c r="E55" s="6" t="s">
        <v>1823</v>
      </c>
      <c r="F55" s="6" t="s">
        <v>89</v>
      </c>
      <c r="G55" s="6" t="s">
        <v>38</v>
      </c>
      <c r="H55" s="6" t="s">
        <v>1830</v>
      </c>
      <c r="I55" s="6" t="s">
        <v>1893</v>
      </c>
      <c r="J55" s="58" t="s">
        <v>1819</v>
      </c>
    </row>
    <row r="56" spans="1:10">
      <c r="A56">
        <v>1168</v>
      </c>
      <c r="B56" t="s">
        <v>1819</v>
      </c>
      <c r="C56" t="s">
        <v>551</v>
      </c>
      <c r="D56" t="s">
        <v>552</v>
      </c>
      <c r="E56" s="6" t="s">
        <v>1894</v>
      </c>
      <c r="F56" s="6" t="s">
        <v>1824</v>
      </c>
      <c r="G56" s="6" t="s">
        <v>38</v>
      </c>
      <c r="H56" s="6" t="s">
        <v>1895</v>
      </c>
      <c r="I56" s="6" t="s">
        <v>1896</v>
      </c>
      <c r="J56" s="58" t="s">
        <v>1819</v>
      </c>
    </row>
    <row r="57" spans="1:10">
      <c r="A57">
        <v>1216</v>
      </c>
      <c r="B57" t="s">
        <v>1819</v>
      </c>
      <c r="C57" t="s">
        <v>1897</v>
      </c>
      <c r="D57" t="s">
        <v>1898</v>
      </c>
      <c r="E57" s="6"/>
      <c r="F57" s="6"/>
      <c r="G57" s="6"/>
      <c r="H57" s="6"/>
      <c r="I57" s="6" t="s">
        <v>1899</v>
      </c>
      <c r="J57" s="58" t="s">
        <v>1819</v>
      </c>
    </row>
    <row r="58" spans="1:10">
      <c r="A58">
        <v>1258</v>
      </c>
      <c r="B58" t="s">
        <v>1819</v>
      </c>
      <c r="C58" t="s">
        <v>1900</v>
      </c>
      <c r="D58" t="s">
        <v>1901</v>
      </c>
      <c r="E58" s="6"/>
      <c r="F58" s="6"/>
      <c r="G58" s="6"/>
      <c r="H58" s="6"/>
      <c r="I58" s="6" t="s">
        <v>1899</v>
      </c>
      <c r="J58" s="58" t="s">
        <v>1819</v>
      </c>
    </row>
    <row r="59" spans="1:10">
      <c r="A59">
        <v>1262</v>
      </c>
      <c r="B59" t="s">
        <v>1819</v>
      </c>
      <c r="C59" t="s">
        <v>403</v>
      </c>
      <c r="D59" t="s">
        <v>404</v>
      </c>
      <c r="E59" s="6" t="s">
        <v>1823</v>
      </c>
      <c r="F59" s="6" t="s">
        <v>1902</v>
      </c>
      <c r="G59" s="6" t="s">
        <v>205</v>
      </c>
      <c r="H59" s="6" t="s">
        <v>1903</v>
      </c>
      <c r="I59" s="6" t="s">
        <v>1826</v>
      </c>
      <c r="J59" s="58" t="s">
        <v>1819</v>
      </c>
    </row>
    <row r="60" spans="1:10">
      <c r="A60">
        <v>1265</v>
      </c>
      <c r="B60" t="s">
        <v>1819</v>
      </c>
      <c r="C60" t="s">
        <v>1904</v>
      </c>
      <c r="D60" t="s">
        <v>1516</v>
      </c>
      <c r="E60" s="6" t="s">
        <v>1823</v>
      </c>
      <c r="F60" s="6" t="s">
        <v>335</v>
      </c>
      <c r="G60" s="6" t="s">
        <v>48</v>
      </c>
      <c r="H60" s="6" t="s">
        <v>1905</v>
      </c>
      <c r="I60" s="6" t="s">
        <v>1906</v>
      </c>
      <c r="J60" s="58" t="s">
        <v>1819</v>
      </c>
    </row>
    <row r="61" spans="1:10">
      <c r="A61">
        <v>1269</v>
      </c>
      <c r="B61" t="s">
        <v>1819</v>
      </c>
      <c r="C61" t="s">
        <v>1907</v>
      </c>
      <c r="D61" t="s">
        <v>514</v>
      </c>
      <c r="E61" s="6" t="s">
        <v>1823</v>
      </c>
      <c r="F61" s="6" t="s">
        <v>59</v>
      </c>
      <c r="G61" s="6" t="s">
        <v>38</v>
      </c>
      <c r="H61" s="6" t="s">
        <v>1828</v>
      </c>
      <c r="I61" s="6" t="s">
        <v>1884</v>
      </c>
      <c r="J61" s="58" t="s">
        <v>1819</v>
      </c>
    </row>
    <row r="62" spans="1:10">
      <c r="A62">
        <v>1270</v>
      </c>
      <c r="B62" t="s">
        <v>1819</v>
      </c>
      <c r="C62" t="s">
        <v>1908</v>
      </c>
      <c r="D62" t="s">
        <v>1909</v>
      </c>
      <c r="E62" s="6" t="s">
        <v>1823</v>
      </c>
      <c r="F62" s="6" t="s">
        <v>59</v>
      </c>
      <c r="G62" s="6" t="s">
        <v>38</v>
      </c>
      <c r="H62" s="6" t="s">
        <v>1828</v>
      </c>
      <c r="I62" s="6" t="s">
        <v>1884</v>
      </c>
      <c r="J62" s="58" t="s">
        <v>1819</v>
      </c>
    </row>
    <row r="63" spans="1:10">
      <c r="A63">
        <v>1271</v>
      </c>
      <c r="B63" t="s">
        <v>1819</v>
      </c>
      <c r="C63" t="s">
        <v>1910</v>
      </c>
      <c r="D63" t="s">
        <v>1911</v>
      </c>
      <c r="E63" s="6" t="s">
        <v>1894</v>
      </c>
      <c r="F63" s="6" t="s">
        <v>59</v>
      </c>
      <c r="G63" s="6" t="s">
        <v>38</v>
      </c>
      <c r="H63" s="6" t="s">
        <v>1828</v>
      </c>
      <c r="I63" s="6" t="s">
        <v>1884</v>
      </c>
      <c r="J63" s="58" t="s">
        <v>1819</v>
      </c>
    </row>
    <row r="64" spans="1:10">
      <c r="A64">
        <v>246</v>
      </c>
      <c r="B64" t="s">
        <v>1912</v>
      </c>
      <c r="C64" t="s">
        <v>962</v>
      </c>
      <c r="D64" t="s">
        <v>963</v>
      </c>
      <c r="E64" s="6" t="s">
        <v>1894</v>
      </c>
      <c r="F64" s="6"/>
      <c r="G64" s="6"/>
      <c r="H64" s="6"/>
      <c r="I64" s="6" t="s">
        <v>1913</v>
      </c>
      <c r="J64" s="58" t="s">
        <v>1912</v>
      </c>
    </row>
    <row r="65" spans="1:10">
      <c r="A65">
        <v>188</v>
      </c>
      <c r="B65" t="s">
        <v>1912</v>
      </c>
      <c r="C65" t="s">
        <v>1914</v>
      </c>
      <c r="D65" s="57" t="s">
        <v>1915</v>
      </c>
      <c r="E65" s="6" t="s">
        <v>1916</v>
      </c>
      <c r="F65" s="6"/>
      <c r="G65" s="6"/>
      <c r="H65" s="6"/>
      <c r="I65" s="6" t="s">
        <v>1917</v>
      </c>
      <c r="J65" s="58" t="s">
        <v>1912</v>
      </c>
    </row>
    <row r="66" spans="1:10">
      <c r="A66">
        <v>209</v>
      </c>
      <c r="B66" t="s">
        <v>1912</v>
      </c>
      <c r="C66" t="s">
        <v>1918</v>
      </c>
      <c r="D66" s="57" t="s">
        <v>1919</v>
      </c>
      <c r="E66" s="6" t="s">
        <v>1916</v>
      </c>
      <c r="F66" s="6"/>
      <c r="G66" s="6"/>
      <c r="H66" s="6"/>
      <c r="I66" s="6" t="s">
        <v>1917</v>
      </c>
      <c r="J66" s="58" t="s">
        <v>1912</v>
      </c>
    </row>
    <row r="67" spans="1:10">
      <c r="A67">
        <v>334</v>
      </c>
      <c r="B67" t="s">
        <v>1912</v>
      </c>
      <c r="C67" t="s">
        <v>1026</v>
      </c>
      <c r="D67" t="s">
        <v>1027</v>
      </c>
      <c r="E67" s="6" t="s">
        <v>1823</v>
      </c>
      <c r="F67" s="6" t="s">
        <v>179</v>
      </c>
      <c r="G67" s="6" t="s">
        <v>38</v>
      </c>
      <c r="H67" s="6" t="s">
        <v>1920</v>
      </c>
      <c r="I67" s="6" t="s">
        <v>1921</v>
      </c>
      <c r="J67" s="58" t="s">
        <v>1912</v>
      </c>
    </row>
    <row r="68" spans="1:10">
      <c r="A68">
        <v>397</v>
      </c>
      <c r="B68" t="s">
        <v>1912</v>
      </c>
      <c r="C68" t="s">
        <v>1003</v>
      </c>
      <c r="D68" t="s">
        <v>1004</v>
      </c>
      <c r="E68" s="6" t="s">
        <v>1823</v>
      </c>
      <c r="F68" s="6" t="s">
        <v>75</v>
      </c>
      <c r="G68" s="6" t="s">
        <v>205</v>
      </c>
      <c r="H68" s="6" t="s">
        <v>1922</v>
      </c>
      <c r="I68" s="6" t="s">
        <v>1923</v>
      </c>
      <c r="J68" s="58" t="s">
        <v>1912</v>
      </c>
    </row>
    <row r="69" spans="1:10">
      <c r="A69">
        <v>695</v>
      </c>
      <c r="B69" t="s">
        <v>1912</v>
      </c>
      <c r="C69" t="s">
        <v>1924</v>
      </c>
      <c r="D69" t="s">
        <v>1925</v>
      </c>
      <c r="E69" s="6" t="s">
        <v>1823</v>
      </c>
      <c r="F69" s="6" t="s">
        <v>75</v>
      </c>
      <c r="G69" s="6" t="s">
        <v>205</v>
      </c>
      <c r="H69" s="6" t="s">
        <v>1922</v>
      </c>
      <c r="I69" s="6" t="s">
        <v>1923</v>
      </c>
      <c r="J69" s="58" t="s">
        <v>1912</v>
      </c>
    </row>
    <row r="70" spans="1:10">
      <c r="A70">
        <v>700</v>
      </c>
      <c r="B70" t="s">
        <v>1912</v>
      </c>
      <c r="C70" t="s">
        <v>1008</v>
      </c>
      <c r="D70" t="s">
        <v>1009</v>
      </c>
      <c r="E70" s="6" t="s">
        <v>1823</v>
      </c>
      <c r="F70" s="6" t="s">
        <v>75</v>
      </c>
      <c r="G70" s="6" t="s">
        <v>205</v>
      </c>
      <c r="H70" s="6" t="s">
        <v>1922</v>
      </c>
      <c r="I70" s="6" t="s">
        <v>1923</v>
      </c>
      <c r="J70" s="58" t="s">
        <v>1912</v>
      </c>
    </row>
    <row r="71" spans="1:10">
      <c r="A71">
        <v>839</v>
      </c>
      <c r="B71" t="s">
        <v>1912</v>
      </c>
      <c r="C71" t="s">
        <v>1102</v>
      </c>
      <c r="D71" t="s">
        <v>1103</v>
      </c>
      <c r="E71" s="6" t="s">
        <v>1926</v>
      </c>
      <c r="F71" s="6" t="s">
        <v>75</v>
      </c>
      <c r="G71" s="6" t="s">
        <v>1927</v>
      </c>
      <c r="H71" s="6" t="s">
        <v>1928</v>
      </c>
      <c r="I71" s="6" t="s">
        <v>1929</v>
      </c>
      <c r="J71" s="58" t="s">
        <v>1912</v>
      </c>
    </row>
    <row r="72" spans="1:10">
      <c r="A72">
        <v>988</v>
      </c>
      <c r="B72" t="s">
        <v>1912</v>
      </c>
      <c r="C72" t="s">
        <v>1930</v>
      </c>
      <c r="D72" t="s">
        <v>1931</v>
      </c>
      <c r="E72" s="6" t="s">
        <v>1827</v>
      </c>
      <c r="F72" s="6" t="s">
        <v>140</v>
      </c>
      <c r="G72" s="6" t="s">
        <v>38</v>
      </c>
      <c r="H72" s="6" t="s">
        <v>1932</v>
      </c>
      <c r="I72" s="6" t="s">
        <v>1933</v>
      </c>
      <c r="J72" s="58" t="s">
        <v>1912</v>
      </c>
    </row>
    <row r="73" spans="1:10">
      <c r="A73">
        <v>989</v>
      </c>
      <c r="B73" t="s">
        <v>1912</v>
      </c>
      <c r="C73" t="s">
        <v>1934</v>
      </c>
      <c r="D73" t="s">
        <v>1935</v>
      </c>
      <c r="E73" s="6" t="s">
        <v>1823</v>
      </c>
      <c r="F73" s="6" t="s">
        <v>75</v>
      </c>
      <c r="G73" s="6" t="s">
        <v>38</v>
      </c>
      <c r="H73" s="6" t="s">
        <v>1936</v>
      </c>
      <c r="I73" s="6" t="s">
        <v>1937</v>
      </c>
      <c r="J73" s="58" t="s">
        <v>1912</v>
      </c>
    </row>
    <row r="74" spans="1:10">
      <c r="A74">
        <v>990</v>
      </c>
      <c r="B74" t="s">
        <v>1912</v>
      </c>
      <c r="C74" t="s">
        <v>97</v>
      </c>
      <c r="D74" t="s">
        <v>98</v>
      </c>
      <c r="E74" s="6" t="s">
        <v>1823</v>
      </c>
      <c r="F74" s="6" t="s">
        <v>95</v>
      </c>
      <c r="G74" s="6" t="s">
        <v>38</v>
      </c>
      <c r="H74" s="6" t="s">
        <v>1938</v>
      </c>
      <c r="I74" s="6" t="s">
        <v>1939</v>
      </c>
      <c r="J74" s="58" t="s">
        <v>1912</v>
      </c>
    </row>
    <row r="75" spans="1:10">
      <c r="A75">
        <v>992</v>
      </c>
      <c r="B75" t="s">
        <v>1912</v>
      </c>
      <c r="C75" t="s">
        <v>1940</v>
      </c>
      <c r="D75" t="s">
        <v>1941</v>
      </c>
      <c r="E75" s="6" t="s">
        <v>1827</v>
      </c>
      <c r="F75" s="6" t="s">
        <v>140</v>
      </c>
      <c r="G75" s="6" t="s">
        <v>38</v>
      </c>
      <c r="H75" s="6" t="s">
        <v>1932</v>
      </c>
      <c r="I75" s="6" t="s">
        <v>1933</v>
      </c>
      <c r="J75" s="58" t="s">
        <v>1912</v>
      </c>
    </row>
    <row r="76" spans="1:10">
      <c r="A76">
        <v>998</v>
      </c>
      <c r="B76" t="s">
        <v>1912</v>
      </c>
      <c r="C76" t="s">
        <v>1057</v>
      </c>
      <c r="D76" t="s">
        <v>1058</v>
      </c>
      <c r="E76" s="6" t="s">
        <v>1823</v>
      </c>
      <c r="F76" s="6" t="s">
        <v>140</v>
      </c>
      <c r="G76" s="6" t="s">
        <v>38</v>
      </c>
      <c r="H76" s="6" t="s">
        <v>1932</v>
      </c>
      <c r="I76" s="6" t="s">
        <v>1942</v>
      </c>
      <c r="J76" s="58" t="s">
        <v>1912</v>
      </c>
    </row>
    <row r="77" spans="1:10">
      <c r="A77">
        <v>999</v>
      </c>
      <c r="B77" t="s">
        <v>1912</v>
      </c>
      <c r="C77" t="s">
        <v>1054</v>
      </c>
      <c r="D77" t="s">
        <v>197</v>
      </c>
      <c r="E77" s="6" t="s">
        <v>1827</v>
      </c>
      <c r="F77" s="6" t="s">
        <v>140</v>
      </c>
      <c r="G77" s="6" t="s">
        <v>48</v>
      </c>
      <c r="H77" s="6" t="s">
        <v>1943</v>
      </c>
      <c r="I77" s="6" t="s">
        <v>1944</v>
      </c>
      <c r="J77" s="58" t="s">
        <v>1912</v>
      </c>
    </row>
    <row r="78" spans="1:10">
      <c r="A78">
        <v>1006</v>
      </c>
      <c r="B78" t="s">
        <v>1912</v>
      </c>
      <c r="C78" t="s">
        <v>157</v>
      </c>
      <c r="D78" t="s">
        <v>158</v>
      </c>
      <c r="E78" s="6" t="s">
        <v>1823</v>
      </c>
      <c r="F78" s="6" t="s">
        <v>101</v>
      </c>
      <c r="G78" s="6" t="s">
        <v>38</v>
      </c>
      <c r="H78" s="6" t="s">
        <v>1945</v>
      </c>
      <c r="I78" s="6" t="s">
        <v>1946</v>
      </c>
      <c r="J78" s="58" t="s">
        <v>1912</v>
      </c>
    </row>
    <row r="79" spans="1:10">
      <c r="A79">
        <v>1011</v>
      </c>
      <c r="B79" t="s">
        <v>1912</v>
      </c>
      <c r="C79" t="s">
        <v>1947</v>
      </c>
      <c r="D79" t="s">
        <v>1948</v>
      </c>
      <c r="E79" s="6" t="s">
        <v>1827</v>
      </c>
      <c r="F79" s="6" t="s">
        <v>101</v>
      </c>
      <c r="G79" s="6" t="s">
        <v>38</v>
      </c>
      <c r="H79" s="6" t="s">
        <v>1945</v>
      </c>
      <c r="I79" s="6" t="s">
        <v>1946</v>
      </c>
      <c r="J79" s="58" t="s">
        <v>1912</v>
      </c>
    </row>
    <row r="80" spans="1:10">
      <c r="A80">
        <v>1017</v>
      </c>
      <c r="B80" t="s">
        <v>1912</v>
      </c>
      <c r="C80" t="s">
        <v>153</v>
      </c>
      <c r="D80" t="s">
        <v>154</v>
      </c>
      <c r="E80" s="6" t="s">
        <v>1823</v>
      </c>
      <c r="F80" s="6" t="s">
        <v>101</v>
      </c>
      <c r="G80" s="6" t="s">
        <v>38</v>
      </c>
      <c r="H80" s="6" t="s">
        <v>1945</v>
      </c>
      <c r="I80" s="6" t="s">
        <v>1949</v>
      </c>
      <c r="J80" s="58" t="s">
        <v>1912</v>
      </c>
    </row>
    <row r="81" spans="1:10">
      <c r="A81">
        <v>1019</v>
      </c>
      <c r="B81" t="s">
        <v>1912</v>
      </c>
      <c r="C81" t="s">
        <v>105</v>
      </c>
      <c r="D81" t="s">
        <v>106</v>
      </c>
      <c r="E81" s="6" t="s">
        <v>1823</v>
      </c>
      <c r="F81" s="6" t="s">
        <v>101</v>
      </c>
      <c r="G81" s="6" t="s">
        <v>38</v>
      </c>
      <c r="H81" s="6" t="s">
        <v>1945</v>
      </c>
      <c r="I81" s="6" t="s">
        <v>1946</v>
      </c>
      <c r="J81" s="58" t="s">
        <v>1912</v>
      </c>
    </row>
    <row r="82" spans="1:10">
      <c r="A82">
        <v>1023</v>
      </c>
      <c r="B82" t="s">
        <v>1912</v>
      </c>
      <c r="C82" t="s">
        <v>191</v>
      </c>
      <c r="D82" t="s">
        <v>192</v>
      </c>
      <c r="E82" s="6" t="s">
        <v>1823</v>
      </c>
      <c r="F82" s="6" t="s">
        <v>101</v>
      </c>
      <c r="G82" s="6" t="s">
        <v>38</v>
      </c>
      <c r="H82" s="6" t="s">
        <v>1945</v>
      </c>
      <c r="I82" s="6" t="s">
        <v>1949</v>
      </c>
      <c r="J82" s="58" t="s">
        <v>1912</v>
      </c>
    </row>
    <row r="83" spans="1:10">
      <c r="A83">
        <v>1025</v>
      </c>
      <c r="B83" t="s">
        <v>1912</v>
      </c>
      <c r="C83" t="s">
        <v>187</v>
      </c>
      <c r="D83" t="s">
        <v>188</v>
      </c>
      <c r="E83" s="6" t="s">
        <v>1823</v>
      </c>
      <c r="F83" s="6" t="s">
        <v>129</v>
      </c>
      <c r="G83" s="6" t="s">
        <v>38</v>
      </c>
      <c r="H83" s="6" t="s">
        <v>1950</v>
      </c>
      <c r="I83" s="6" t="s">
        <v>1951</v>
      </c>
      <c r="J83" s="58" t="s">
        <v>1912</v>
      </c>
    </row>
    <row r="84" spans="1:10">
      <c r="A84">
        <v>1027</v>
      </c>
      <c r="B84" t="s">
        <v>1912</v>
      </c>
      <c r="C84" t="s">
        <v>1017</v>
      </c>
      <c r="D84" t="s">
        <v>1018</v>
      </c>
      <c r="E84" s="6" t="s">
        <v>1823</v>
      </c>
      <c r="F84" s="6" t="s">
        <v>842</v>
      </c>
      <c r="G84" s="6" t="s">
        <v>38</v>
      </c>
      <c r="H84" s="6" t="s">
        <v>1952</v>
      </c>
      <c r="I84" s="6" t="s">
        <v>1953</v>
      </c>
      <c r="J84" s="58" t="s">
        <v>1912</v>
      </c>
    </row>
    <row r="85" spans="1:10">
      <c r="A85">
        <v>1031</v>
      </c>
      <c r="B85" t="s">
        <v>1912</v>
      </c>
      <c r="C85" t="s">
        <v>1042</v>
      </c>
      <c r="D85" t="s">
        <v>1043</v>
      </c>
      <c r="E85" s="6" t="s">
        <v>1823</v>
      </c>
      <c r="F85" s="6" t="s">
        <v>125</v>
      </c>
      <c r="G85" s="6" t="s">
        <v>38</v>
      </c>
      <c r="H85" s="6" t="s">
        <v>1835</v>
      </c>
      <c r="I85" s="6" t="s">
        <v>1954</v>
      </c>
      <c r="J85" s="58" t="s">
        <v>1912</v>
      </c>
    </row>
    <row r="86" spans="1:10">
      <c r="A86">
        <v>1036</v>
      </c>
      <c r="B86" t="s">
        <v>1912</v>
      </c>
      <c r="C86" t="s">
        <v>1955</v>
      </c>
      <c r="D86" t="s">
        <v>1956</v>
      </c>
      <c r="E86" s="6" t="s">
        <v>1827</v>
      </c>
      <c r="F86" s="6" t="s">
        <v>125</v>
      </c>
      <c r="G86" s="6" t="s">
        <v>38</v>
      </c>
      <c r="H86" s="6" t="s">
        <v>1835</v>
      </c>
      <c r="I86" s="6" t="s">
        <v>1954</v>
      </c>
      <c r="J86" s="58" t="s">
        <v>1912</v>
      </c>
    </row>
    <row r="87" spans="1:10">
      <c r="A87">
        <v>1040</v>
      </c>
      <c r="B87" t="s">
        <v>1912</v>
      </c>
      <c r="C87" t="s">
        <v>147</v>
      </c>
      <c r="D87" t="s">
        <v>148</v>
      </c>
      <c r="E87" s="6" t="s">
        <v>1823</v>
      </c>
      <c r="F87" s="6" t="s">
        <v>125</v>
      </c>
      <c r="G87" s="6" t="s">
        <v>38</v>
      </c>
      <c r="H87" s="6" t="s">
        <v>1835</v>
      </c>
      <c r="I87" s="6" t="s">
        <v>1957</v>
      </c>
      <c r="J87" s="58" t="s">
        <v>1912</v>
      </c>
    </row>
    <row r="88" spans="1:10">
      <c r="A88">
        <v>1042</v>
      </c>
      <c r="B88" t="s">
        <v>1912</v>
      </c>
      <c r="C88" t="s">
        <v>143</v>
      </c>
      <c r="D88" t="s">
        <v>144</v>
      </c>
      <c r="E88" s="6" t="s">
        <v>1823</v>
      </c>
      <c r="F88" s="6" t="s">
        <v>125</v>
      </c>
      <c r="G88" s="6" t="s">
        <v>38</v>
      </c>
      <c r="H88" s="6" t="s">
        <v>1835</v>
      </c>
      <c r="I88" s="6" t="s">
        <v>1958</v>
      </c>
      <c r="J88" s="58" t="s">
        <v>1912</v>
      </c>
    </row>
    <row r="89" spans="1:10">
      <c r="A89">
        <v>1044</v>
      </c>
      <c r="B89" t="s">
        <v>1912</v>
      </c>
      <c r="C89" t="s">
        <v>172</v>
      </c>
      <c r="D89" t="s">
        <v>173</v>
      </c>
      <c r="E89" s="6" t="s">
        <v>1823</v>
      </c>
      <c r="F89" s="6" t="s">
        <v>109</v>
      </c>
      <c r="G89" s="6" t="s">
        <v>38</v>
      </c>
      <c r="H89" s="6" t="s">
        <v>1959</v>
      </c>
      <c r="I89" s="6" t="s">
        <v>1960</v>
      </c>
      <c r="J89" s="58" t="s">
        <v>1912</v>
      </c>
    </row>
    <row r="90" spans="1:10">
      <c r="A90">
        <v>1047</v>
      </c>
      <c r="B90" t="s">
        <v>1912</v>
      </c>
      <c r="C90" t="s">
        <v>1961</v>
      </c>
      <c r="D90" t="s">
        <v>1962</v>
      </c>
      <c r="E90" s="6" t="s">
        <v>1823</v>
      </c>
      <c r="F90" s="6" t="s">
        <v>109</v>
      </c>
      <c r="G90" s="6" t="s">
        <v>38</v>
      </c>
      <c r="H90" s="6" t="s">
        <v>1959</v>
      </c>
      <c r="I90" s="6" t="s">
        <v>1960</v>
      </c>
      <c r="J90" s="58" t="s">
        <v>1912</v>
      </c>
    </row>
    <row r="91" spans="1:10">
      <c r="A91">
        <v>1049</v>
      </c>
      <c r="B91" t="s">
        <v>1912</v>
      </c>
      <c r="C91" t="s">
        <v>161</v>
      </c>
      <c r="D91" t="s">
        <v>162</v>
      </c>
      <c r="E91" s="6" t="s">
        <v>1823</v>
      </c>
      <c r="F91" s="6" t="s">
        <v>109</v>
      </c>
      <c r="G91" s="6" t="s">
        <v>38</v>
      </c>
      <c r="H91" s="6" t="s">
        <v>1959</v>
      </c>
      <c r="I91" s="6" t="s">
        <v>1960</v>
      </c>
      <c r="J91" s="58" t="s">
        <v>1912</v>
      </c>
    </row>
    <row r="92" spans="1:10">
      <c r="A92">
        <v>1050</v>
      </c>
      <c r="B92" t="s">
        <v>1912</v>
      </c>
      <c r="C92" t="s">
        <v>121</v>
      </c>
      <c r="D92" t="s">
        <v>122</v>
      </c>
      <c r="E92" s="6" t="s">
        <v>1827</v>
      </c>
      <c r="F92" s="6" t="s">
        <v>120</v>
      </c>
      <c r="G92" s="6" t="s">
        <v>38</v>
      </c>
      <c r="H92" s="6" t="s">
        <v>1963</v>
      </c>
      <c r="I92" s="6" t="s">
        <v>1964</v>
      </c>
      <c r="J92" s="58" t="s">
        <v>1912</v>
      </c>
    </row>
    <row r="93" spans="1:10">
      <c r="A93">
        <v>1051</v>
      </c>
      <c r="B93" t="s">
        <v>1912</v>
      </c>
      <c r="C93" t="s">
        <v>85</v>
      </c>
      <c r="D93" t="s">
        <v>86</v>
      </c>
      <c r="E93" s="6" t="s">
        <v>1823</v>
      </c>
      <c r="F93" s="6" t="s">
        <v>79</v>
      </c>
      <c r="G93" s="6" t="s">
        <v>38</v>
      </c>
      <c r="H93" s="6" t="s">
        <v>1965</v>
      </c>
      <c r="I93" s="6" t="s">
        <v>1966</v>
      </c>
      <c r="J93" s="58" t="s">
        <v>1912</v>
      </c>
    </row>
    <row r="94" spans="1:10">
      <c r="A94">
        <v>1052</v>
      </c>
      <c r="B94" t="s">
        <v>1912</v>
      </c>
      <c r="C94" t="s">
        <v>81</v>
      </c>
      <c r="D94" t="s">
        <v>82</v>
      </c>
      <c r="E94" s="6" t="s">
        <v>1823</v>
      </c>
      <c r="F94" s="6" t="s">
        <v>79</v>
      </c>
      <c r="G94" s="6" t="s">
        <v>38</v>
      </c>
      <c r="H94" s="6" t="s">
        <v>1965</v>
      </c>
      <c r="I94" s="6" t="s">
        <v>1966</v>
      </c>
      <c r="J94" s="58" t="s">
        <v>1912</v>
      </c>
    </row>
    <row r="95" spans="1:10">
      <c r="A95">
        <v>1056</v>
      </c>
      <c r="B95" t="s">
        <v>1912</v>
      </c>
      <c r="C95" t="s">
        <v>1967</v>
      </c>
      <c r="D95" t="s">
        <v>1968</v>
      </c>
      <c r="E95" s="6" t="s">
        <v>1827</v>
      </c>
      <c r="F95" s="6" t="s">
        <v>79</v>
      </c>
      <c r="G95" s="6" t="s">
        <v>38</v>
      </c>
      <c r="H95" s="6" t="s">
        <v>1965</v>
      </c>
      <c r="I95" s="6" t="s">
        <v>1966</v>
      </c>
      <c r="J95" s="58" t="s">
        <v>1912</v>
      </c>
    </row>
    <row r="96" spans="1:10">
      <c r="A96">
        <v>1060</v>
      </c>
      <c r="B96" t="s">
        <v>1912</v>
      </c>
      <c r="C96" t="s">
        <v>1036</v>
      </c>
      <c r="D96" t="s">
        <v>1037</v>
      </c>
      <c r="E96" s="6" t="s">
        <v>1827</v>
      </c>
      <c r="F96" s="6" t="s">
        <v>179</v>
      </c>
      <c r="G96" s="6" t="s">
        <v>48</v>
      </c>
      <c r="H96" s="6" t="s">
        <v>1969</v>
      </c>
      <c r="I96" s="6" t="s">
        <v>1970</v>
      </c>
      <c r="J96" s="58" t="s">
        <v>1912</v>
      </c>
    </row>
    <row r="97" spans="1:10">
      <c r="A97">
        <v>1063</v>
      </c>
      <c r="B97" t="s">
        <v>1912</v>
      </c>
      <c r="C97" t="s">
        <v>1971</v>
      </c>
      <c r="D97" t="s">
        <v>1972</v>
      </c>
      <c r="E97" s="6" t="s">
        <v>1823</v>
      </c>
      <c r="F97" s="6" t="s">
        <v>113</v>
      </c>
      <c r="G97" s="6" t="s">
        <v>38</v>
      </c>
      <c r="H97" s="6" t="s">
        <v>1865</v>
      </c>
      <c r="I97" s="6" t="s">
        <v>1973</v>
      </c>
      <c r="J97" s="58" t="s">
        <v>1912</v>
      </c>
    </row>
    <row r="98" spans="1:10">
      <c r="A98">
        <v>1064</v>
      </c>
      <c r="B98" t="s">
        <v>1912</v>
      </c>
      <c r="C98" t="s">
        <v>1974</v>
      </c>
      <c r="D98" t="s">
        <v>1975</v>
      </c>
      <c r="E98" s="6" t="s">
        <v>1823</v>
      </c>
      <c r="F98" s="6" t="s">
        <v>113</v>
      </c>
      <c r="G98" s="6" t="s">
        <v>38</v>
      </c>
      <c r="H98" s="6" t="s">
        <v>1865</v>
      </c>
      <c r="I98" s="6" t="s">
        <v>1973</v>
      </c>
      <c r="J98" s="58" t="s">
        <v>1912</v>
      </c>
    </row>
    <row r="99" spans="1:10">
      <c r="A99">
        <v>1066</v>
      </c>
      <c r="B99" t="s">
        <v>1912</v>
      </c>
      <c r="C99" t="s">
        <v>91</v>
      </c>
      <c r="D99" t="s">
        <v>92</v>
      </c>
      <c r="E99" s="6" t="s">
        <v>1823</v>
      </c>
      <c r="F99" s="6" t="s">
        <v>89</v>
      </c>
      <c r="G99" s="6" t="s">
        <v>38</v>
      </c>
      <c r="H99" s="6" t="s">
        <v>1830</v>
      </c>
      <c r="I99" s="6" t="s">
        <v>1976</v>
      </c>
      <c r="J99" s="58" t="s">
        <v>1912</v>
      </c>
    </row>
    <row r="100" spans="1:10">
      <c r="A100">
        <v>1071</v>
      </c>
      <c r="B100" t="s">
        <v>1912</v>
      </c>
      <c r="C100" t="s">
        <v>1977</v>
      </c>
      <c r="D100" t="s">
        <v>1978</v>
      </c>
      <c r="E100" s="6" t="s">
        <v>1827</v>
      </c>
      <c r="F100" s="6" t="s">
        <v>312</v>
      </c>
      <c r="G100" s="6" t="s">
        <v>48</v>
      </c>
      <c r="H100" s="6" t="s">
        <v>1867</v>
      </c>
      <c r="I100" s="6" t="s">
        <v>1933</v>
      </c>
      <c r="J100" s="58" t="s">
        <v>1912</v>
      </c>
    </row>
    <row r="101" spans="1:10">
      <c r="A101">
        <v>1073</v>
      </c>
      <c r="B101" t="s">
        <v>1912</v>
      </c>
      <c r="C101" t="s">
        <v>1118</v>
      </c>
      <c r="D101" t="s">
        <v>1119</v>
      </c>
      <c r="E101" s="6" t="s">
        <v>1823</v>
      </c>
      <c r="F101" s="6" t="s">
        <v>59</v>
      </c>
      <c r="G101" s="6" t="s">
        <v>38</v>
      </c>
      <c r="H101" s="6" t="s">
        <v>1828</v>
      </c>
      <c r="I101" s="6" t="s">
        <v>1979</v>
      </c>
      <c r="J101" s="58" t="s">
        <v>1912</v>
      </c>
    </row>
    <row r="102" spans="1:10">
      <c r="A102">
        <v>1075</v>
      </c>
      <c r="B102" t="s">
        <v>1912</v>
      </c>
      <c r="C102" t="s">
        <v>66</v>
      </c>
      <c r="D102" t="s">
        <v>67</v>
      </c>
      <c r="E102" s="6" t="s">
        <v>1823</v>
      </c>
      <c r="F102" s="6" t="s">
        <v>59</v>
      </c>
      <c r="G102" s="6" t="s">
        <v>38</v>
      </c>
      <c r="H102" s="6" t="s">
        <v>1828</v>
      </c>
      <c r="I102" s="6" t="s">
        <v>1980</v>
      </c>
      <c r="J102" s="58" t="s">
        <v>1912</v>
      </c>
    </row>
    <row r="103" spans="1:10">
      <c r="A103">
        <v>1076</v>
      </c>
      <c r="B103" t="s">
        <v>1912</v>
      </c>
      <c r="C103" t="s">
        <v>996</v>
      </c>
      <c r="D103" t="s">
        <v>997</v>
      </c>
      <c r="E103" s="6" t="s">
        <v>1827</v>
      </c>
      <c r="F103" s="6" t="s">
        <v>53</v>
      </c>
      <c r="G103" s="6" t="s">
        <v>48</v>
      </c>
      <c r="H103" s="6" t="s">
        <v>1981</v>
      </c>
      <c r="I103" s="6" t="s">
        <v>1982</v>
      </c>
      <c r="J103" s="58" t="s">
        <v>1912</v>
      </c>
    </row>
    <row r="104" spans="1:10">
      <c r="A104">
        <v>1078</v>
      </c>
      <c r="B104" t="s">
        <v>1912</v>
      </c>
      <c r="C104" t="s">
        <v>1092</v>
      </c>
      <c r="D104" t="s">
        <v>1093</v>
      </c>
      <c r="E104" s="6" t="s">
        <v>1827</v>
      </c>
      <c r="F104" s="6" t="s">
        <v>53</v>
      </c>
      <c r="G104" s="6" t="s">
        <v>38</v>
      </c>
      <c r="H104" s="6" t="s">
        <v>1849</v>
      </c>
      <c r="I104" s="6" t="s">
        <v>1983</v>
      </c>
      <c r="J104" s="58" t="s">
        <v>1912</v>
      </c>
    </row>
    <row r="105" spans="1:10">
      <c r="A105">
        <v>1081</v>
      </c>
      <c r="B105" t="s">
        <v>1912</v>
      </c>
      <c r="C105" t="s">
        <v>42</v>
      </c>
      <c r="D105" t="s">
        <v>43</v>
      </c>
      <c r="E105" s="6" t="s">
        <v>1823</v>
      </c>
      <c r="F105" s="6" t="s">
        <v>53</v>
      </c>
      <c r="G105" s="6" t="s">
        <v>38</v>
      </c>
      <c r="H105" s="6" t="s">
        <v>1849</v>
      </c>
      <c r="I105" s="6" t="s">
        <v>1937</v>
      </c>
      <c r="J105" s="58" t="s">
        <v>1912</v>
      </c>
    </row>
    <row r="106" spans="1:10">
      <c r="A106">
        <v>1084</v>
      </c>
      <c r="B106" t="s">
        <v>1912</v>
      </c>
      <c r="C106" t="s">
        <v>1984</v>
      </c>
      <c r="D106" t="s">
        <v>1985</v>
      </c>
      <c r="E106" s="6" t="s">
        <v>1823</v>
      </c>
      <c r="F106" s="6" t="s">
        <v>109</v>
      </c>
      <c r="G106" s="6" t="s">
        <v>38</v>
      </c>
      <c r="H106" s="6" t="s">
        <v>1959</v>
      </c>
      <c r="I106" s="6" t="s">
        <v>1960</v>
      </c>
      <c r="J106" s="58" t="s">
        <v>1912</v>
      </c>
    </row>
    <row r="107" spans="1:10">
      <c r="A107">
        <v>1085</v>
      </c>
      <c r="B107" t="s">
        <v>1912</v>
      </c>
      <c r="C107" t="s">
        <v>1986</v>
      </c>
      <c r="D107" t="s">
        <v>1987</v>
      </c>
      <c r="E107" s="6" t="s">
        <v>1823</v>
      </c>
      <c r="F107" s="6" t="s">
        <v>129</v>
      </c>
      <c r="G107" s="6" t="s">
        <v>38</v>
      </c>
      <c r="H107" s="6" t="s">
        <v>1950</v>
      </c>
      <c r="I107" s="6" t="s">
        <v>1951</v>
      </c>
      <c r="J107" s="58" t="s">
        <v>1912</v>
      </c>
    </row>
    <row r="108" spans="1:10">
      <c r="A108">
        <v>1086</v>
      </c>
      <c r="B108" t="s">
        <v>1912</v>
      </c>
      <c r="C108" t="s">
        <v>1988</v>
      </c>
      <c r="D108" t="s">
        <v>1989</v>
      </c>
      <c r="E108" s="6" t="s">
        <v>1823</v>
      </c>
      <c r="F108" s="6" t="s">
        <v>101</v>
      </c>
      <c r="G108" s="6" t="s">
        <v>38</v>
      </c>
      <c r="H108" s="6" t="s">
        <v>1945</v>
      </c>
      <c r="I108" s="6" t="s">
        <v>1946</v>
      </c>
      <c r="J108" s="58" t="s">
        <v>1912</v>
      </c>
    </row>
    <row r="109" spans="1:10">
      <c r="A109">
        <v>1155</v>
      </c>
      <c r="B109" t="s">
        <v>1912</v>
      </c>
      <c r="C109" t="s">
        <v>166</v>
      </c>
      <c r="D109" t="s">
        <v>167</v>
      </c>
      <c r="E109" s="6" t="s">
        <v>1823</v>
      </c>
      <c r="F109" s="6" t="s">
        <v>165</v>
      </c>
      <c r="G109" s="6" t="s">
        <v>38</v>
      </c>
      <c r="H109" s="6" t="s">
        <v>1990</v>
      </c>
      <c r="I109" s="6" t="s">
        <v>1991</v>
      </c>
      <c r="J109" s="58" t="s">
        <v>1912</v>
      </c>
    </row>
    <row r="110" spans="1:10">
      <c r="A110">
        <v>1165</v>
      </c>
      <c r="B110" t="s">
        <v>1912</v>
      </c>
      <c r="C110" t="s">
        <v>130</v>
      </c>
      <c r="D110" t="s">
        <v>131</v>
      </c>
      <c r="E110" s="6" t="s">
        <v>1823</v>
      </c>
      <c r="F110" s="6" t="s">
        <v>129</v>
      </c>
      <c r="G110" s="6" t="s">
        <v>38</v>
      </c>
      <c r="H110" s="6" t="s">
        <v>1950</v>
      </c>
      <c r="I110" s="6" t="s">
        <v>1951</v>
      </c>
      <c r="J110" s="58" t="s">
        <v>1912</v>
      </c>
    </row>
    <row r="111" spans="1:10">
      <c r="A111">
        <v>1194</v>
      </c>
      <c r="B111" t="s">
        <v>1912</v>
      </c>
      <c r="C111" t="s">
        <v>1013</v>
      </c>
      <c r="D111" t="s">
        <v>1014</v>
      </c>
      <c r="E111" s="6" t="s">
        <v>1823</v>
      </c>
      <c r="F111" s="6" t="s">
        <v>1902</v>
      </c>
      <c r="G111" s="6" t="s">
        <v>205</v>
      </c>
      <c r="H111" s="6" t="s">
        <v>1992</v>
      </c>
      <c r="I111" s="6" t="s">
        <v>1923</v>
      </c>
      <c r="J111" s="58" t="s">
        <v>1912</v>
      </c>
    </row>
    <row r="112" spans="1:10">
      <c r="A112">
        <v>1196</v>
      </c>
      <c r="B112" t="s">
        <v>1912</v>
      </c>
      <c r="C112" t="s">
        <v>1098</v>
      </c>
      <c r="D112" t="s">
        <v>1099</v>
      </c>
      <c r="E112" s="6" t="s">
        <v>1894</v>
      </c>
      <c r="F112" s="6" t="s">
        <v>1927</v>
      </c>
      <c r="G112" s="6" t="s">
        <v>1927</v>
      </c>
      <c r="H112" s="6" t="s">
        <v>1927</v>
      </c>
      <c r="I112" s="6" t="s">
        <v>1993</v>
      </c>
      <c r="J112" s="58" t="s">
        <v>1912</v>
      </c>
    </row>
    <row r="113" spans="1:10">
      <c r="A113">
        <v>1198</v>
      </c>
      <c r="B113" t="s">
        <v>1912</v>
      </c>
      <c r="C113" t="s">
        <v>70</v>
      </c>
      <c r="D113" t="s">
        <v>71</v>
      </c>
      <c r="E113" s="6" t="s">
        <v>1894</v>
      </c>
      <c r="F113" s="6" t="s">
        <v>59</v>
      </c>
      <c r="G113" s="6" t="s">
        <v>38</v>
      </c>
      <c r="H113" s="6" t="s">
        <v>1828</v>
      </c>
      <c r="I113" s="6" t="s">
        <v>1979</v>
      </c>
      <c r="J113" s="58" t="s">
        <v>1912</v>
      </c>
    </row>
    <row r="114" spans="1:26">
      <c r="A114">
        <v>1274</v>
      </c>
      <c r="B114" t="s">
        <v>1912</v>
      </c>
      <c r="C114" t="s">
        <v>1106</v>
      </c>
      <c r="D114" t="s">
        <v>1107</v>
      </c>
      <c r="E114" s="59" t="s">
        <v>1894</v>
      </c>
      <c r="F114" s="60" t="s">
        <v>75</v>
      </c>
      <c r="G114" s="59" t="s">
        <v>38</v>
      </c>
      <c r="H114" s="59" t="s">
        <v>1895</v>
      </c>
      <c r="I114" s="59" t="s">
        <v>1994</v>
      </c>
      <c r="J114" s="61" t="s">
        <v>1912</v>
      </c>
      <c r="K114" s="40"/>
      <c r="L114" s="40"/>
      <c r="M114" s="40"/>
      <c r="N114" s="40"/>
      <c r="O114" s="40"/>
      <c r="P114" s="40"/>
      <c r="Q114" s="40"/>
      <c r="R114" s="40"/>
      <c r="S114" s="40"/>
      <c r="T114" s="40"/>
      <c r="U114" s="40"/>
      <c r="V114" s="40"/>
      <c r="W114" s="40"/>
      <c r="X114" s="40"/>
      <c r="Y114" s="40"/>
      <c r="Z114" s="40"/>
    </row>
    <row r="115" spans="1:26">
      <c r="A115">
        <v>1275</v>
      </c>
      <c r="B115" t="s">
        <v>1912</v>
      </c>
      <c r="C115" t="s">
        <v>1110</v>
      </c>
      <c r="D115" t="s">
        <v>1112</v>
      </c>
      <c r="E115" s="59" t="s">
        <v>1894</v>
      </c>
      <c r="F115" s="59" t="s">
        <v>227</v>
      </c>
      <c r="G115" s="59" t="s">
        <v>38</v>
      </c>
      <c r="H115" s="59" t="s">
        <v>1995</v>
      </c>
      <c r="I115" s="59" t="s">
        <v>1996</v>
      </c>
      <c r="J115" s="61" t="s">
        <v>1912</v>
      </c>
      <c r="K115" s="40"/>
      <c r="L115" s="40"/>
      <c r="M115" s="40"/>
      <c r="N115" s="40"/>
      <c r="O115" s="40"/>
      <c r="P115" s="40"/>
      <c r="Q115" s="40"/>
      <c r="R115" s="40"/>
      <c r="S115" s="40"/>
      <c r="T115" s="40"/>
      <c r="U115" s="40"/>
      <c r="V115" s="40"/>
      <c r="W115" s="40"/>
      <c r="X115" s="40"/>
      <c r="Y115" s="40"/>
      <c r="Z115" s="40"/>
    </row>
    <row r="116" spans="1:26">
      <c r="A116">
        <v>1276</v>
      </c>
      <c r="B116" t="s">
        <v>1912</v>
      </c>
      <c r="C116" t="s">
        <v>1114</v>
      </c>
      <c r="D116" t="s">
        <v>1115</v>
      </c>
      <c r="E116" s="59" t="s">
        <v>1894</v>
      </c>
      <c r="F116" s="59" t="s">
        <v>179</v>
      </c>
      <c r="G116" s="59" t="s">
        <v>38</v>
      </c>
      <c r="H116" s="59" t="s">
        <v>1920</v>
      </c>
      <c r="I116" s="59" t="s">
        <v>1997</v>
      </c>
      <c r="J116" s="61" t="s">
        <v>1912</v>
      </c>
      <c r="K116" s="40"/>
      <c r="L116" s="40"/>
      <c r="M116" s="40"/>
      <c r="N116" s="40"/>
      <c r="O116" s="40"/>
      <c r="P116" s="40"/>
      <c r="Q116" s="40"/>
      <c r="R116" s="40"/>
      <c r="S116" s="40"/>
      <c r="T116" s="40"/>
      <c r="U116" s="40"/>
      <c r="V116" s="40"/>
      <c r="W116" s="40"/>
      <c r="X116" s="40"/>
      <c r="Y116" s="40"/>
      <c r="Z116" s="40"/>
    </row>
    <row r="117" spans="1:10">
      <c r="A117">
        <v>979</v>
      </c>
      <c r="B117" t="s">
        <v>1998</v>
      </c>
      <c r="C117" t="s">
        <v>258</v>
      </c>
      <c r="D117" t="s">
        <v>259</v>
      </c>
      <c r="E117" s="6" t="s">
        <v>1827</v>
      </c>
      <c r="F117" s="6" t="s">
        <v>120</v>
      </c>
      <c r="G117" s="6" t="s">
        <v>205</v>
      </c>
      <c r="H117" s="6" t="s">
        <v>1999</v>
      </c>
      <c r="I117" s="6" t="s">
        <v>2000</v>
      </c>
      <c r="J117" s="58" t="s">
        <v>1998</v>
      </c>
    </row>
    <row r="118" spans="1:10">
      <c r="A118">
        <v>982</v>
      </c>
      <c r="B118" t="s">
        <v>1998</v>
      </c>
      <c r="C118" t="s">
        <v>1161</v>
      </c>
      <c r="D118" t="s">
        <v>1162</v>
      </c>
      <c r="E118" s="6" t="s">
        <v>1827</v>
      </c>
      <c r="F118" s="6" t="s">
        <v>75</v>
      </c>
      <c r="G118" s="6" t="s">
        <v>205</v>
      </c>
      <c r="H118" s="6" t="s">
        <v>1922</v>
      </c>
      <c r="I118" s="6" t="s">
        <v>2000</v>
      </c>
      <c r="J118" s="58" t="s">
        <v>1998</v>
      </c>
    </row>
    <row r="119" spans="1:10">
      <c r="A119">
        <v>1089</v>
      </c>
      <c r="B119" t="s">
        <v>1998</v>
      </c>
      <c r="C119" t="s">
        <v>1262</v>
      </c>
      <c r="D119" t="s">
        <v>1263</v>
      </c>
      <c r="E119" s="6" t="s">
        <v>1823</v>
      </c>
      <c r="F119" s="6" t="s">
        <v>165</v>
      </c>
      <c r="G119" s="6" t="s">
        <v>38</v>
      </c>
      <c r="H119" s="6" t="s">
        <v>1990</v>
      </c>
      <c r="I119" s="6" t="s">
        <v>220</v>
      </c>
      <c r="J119" s="58" t="s">
        <v>1998</v>
      </c>
    </row>
    <row r="120" spans="1:10">
      <c r="A120">
        <v>1090</v>
      </c>
      <c r="B120" t="s">
        <v>1998</v>
      </c>
      <c r="C120" t="s">
        <v>1180</v>
      </c>
      <c r="D120" t="s">
        <v>1181</v>
      </c>
      <c r="E120" s="6" t="s">
        <v>1823</v>
      </c>
      <c r="F120" s="6" t="s">
        <v>227</v>
      </c>
      <c r="G120" s="6" t="s">
        <v>38</v>
      </c>
      <c r="H120" s="6" t="s">
        <v>1995</v>
      </c>
      <c r="I120" s="6" t="s">
        <v>2001</v>
      </c>
      <c r="J120" s="58" t="s">
        <v>1998</v>
      </c>
    </row>
    <row r="121" spans="1:10">
      <c r="A121">
        <v>1156</v>
      </c>
      <c r="B121" t="s">
        <v>1998</v>
      </c>
      <c r="C121" t="s">
        <v>232</v>
      </c>
      <c r="D121" t="s">
        <v>233</v>
      </c>
      <c r="E121" s="6" t="s">
        <v>1823</v>
      </c>
      <c r="F121" s="6" t="s">
        <v>53</v>
      </c>
      <c r="G121" s="6" t="s">
        <v>38</v>
      </c>
      <c r="H121" s="6" t="s">
        <v>1849</v>
      </c>
      <c r="I121" s="6" t="s">
        <v>2002</v>
      </c>
      <c r="J121" s="58" t="s">
        <v>1998</v>
      </c>
    </row>
    <row r="122" spans="1:10">
      <c r="A122">
        <v>1221</v>
      </c>
      <c r="B122" t="s">
        <v>1998</v>
      </c>
      <c r="C122" t="s">
        <v>1277</v>
      </c>
      <c r="D122" t="s">
        <v>1278</v>
      </c>
      <c r="E122" s="6" t="s">
        <v>1894</v>
      </c>
      <c r="F122" s="6" t="s">
        <v>53</v>
      </c>
      <c r="G122" s="6" t="s">
        <v>2003</v>
      </c>
      <c r="H122" s="6" t="s">
        <v>1269</v>
      </c>
      <c r="I122" s="6" t="s">
        <v>2004</v>
      </c>
      <c r="J122" s="58" t="s">
        <v>1998</v>
      </c>
    </row>
    <row r="123" spans="1:10">
      <c r="A123">
        <v>1222</v>
      </c>
      <c r="B123" t="s">
        <v>1998</v>
      </c>
      <c r="C123" t="s">
        <v>1281</v>
      </c>
      <c r="D123" t="s">
        <v>1282</v>
      </c>
      <c r="E123" s="6" t="s">
        <v>1894</v>
      </c>
      <c r="F123" s="6" t="s">
        <v>53</v>
      </c>
      <c r="G123" s="6" t="s">
        <v>2003</v>
      </c>
      <c r="H123" s="6" t="s">
        <v>1269</v>
      </c>
      <c r="I123" s="6" t="s">
        <v>2004</v>
      </c>
      <c r="J123" s="58" t="s">
        <v>1998</v>
      </c>
    </row>
    <row r="124" spans="1:10">
      <c r="A124">
        <v>344</v>
      </c>
      <c r="B124" t="s">
        <v>2005</v>
      </c>
      <c r="C124" t="s">
        <v>451</v>
      </c>
      <c r="D124" t="s">
        <v>452</v>
      </c>
      <c r="E124" s="6" t="s">
        <v>1823</v>
      </c>
      <c r="F124" s="6" t="s">
        <v>89</v>
      </c>
      <c r="G124" s="6" t="s">
        <v>38</v>
      </c>
      <c r="H124" s="6" t="s">
        <v>1830</v>
      </c>
      <c r="I124" s="6" t="s">
        <v>2006</v>
      </c>
      <c r="J124" s="58" t="s">
        <v>2005</v>
      </c>
    </row>
    <row r="125" spans="1:10">
      <c r="A125">
        <v>461</v>
      </c>
      <c r="B125" t="s">
        <v>2005</v>
      </c>
      <c r="C125" t="s">
        <v>698</v>
      </c>
      <c r="D125" t="s">
        <v>699</v>
      </c>
      <c r="E125" s="6" t="s">
        <v>1827</v>
      </c>
      <c r="F125" s="6" t="s">
        <v>619</v>
      </c>
      <c r="G125" s="6" t="s">
        <v>205</v>
      </c>
      <c r="H125" s="6" t="s">
        <v>2007</v>
      </c>
      <c r="I125" s="6" t="s">
        <v>2008</v>
      </c>
      <c r="J125" s="58" t="s">
        <v>2005</v>
      </c>
    </row>
    <row r="126" spans="1:10">
      <c r="A126">
        <v>505</v>
      </c>
      <c r="B126" t="s">
        <v>2005</v>
      </c>
      <c r="C126" t="s">
        <v>801</v>
      </c>
      <c r="D126" t="s">
        <v>802</v>
      </c>
      <c r="E126" s="6" t="s">
        <v>1823</v>
      </c>
      <c r="F126" s="6" t="s">
        <v>53</v>
      </c>
      <c r="G126" s="6" t="s">
        <v>800</v>
      </c>
      <c r="H126" s="6" t="s">
        <v>2009</v>
      </c>
      <c r="I126" s="6" t="s">
        <v>2010</v>
      </c>
      <c r="J126" s="58" t="s">
        <v>2005</v>
      </c>
    </row>
    <row r="127" spans="1:10">
      <c r="A127">
        <v>526</v>
      </c>
      <c r="B127" t="s">
        <v>2005</v>
      </c>
      <c r="C127" t="s">
        <v>2011</v>
      </c>
      <c r="D127" s="57" t="s">
        <v>2012</v>
      </c>
      <c r="E127" s="6" t="s">
        <v>1823</v>
      </c>
      <c r="F127" s="6"/>
      <c r="G127" s="6"/>
      <c r="H127" s="6"/>
      <c r="I127" s="6" t="s">
        <v>2013</v>
      </c>
      <c r="J127" s="58" t="s">
        <v>2005</v>
      </c>
    </row>
    <row r="128" spans="1:10">
      <c r="A128">
        <v>535</v>
      </c>
      <c r="B128" t="s">
        <v>2005</v>
      </c>
      <c r="C128" t="s">
        <v>815</v>
      </c>
      <c r="D128" t="s">
        <v>816</v>
      </c>
      <c r="E128" s="6" t="s">
        <v>1823</v>
      </c>
      <c r="F128" s="6" t="s">
        <v>53</v>
      </c>
      <c r="G128" s="6" t="s">
        <v>200</v>
      </c>
      <c r="H128" s="6" t="s">
        <v>2014</v>
      </c>
      <c r="I128" s="6" t="s">
        <v>2015</v>
      </c>
      <c r="J128" s="58" t="s">
        <v>2005</v>
      </c>
    </row>
    <row r="129" spans="1:10">
      <c r="A129">
        <v>573</v>
      </c>
      <c r="B129" t="s">
        <v>2005</v>
      </c>
      <c r="C129" t="s">
        <v>861</v>
      </c>
      <c r="D129" t="s">
        <v>862</v>
      </c>
      <c r="E129" s="6" t="s">
        <v>1823</v>
      </c>
      <c r="F129" s="6" t="s">
        <v>53</v>
      </c>
      <c r="G129" s="6" t="s">
        <v>38</v>
      </c>
      <c r="H129" s="6" t="s">
        <v>1849</v>
      </c>
      <c r="I129" s="6" t="s">
        <v>1810</v>
      </c>
      <c r="J129" s="58" t="s">
        <v>2005</v>
      </c>
    </row>
    <row r="130" spans="1:10">
      <c r="A130">
        <v>591</v>
      </c>
      <c r="B130" t="s">
        <v>2005</v>
      </c>
      <c r="C130" t="s">
        <v>807</v>
      </c>
      <c r="D130" t="s">
        <v>808</v>
      </c>
      <c r="E130" s="6" t="s">
        <v>1823</v>
      </c>
      <c r="F130" s="6" t="s">
        <v>53</v>
      </c>
      <c r="G130" s="6" t="s">
        <v>800</v>
      </c>
      <c r="H130" s="6" t="s">
        <v>2009</v>
      </c>
      <c r="I130" s="6" t="s">
        <v>2010</v>
      </c>
      <c r="J130" s="58" t="s">
        <v>2005</v>
      </c>
    </row>
    <row r="131" spans="1:10">
      <c r="A131">
        <v>603</v>
      </c>
      <c r="B131" t="s">
        <v>2005</v>
      </c>
      <c r="C131" t="s">
        <v>673</v>
      </c>
      <c r="D131" t="s">
        <v>674</v>
      </c>
      <c r="E131" s="6" t="s">
        <v>1823</v>
      </c>
      <c r="F131" s="6" t="s">
        <v>120</v>
      </c>
      <c r="G131" s="6" t="s">
        <v>48</v>
      </c>
      <c r="H131" s="6" t="s">
        <v>2016</v>
      </c>
      <c r="I131" s="6" t="s">
        <v>2017</v>
      </c>
      <c r="J131" s="58" t="s">
        <v>2005</v>
      </c>
    </row>
    <row r="132" spans="1:10">
      <c r="A132">
        <v>635</v>
      </c>
      <c r="B132" t="s">
        <v>2005</v>
      </c>
      <c r="C132" t="s">
        <v>705</v>
      </c>
      <c r="D132" t="s">
        <v>706</v>
      </c>
      <c r="E132" s="6" t="s">
        <v>1823</v>
      </c>
      <c r="F132" s="6" t="s">
        <v>109</v>
      </c>
      <c r="G132" s="6" t="s">
        <v>48</v>
      </c>
      <c r="H132" s="6" t="s">
        <v>2018</v>
      </c>
      <c r="I132" s="6" t="s">
        <v>2019</v>
      </c>
      <c r="J132" s="58" t="s">
        <v>2005</v>
      </c>
    </row>
    <row r="133" spans="1:10">
      <c r="A133">
        <v>638</v>
      </c>
      <c r="B133" t="s">
        <v>2005</v>
      </c>
      <c r="C133" t="s">
        <v>811</v>
      </c>
      <c r="D133" t="s">
        <v>812</v>
      </c>
      <c r="E133" s="6" t="s">
        <v>1823</v>
      </c>
      <c r="F133" s="6" t="s">
        <v>75</v>
      </c>
      <c r="G133" s="6" t="s">
        <v>205</v>
      </c>
      <c r="H133" s="6" t="s">
        <v>1922</v>
      </c>
      <c r="I133" s="6" t="s">
        <v>2020</v>
      </c>
      <c r="J133" s="58" t="s">
        <v>2005</v>
      </c>
    </row>
    <row r="134" spans="1:10">
      <c r="A134">
        <v>643</v>
      </c>
      <c r="B134" t="s">
        <v>2005</v>
      </c>
      <c r="C134" t="s">
        <v>632</v>
      </c>
      <c r="D134" t="s">
        <v>633</v>
      </c>
      <c r="E134" s="6" t="s">
        <v>1823</v>
      </c>
      <c r="F134" s="6" t="s">
        <v>79</v>
      </c>
      <c r="G134" s="6" t="s">
        <v>205</v>
      </c>
      <c r="H134" s="6" t="s">
        <v>2021</v>
      </c>
      <c r="I134" s="6" t="s">
        <v>2022</v>
      </c>
      <c r="J134" s="58" t="s">
        <v>2005</v>
      </c>
    </row>
    <row r="135" spans="1:10">
      <c r="A135">
        <v>652</v>
      </c>
      <c r="B135" t="s">
        <v>2005</v>
      </c>
      <c r="C135" t="s">
        <v>665</v>
      </c>
      <c r="D135" t="s">
        <v>666</v>
      </c>
      <c r="E135" s="6" t="s">
        <v>1823</v>
      </c>
      <c r="F135" s="6" t="s">
        <v>53</v>
      </c>
      <c r="G135" s="6" t="s">
        <v>48</v>
      </c>
      <c r="H135" s="6" t="s">
        <v>2023</v>
      </c>
      <c r="I135" s="6" t="s">
        <v>2024</v>
      </c>
      <c r="J135" s="58" t="s">
        <v>2005</v>
      </c>
    </row>
    <row r="136" spans="1:10">
      <c r="A136">
        <v>674</v>
      </c>
      <c r="B136" t="s">
        <v>2005</v>
      </c>
      <c r="C136" t="s">
        <v>709</v>
      </c>
      <c r="D136" t="s">
        <v>710</v>
      </c>
      <c r="E136" s="6" t="s">
        <v>1823</v>
      </c>
      <c r="F136" s="6" t="s">
        <v>592</v>
      </c>
      <c r="G136" s="6" t="s">
        <v>48</v>
      </c>
      <c r="H136" s="6" t="s">
        <v>2025</v>
      </c>
      <c r="I136" s="6" t="s">
        <v>2026</v>
      </c>
      <c r="J136" s="58" t="s">
        <v>2005</v>
      </c>
    </row>
    <row r="137" spans="1:10">
      <c r="A137">
        <v>676</v>
      </c>
      <c r="B137" t="s">
        <v>2005</v>
      </c>
      <c r="C137" t="s">
        <v>611</v>
      </c>
      <c r="D137" t="s">
        <v>612</v>
      </c>
      <c r="E137" s="6" t="s">
        <v>1823</v>
      </c>
      <c r="F137" s="6" t="s">
        <v>592</v>
      </c>
      <c r="G137" s="6" t="s">
        <v>205</v>
      </c>
      <c r="H137" s="6" t="s">
        <v>2027</v>
      </c>
      <c r="I137" s="6" t="s">
        <v>2028</v>
      </c>
      <c r="J137" s="58" t="s">
        <v>2005</v>
      </c>
    </row>
    <row r="138" spans="1:10">
      <c r="A138">
        <v>681</v>
      </c>
      <c r="B138" t="s">
        <v>2005</v>
      </c>
      <c r="C138" t="s">
        <v>909</v>
      </c>
      <c r="D138" t="s">
        <v>910</v>
      </c>
      <c r="E138" s="6" t="s">
        <v>1823</v>
      </c>
      <c r="F138" s="6" t="s">
        <v>134</v>
      </c>
      <c r="G138" s="6" t="s">
        <v>38</v>
      </c>
      <c r="H138" s="6" t="s">
        <v>2029</v>
      </c>
      <c r="I138" s="6" t="s">
        <v>2030</v>
      </c>
      <c r="J138" s="58" t="s">
        <v>2005</v>
      </c>
    </row>
    <row r="139" spans="1:10">
      <c r="A139">
        <v>710</v>
      </c>
      <c r="B139" t="s">
        <v>2005</v>
      </c>
      <c r="C139" t="s">
        <v>851</v>
      </c>
      <c r="D139" t="s">
        <v>852</v>
      </c>
      <c r="E139" s="6" t="s">
        <v>1823</v>
      </c>
      <c r="F139" s="6" t="s">
        <v>95</v>
      </c>
      <c r="G139" s="6" t="s">
        <v>38</v>
      </c>
      <c r="H139" s="6" t="s">
        <v>1938</v>
      </c>
      <c r="I139" s="6" t="s">
        <v>2031</v>
      </c>
      <c r="J139" s="58" t="s">
        <v>2005</v>
      </c>
    </row>
    <row r="140" spans="1:10">
      <c r="A140">
        <v>751</v>
      </c>
      <c r="B140" t="s">
        <v>2005</v>
      </c>
      <c r="C140" t="s">
        <v>1782</v>
      </c>
      <c r="D140" t="s">
        <v>1783</v>
      </c>
      <c r="E140" s="6" t="s">
        <v>1823</v>
      </c>
      <c r="F140" s="6" t="s">
        <v>109</v>
      </c>
      <c r="G140" s="6" t="s">
        <v>205</v>
      </c>
      <c r="H140" s="6" t="s">
        <v>2032</v>
      </c>
      <c r="I140" s="6" t="s">
        <v>2033</v>
      </c>
      <c r="J140" s="58" t="s">
        <v>2005</v>
      </c>
    </row>
    <row r="141" ht="15" customHeight="1" spans="1:10">
      <c r="A141">
        <v>779</v>
      </c>
      <c r="B141" t="s">
        <v>2005</v>
      </c>
      <c r="C141" t="s">
        <v>639</v>
      </c>
      <c r="D141" t="s">
        <v>640</v>
      </c>
      <c r="E141" s="6" t="s">
        <v>1823</v>
      </c>
      <c r="F141" s="6" t="s">
        <v>120</v>
      </c>
      <c r="G141" s="6" t="s">
        <v>48</v>
      </c>
      <c r="H141" s="6" t="s">
        <v>2016</v>
      </c>
      <c r="I141" s="6" t="s">
        <v>2017</v>
      </c>
      <c r="J141" s="58" t="s">
        <v>2005</v>
      </c>
    </row>
    <row r="142" ht="15" customHeight="1" spans="1:10">
      <c r="A142">
        <v>793</v>
      </c>
      <c r="B142" t="s">
        <v>2005</v>
      </c>
      <c r="C142" t="s">
        <v>845</v>
      </c>
      <c r="D142" t="s">
        <v>846</v>
      </c>
      <c r="E142" s="6" t="s">
        <v>1823</v>
      </c>
      <c r="F142" s="6" t="s">
        <v>53</v>
      </c>
      <c r="G142" s="6" t="s">
        <v>38</v>
      </c>
      <c r="H142" s="6" t="s">
        <v>1849</v>
      </c>
      <c r="I142" s="6" t="s">
        <v>2034</v>
      </c>
      <c r="J142" s="58" t="s">
        <v>2005</v>
      </c>
    </row>
    <row r="143" ht="15" customHeight="1" spans="1:10">
      <c r="A143">
        <v>842</v>
      </c>
      <c r="B143" t="s">
        <v>2005</v>
      </c>
      <c r="C143" t="s">
        <v>759</v>
      </c>
      <c r="D143" t="s">
        <v>760</v>
      </c>
      <c r="E143" s="6" t="s">
        <v>1823</v>
      </c>
      <c r="F143" s="6" t="s">
        <v>592</v>
      </c>
      <c r="G143" s="6" t="s">
        <v>205</v>
      </c>
      <c r="H143" s="6" t="s">
        <v>2027</v>
      </c>
      <c r="I143" s="6" t="s">
        <v>2028</v>
      </c>
      <c r="J143" s="58" t="s">
        <v>2005</v>
      </c>
    </row>
    <row r="144" ht="15" customHeight="1" spans="1:10">
      <c r="A144">
        <v>858</v>
      </c>
      <c r="B144" t="s">
        <v>2005</v>
      </c>
      <c r="C144" t="s">
        <v>645</v>
      </c>
      <c r="D144" t="s">
        <v>646</v>
      </c>
      <c r="E144" s="6" t="s">
        <v>1823</v>
      </c>
      <c r="F144" s="6" t="s">
        <v>129</v>
      </c>
      <c r="G144" s="6" t="s">
        <v>48</v>
      </c>
      <c r="H144" s="6" t="s">
        <v>2035</v>
      </c>
      <c r="I144" s="6" t="s">
        <v>2036</v>
      </c>
      <c r="J144" s="58" t="s">
        <v>2005</v>
      </c>
    </row>
    <row r="145" spans="1:10">
      <c r="A145">
        <v>983</v>
      </c>
      <c r="B145" t="s">
        <v>2005</v>
      </c>
      <c r="C145" t="s">
        <v>978</v>
      </c>
      <c r="D145" t="s">
        <v>979</v>
      </c>
      <c r="E145" s="6" t="s">
        <v>1823</v>
      </c>
      <c r="F145" s="6" t="s">
        <v>95</v>
      </c>
      <c r="G145" s="6" t="s">
        <v>38</v>
      </c>
      <c r="H145" s="6" t="s">
        <v>1938</v>
      </c>
      <c r="I145" s="6" t="s">
        <v>2037</v>
      </c>
      <c r="J145" s="58" t="s">
        <v>2005</v>
      </c>
    </row>
    <row r="146" spans="1:10">
      <c r="A146">
        <v>984</v>
      </c>
      <c r="B146" t="s">
        <v>2005</v>
      </c>
      <c r="C146" t="s">
        <v>739</v>
      </c>
      <c r="D146" t="s">
        <v>740</v>
      </c>
      <c r="E146" s="6" t="s">
        <v>1827</v>
      </c>
      <c r="F146" s="6" t="s">
        <v>120</v>
      </c>
      <c r="G146" s="6" t="s">
        <v>205</v>
      </c>
      <c r="H146" s="6" t="s">
        <v>1999</v>
      </c>
      <c r="I146" s="6" t="s">
        <v>2017</v>
      </c>
      <c r="J146" s="58" t="s">
        <v>2005</v>
      </c>
    </row>
    <row r="147" spans="1:10">
      <c r="A147">
        <v>985</v>
      </c>
      <c r="B147" t="s">
        <v>2005</v>
      </c>
      <c r="C147" t="s">
        <v>620</v>
      </c>
      <c r="D147" t="s">
        <v>621</v>
      </c>
      <c r="E147" s="6" t="s">
        <v>1827</v>
      </c>
      <c r="F147" s="6" t="s">
        <v>619</v>
      </c>
      <c r="G147" s="6" t="s">
        <v>38</v>
      </c>
      <c r="H147" s="6" t="s">
        <v>2038</v>
      </c>
      <c r="I147" s="6" t="s">
        <v>2039</v>
      </c>
      <c r="J147" s="58" t="s">
        <v>2005</v>
      </c>
    </row>
    <row r="148" spans="1:10">
      <c r="A148">
        <v>993</v>
      </c>
      <c r="B148" t="s">
        <v>2005</v>
      </c>
      <c r="C148" t="s">
        <v>607</v>
      </c>
      <c r="D148" t="s">
        <v>608</v>
      </c>
      <c r="E148" s="6" t="s">
        <v>1823</v>
      </c>
      <c r="F148" s="6" t="s">
        <v>120</v>
      </c>
      <c r="G148" s="6" t="s">
        <v>205</v>
      </c>
      <c r="H148" s="6" t="s">
        <v>1999</v>
      </c>
      <c r="I148" s="6" t="s">
        <v>2040</v>
      </c>
      <c r="J148" s="58" t="s">
        <v>2005</v>
      </c>
    </row>
    <row r="149" spans="1:10">
      <c r="A149">
        <v>994</v>
      </c>
      <c r="B149" t="s">
        <v>2005</v>
      </c>
      <c r="C149" t="s">
        <v>2041</v>
      </c>
      <c r="D149" t="s">
        <v>2042</v>
      </c>
      <c r="E149" s="6" t="s">
        <v>1823</v>
      </c>
      <c r="F149" s="6" t="s">
        <v>95</v>
      </c>
      <c r="G149" s="6" t="s">
        <v>38</v>
      </c>
      <c r="H149" s="6" t="s">
        <v>1938</v>
      </c>
      <c r="I149" s="6" t="s">
        <v>2043</v>
      </c>
      <c r="J149" s="58" t="s">
        <v>2005</v>
      </c>
    </row>
    <row r="150" spans="1:10">
      <c r="A150">
        <v>995</v>
      </c>
      <c r="B150" t="s">
        <v>2005</v>
      </c>
      <c r="C150" t="s">
        <v>2044</v>
      </c>
      <c r="D150" t="s">
        <v>2045</v>
      </c>
      <c r="E150" s="6" t="s">
        <v>1823</v>
      </c>
      <c r="F150" s="6" t="s">
        <v>95</v>
      </c>
      <c r="G150" s="6" t="s">
        <v>38</v>
      </c>
      <c r="H150" s="6" t="s">
        <v>1938</v>
      </c>
      <c r="I150" s="6" t="s">
        <v>2043</v>
      </c>
      <c r="J150" s="58" t="s">
        <v>2005</v>
      </c>
    </row>
    <row r="151" spans="1:10">
      <c r="A151">
        <v>996</v>
      </c>
      <c r="B151" t="s">
        <v>2005</v>
      </c>
      <c r="C151" t="s">
        <v>1715</v>
      </c>
      <c r="D151" s="57" t="s">
        <v>1716</v>
      </c>
      <c r="E151" s="6" t="s">
        <v>1823</v>
      </c>
      <c r="F151" s="6" t="s">
        <v>95</v>
      </c>
      <c r="G151" s="6" t="s">
        <v>38</v>
      </c>
      <c r="H151" s="6" t="s">
        <v>1938</v>
      </c>
      <c r="I151" s="6" t="s">
        <v>2043</v>
      </c>
      <c r="J151" s="58" t="s">
        <v>2005</v>
      </c>
    </row>
    <row r="152" spans="1:10">
      <c r="A152">
        <v>997</v>
      </c>
      <c r="B152" t="s">
        <v>2005</v>
      </c>
      <c r="C152" t="s">
        <v>2046</v>
      </c>
      <c r="D152" t="s">
        <v>2047</v>
      </c>
      <c r="E152" s="6" t="s">
        <v>1823</v>
      </c>
      <c r="F152" s="6" t="s">
        <v>47</v>
      </c>
      <c r="G152" s="6" t="s">
        <v>205</v>
      </c>
      <c r="H152" s="6" t="s">
        <v>2048</v>
      </c>
      <c r="I152" s="6" t="s">
        <v>2049</v>
      </c>
      <c r="J152" s="58" t="s">
        <v>2005</v>
      </c>
    </row>
    <row r="153" spans="1:10">
      <c r="A153">
        <v>1000</v>
      </c>
      <c r="B153" t="s">
        <v>2005</v>
      </c>
      <c r="C153" t="s">
        <v>649</v>
      </c>
      <c r="D153" t="s">
        <v>650</v>
      </c>
      <c r="E153" s="6" t="s">
        <v>1823</v>
      </c>
      <c r="F153" s="6" t="s">
        <v>47</v>
      </c>
      <c r="G153" s="6" t="s">
        <v>205</v>
      </c>
      <c r="H153" s="6" t="s">
        <v>2048</v>
      </c>
      <c r="I153" s="6" t="s">
        <v>2049</v>
      </c>
      <c r="J153" s="58" t="s">
        <v>2005</v>
      </c>
    </row>
    <row r="154" spans="1:10">
      <c r="A154">
        <v>1001</v>
      </c>
      <c r="B154" t="s">
        <v>2005</v>
      </c>
      <c r="C154" t="s">
        <v>682</v>
      </c>
      <c r="D154" t="s">
        <v>683</v>
      </c>
      <c r="E154" s="6" t="s">
        <v>1827</v>
      </c>
      <c r="F154" s="6" t="s">
        <v>95</v>
      </c>
      <c r="G154" s="6" t="s">
        <v>48</v>
      </c>
      <c r="H154" s="6" t="s">
        <v>2050</v>
      </c>
      <c r="I154" s="6" t="s">
        <v>2051</v>
      </c>
      <c r="J154" s="58" t="s">
        <v>2005</v>
      </c>
    </row>
    <row r="155" spans="1:10">
      <c r="A155">
        <v>1002</v>
      </c>
      <c r="B155" t="s">
        <v>2005</v>
      </c>
      <c r="C155" t="s">
        <v>747</v>
      </c>
      <c r="D155" t="s">
        <v>748</v>
      </c>
      <c r="E155" s="6" t="s">
        <v>1827</v>
      </c>
      <c r="F155" s="6" t="s">
        <v>204</v>
      </c>
      <c r="G155" s="6" t="s">
        <v>48</v>
      </c>
      <c r="H155" s="6" t="s">
        <v>2052</v>
      </c>
      <c r="I155" s="6" t="s">
        <v>2053</v>
      </c>
      <c r="J155" s="58" t="s">
        <v>2005</v>
      </c>
    </row>
    <row r="156" spans="1:10">
      <c r="A156">
        <v>1004</v>
      </c>
      <c r="B156" t="s">
        <v>2005</v>
      </c>
      <c r="C156" t="s">
        <v>628</v>
      </c>
      <c r="D156" t="s">
        <v>629</v>
      </c>
      <c r="E156" s="6" t="s">
        <v>1823</v>
      </c>
      <c r="F156" s="6" t="s">
        <v>47</v>
      </c>
      <c r="G156" s="6" t="s">
        <v>48</v>
      </c>
      <c r="H156" s="6" t="s">
        <v>2054</v>
      </c>
      <c r="I156" s="6" t="s">
        <v>2055</v>
      </c>
      <c r="J156" s="58" t="s">
        <v>2005</v>
      </c>
    </row>
    <row r="157" spans="1:10">
      <c r="A157">
        <v>1005</v>
      </c>
      <c r="B157" t="s">
        <v>2005</v>
      </c>
      <c r="C157" t="s">
        <v>774</v>
      </c>
      <c r="D157" t="s">
        <v>775</v>
      </c>
      <c r="E157" s="6" t="s">
        <v>1823</v>
      </c>
      <c r="F157" s="6" t="s">
        <v>95</v>
      </c>
      <c r="G157" s="6" t="s">
        <v>205</v>
      </c>
      <c r="H157" s="6" t="s">
        <v>2056</v>
      </c>
      <c r="I157" s="6" t="s">
        <v>2057</v>
      </c>
      <c r="J157" s="58" t="s">
        <v>2005</v>
      </c>
    </row>
    <row r="158" spans="1:10">
      <c r="A158">
        <v>1007</v>
      </c>
      <c r="B158" t="s">
        <v>2005</v>
      </c>
      <c r="C158" t="s">
        <v>735</v>
      </c>
      <c r="D158" t="s">
        <v>736</v>
      </c>
      <c r="E158" s="6" t="s">
        <v>1823</v>
      </c>
      <c r="F158" s="6" t="s">
        <v>95</v>
      </c>
      <c r="G158" s="6" t="s">
        <v>205</v>
      </c>
      <c r="H158" s="6" t="s">
        <v>2056</v>
      </c>
      <c r="I158" s="6" t="s">
        <v>2057</v>
      </c>
      <c r="J158" s="58" t="s">
        <v>2005</v>
      </c>
    </row>
    <row r="159" spans="1:10">
      <c r="A159">
        <v>1008</v>
      </c>
      <c r="B159" t="s">
        <v>2005</v>
      </c>
      <c r="C159" t="s">
        <v>2058</v>
      </c>
      <c r="D159" t="s">
        <v>2059</v>
      </c>
      <c r="E159" s="6" t="s">
        <v>1823</v>
      </c>
      <c r="F159" s="6" t="s">
        <v>89</v>
      </c>
      <c r="G159" s="6" t="s">
        <v>38</v>
      </c>
      <c r="H159" s="6" t="s">
        <v>1830</v>
      </c>
      <c r="I159" s="6" t="s">
        <v>2060</v>
      </c>
      <c r="J159" s="58" t="s">
        <v>2005</v>
      </c>
    </row>
    <row r="160" spans="1:10">
      <c r="A160">
        <v>1009</v>
      </c>
      <c r="B160" t="s">
        <v>2005</v>
      </c>
      <c r="C160" t="s">
        <v>2061</v>
      </c>
      <c r="D160" t="s">
        <v>2062</v>
      </c>
      <c r="E160" s="6" t="s">
        <v>1823</v>
      </c>
      <c r="F160" s="6" t="s">
        <v>89</v>
      </c>
      <c r="G160" s="6" t="s">
        <v>38</v>
      </c>
      <c r="H160" s="6" t="s">
        <v>1830</v>
      </c>
      <c r="I160" s="6" t="s">
        <v>2060</v>
      </c>
      <c r="J160" s="58" t="s">
        <v>2005</v>
      </c>
    </row>
    <row r="161" spans="1:10">
      <c r="A161">
        <v>1010</v>
      </c>
      <c r="B161" t="s">
        <v>2005</v>
      </c>
      <c r="C161" t="s">
        <v>974</v>
      </c>
      <c r="D161" t="s">
        <v>975</v>
      </c>
      <c r="E161" s="6" t="s">
        <v>1823</v>
      </c>
      <c r="F161" s="6" t="s">
        <v>89</v>
      </c>
      <c r="G161" s="6" t="s">
        <v>38</v>
      </c>
      <c r="H161" s="6" t="s">
        <v>1830</v>
      </c>
      <c r="I161" s="6" t="s">
        <v>2060</v>
      </c>
      <c r="J161" s="58" t="s">
        <v>2005</v>
      </c>
    </row>
    <row r="162" spans="1:10">
      <c r="A162">
        <v>1012</v>
      </c>
      <c r="B162" t="s">
        <v>2005</v>
      </c>
      <c r="C162" t="s">
        <v>1717</v>
      </c>
      <c r="D162" t="s">
        <v>1718</v>
      </c>
      <c r="E162" s="6" t="s">
        <v>1823</v>
      </c>
      <c r="F162" s="6" t="s">
        <v>95</v>
      </c>
      <c r="G162" s="6" t="s">
        <v>38</v>
      </c>
      <c r="H162" s="6" t="s">
        <v>1938</v>
      </c>
      <c r="I162" s="6" t="s">
        <v>2063</v>
      </c>
      <c r="J162" s="58" t="s">
        <v>2005</v>
      </c>
    </row>
    <row r="163" spans="1:10">
      <c r="A163">
        <v>1013</v>
      </c>
      <c r="B163" t="s">
        <v>2005</v>
      </c>
      <c r="C163" t="s">
        <v>2064</v>
      </c>
      <c r="D163" t="s">
        <v>2065</v>
      </c>
      <c r="E163" s="6" t="s">
        <v>1827</v>
      </c>
      <c r="F163" s="6" t="s">
        <v>53</v>
      </c>
      <c r="G163" s="6" t="s">
        <v>800</v>
      </c>
      <c r="H163" s="6" t="s">
        <v>2009</v>
      </c>
      <c r="I163" s="6" t="s">
        <v>2010</v>
      </c>
      <c r="J163" s="58" t="s">
        <v>2005</v>
      </c>
    </row>
    <row r="164" spans="1:10">
      <c r="A164">
        <v>1014</v>
      </c>
      <c r="B164" t="s">
        <v>2005</v>
      </c>
      <c r="C164" t="s">
        <v>1588</v>
      </c>
      <c r="D164" t="s">
        <v>1589</v>
      </c>
      <c r="E164" s="6" t="s">
        <v>1823</v>
      </c>
      <c r="F164" s="6" t="s">
        <v>53</v>
      </c>
      <c r="G164" s="6" t="s">
        <v>800</v>
      </c>
      <c r="H164" s="6" t="s">
        <v>2009</v>
      </c>
      <c r="I164" s="6" t="s">
        <v>2066</v>
      </c>
      <c r="J164" s="58" t="s">
        <v>2005</v>
      </c>
    </row>
    <row r="165" spans="1:10">
      <c r="A165">
        <v>1015</v>
      </c>
      <c r="B165" t="s">
        <v>2005</v>
      </c>
      <c r="C165" t="s">
        <v>787</v>
      </c>
      <c r="D165" t="s">
        <v>788</v>
      </c>
      <c r="E165" s="6" t="s">
        <v>1827</v>
      </c>
      <c r="F165" s="6" t="s">
        <v>53</v>
      </c>
      <c r="G165" s="6" t="s">
        <v>205</v>
      </c>
      <c r="H165" s="6" t="s">
        <v>2067</v>
      </c>
      <c r="I165" s="6" t="s">
        <v>2068</v>
      </c>
      <c r="J165" s="58" t="s">
        <v>2005</v>
      </c>
    </row>
    <row r="166" spans="1:10">
      <c r="A166">
        <v>1016</v>
      </c>
      <c r="B166" t="s">
        <v>2005</v>
      </c>
      <c r="C166" t="s">
        <v>825</v>
      </c>
      <c r="D166" t="s">
        <v>826</v>
      </c>
      <c r="E166" s="6" t="s">
        <v>1827</v>
      </c>
      <c r="F166" s="6" t="s">
        <v>53</v>
      </c>
      <c r="G166" s="6" t="s">
        <v>200</v>
      </c>
      <c r="H166" s="6" t="s">
        <v>2069</v>
      </c>
      <c r="I166" s="6" t="s">
        <v>2070</v>
      </c>
      <c r="J166" s="58" t="s">
        <v>2005</v>
      </c>
    </row>
    <row r="167" spans="1:10">
      <c r="A167">
        <v>1018</v>
      </c>
      <c r="B167" t="s">
        <v>2005</v>
      </c>
      <c r="C167" t="s">
        <v>2071</v>
      </c>
      <c r="D167" t="s">
        <v>2072</v>
      </c>
      <c r="E167" s="6" t="s">
        <v>1827</v>
      </c>
      <c r="F167" s="6" t="s">
        <v>53</v>
      </c>
      <c r="G167" s="6" t="s">
        <v>200</v>
      </c>
      <c r="H167" s="6" t="s">
        <v>2073</v>
      </c>
      <c r="I167" s="6" t="s">
        <v>2074</v>
      </c>
      <c r="J167" s="58" t="s">
        <v>2005</v>
      </c>
    </row>
    <row r="168" spans="1:10">
      <c r="A168">
        <v>1020</v>
      </c>
      <c r="B168" t="s">
        <v>2005</v>
      </c>
      <c r="C168" t="s">
        <v>988</v>
      </c>
      <c r="D168" t="s">
        <v>989</v>
      </c>
      <c r="E168" s="6" t="s">
        <v>1823</v>
      </c>
      <c r="F168" s="6" t="s">
        <v>53</v>
      </c>
      <c r="G168" s="6" t="s">
        <v>205</v>
      </c>
      <c r="H168" s="6" t="s">
        <v>2067</v>
      </c>
      <c r="I168" s="6" t="s">
        <v>2075</v>
      </c>
      <c r="J168" s="58" t="s">
        <v>2005</v>
      </c>
    </row>
    <row r="169" spans="1:10">
      <c r="A169">
        <v>1021</v>
      </c>
      <c r="B169" t="s">
        <v>2005</v>
      </c>
      <c r="C169" t="s">
        <v>2076</v>
      </c>
      <c r="D169" t="s">
        <v>2077</v>
      </c>
      <c r="E169" s="6" t="s">
        <v>1823</v>
      </c>
      <c r="F169" s="6" t="s">
        <v>53</v>
      </c>
      <c r="G169" s="6" t="s">
        <v>205</v>
      </c>
      <c r="H169" s="6" t="s">
        <v>2067</v>
      </c>
      <c r="I169" s="6" t="s">
        <v>2075</v>
      </c>
      <c r="J169" s="58" t="s">
        <v>2005</v>
      </c>
    </row>
    <row r="170" spans="1:10">
      <c r="A170">
        <v>1022</v>
      </c>
      <c r="B170" t="s">
        <v>2005</v>
      </c>
      <c r="C170" t="s">
        <v>2078</v>
      </c>
      <c r="D170" t="s">
        <v>2079</v>
      </c>
      <c r="E170" s="6" t="s">
        <v>1823</v>
      </c>
      <c r="F170" s="6" t="s">
        <v>53</v>
      </c>
      <c r="G170" s="6" t="s">
        <v>205</v>
      </c>
      <c r="H170" s="6" t="s">
        <v>2067</v>
      </c>
      <c r="I170" s="6" t="s">
        <v>2075</v>
      </c>
      <c r="J170" s="58" t="s">
        <v>2005</v>
      </c>
    </row>
    <row r="171" spans="1:10">
      <c r="A171">
        <v>1024</v>
      </c>
      <c r="B171" t="s">
        <v>2005</v>
      </c>
      <c r="C171" t="s">
        <v>794</v>
      </c>
      <c r="D171" t="s">
        <v>795</v>
      </c>
      <c r="E171" s="6" t="s">
        <v>1823</v>
      </c>
      <c r="F171" s="6" t="s">
        <v>53</v>
      </c>
      <c r="G171" s="6" t="s">
        <v>205</v>
      </c>
      <c r="H171" s="6" t="s">
        <v>2067</v>
      </c>
      <c r="I171" s="6" t="s">
        <v>2075</v>
      </c>
      <c r="J171" s="58" t="s">
        <v>2005</v>
      </c>
    </row>
    <row r="172" spans="1:10">
      <c r="A172">
        <v>1026</v>
      </c>
      <c r="B172" t="s">
        <v>2005</v>
      </c>
      <c r="C172" t="s">
        <v>819</v>
      </c>
      <c r="D172" t="s">
        <v>820</v>
      </c>
      <c r="E172" s="6" t="s">
        <v>1823</v>
      </c>
      <c r="F172" s="6" t="s">
        <v>53</v>
      </c>
      <c r="G172" s="6" t="s">
        <v>200</v>
      </c>
      <c r="H172" s="6" t="s">
        <v>2080</v>
      </c>
      <c r="I172" s="6" t="s">
        <v>2074</v>
      </c>
      <c r="J172" s="58" t="s">
        <v>2005</v>
      </c>
    </row>
    <row r="173" spans="1:10">
      <c r="A173">
        <v>1028</v>
      </c>
      <c r="B173" t="s">
        <v>2005</v>
      </c>
      <c r="C173" t="s">
        <v>615</v>
      </c>
      <c r="D173" t="s">
        <v>616</v>
      </c>
      <c r="E173" s="6" t="s">
        <v>1827</v>
      </c>
      <c r="F173" s="6" t="s">
        <v>53</v>
      </c>
      <c r="G173" s="6" t="s">
        <v>48</v>
      </c>
      <c r="H173" s="6" t="s">
        <v>2023</v>
      </c>
      <c r="I173" s="6" t="s">
        <v>2024</v>
      </c>
      <c r="J173" s="58" t="s">
        <v>2005</v>
      </c>
    </row>
    <row r="174" spans="1:10">
      <c r="A174">
        <v>1029</v>
      </c>
      <c r="B174" t="s">
        <v>2005</v>
      </c>
      <c r="C174" t="s">
        <v>624</v>
      </c>
      <c r="D174" t="s">
        <v>625</v>
      </c>
      <c r="E174" s="6" t="s">
        <v>1823</v>
      </c>
      <c r="F174" s="6" t="s">
        <v>179</v>
      </c>
      <c r="G174" s="6" t="s">
        <v>205</v>
      </c>
      <c r="H174" s="6" t="s">
        <v>2081</v>
      </c>
      <c r="I174" s="6" t="s">
        <v>2082</v>
      </c>
      <c r="J174" s="58" t="s">
        <v>2005</v>
      </c>
    </row>
    <row r="175" spans="1:10">
      <c r="A175">
        <v>1030</v>
      </c>
      <c r="B175" t="s">
        <v>2005</v>
      </c>
      <c r="C175" t="s">
        <v>594</v>
      </c>
      <c r="D175" t="s">
        <v>2083</v>
      </c>
      <c r="E175" s="6" t="s">
        <v>1823</v>
      </c>
      <c r="F175" s="6" t="s">
        <v>592</v>
      </c>
      <c r="G175" s="6" t="s">
        <v>205</v>
      </c>
      <c r="H175" s="6" t="s">
        <v>2027</v>
      </c>
      <c r="I175" s="6" t="s">
        <v>2028</v>
      </c>
      <c r="J175" s="58" t="s">
        <v>2005</v>
      </c>
    </row>
    <row r="176" spans="1:10">
      <c r="A176">
        <v>1032</v>
      </c>
      <c r="B176" t="s">
        <v>2005</v>
      </c>
      <c r="C176" t="s">
        <v>769</v>
      </c>
      <c r="D176" t="s">
        <v>595</v>
      </c>
      <c r="E176" s="6" t="s">
        <v>1827</v>
      </c>
      <c r="F176" s="6" t="s">
        <v>592</v>
      </c>
      <c r="G176" s="6" t="s">
        <v>205</v>
      </c>
      <c r="H176" s="6" t="s">
        <v>2027</v>
      </c>
      <c r="I176" s="6" t="s">
        <v>2084</v>
      </c>
      <c r="J176" s="58" t="s">
        <v>2005</v>
      </c>
    </row>
    <row r="177" spans="1:10">
      <c r="A177">
        <v>1033</v>
      </c>
      <c r="B177" t="s">
        <v>2005</v>
      </c>
      <c r="C177" t="s">
        <v>2085</v>
      </c>
      <c r="D177" t="s">
        <v>2086</v>
      </c>
      <c r="E177" s="6" t="s">
        <v>1827</v>
      </c>
      <c r="F177" s="6" t="s">
        <v>165</v>
      </c>
      <c r="G177" s="6" t="s">
        <v>205</v>
      </c>
      <c r="H177" s="6" t="s">
        <v>2087</v>
      </c>
      <c r="I177" s="6" t="s">
        <v>2088</v>
      </c>
      <c r="J177" s="58" t="s">
        <v>2005</v>
      </c>
    </row>
    <row r="178" spans="1:10">
      <c r="A178">
        <v>1034</v>
      </c>
      <c r="B178" t="s">
        <v>2005</v>
      </c>
      <c r="C178" t="s">
        <v>601</v>
      </c>
      <c r="D178" t="s">
        <v>602</v>
      </c>
      <c r="E178" s="6" t="s">
        <v>1827</v>
      </c>
      <c r="F178" s="6" t="s">
        <v>165</v>
      </c>
      <c r="G178" s="6" t="s">
        <v>205</v>
      </c>
      <c r="H178" s="6" t="s">
        <v>2087</v>
      </c>
      <c r="I178" s="6" t="s">
        <v>2088</v>
      </c>
      <c r="J178" s="58" t="s">
        <v>2005</v>
      </c>
    </row>
    <row r="179" spans="1:10">
      <c r="A179">
        <v>1035</v>
      </c>
      <c r="B179" t="s">
        <v>2005</v>
      </c>
      <c r="C179" t="s">
        <v>755</v>
      </c>
      <c r="D179" t="s">
        <v>756</v>
      </c>
      <c r="E179" s="6" t="s">
        <v>1823</v>
      </c>
      <c r="F179" s="6" t="s">
        <v>165</v>
      </c>
      <c r="G179" s="6" t="s">
        <v>205</v>
      </c>
      <c r="H179" s="6" t="s">
        <v>2087</v>
      </c>
      <c r="I179" s="6" t="s">
        <v>2088</v>
      </c>
      <c r="J179" s="58" t="s">
        <v>2005</v>
      </c>
    </row>
    <row r="180" spans="1:10">
      <c r="A180">
        <v>1037</v>
      </c>
      <c r="B180" t="s">
        <v>2005</v>
      </c>
      <c r="C180" t="s">
        <v>968</v>
      </c>
      <c r="D180" t="s">
        <v>969</v>
      </c>
      <c r="E180" s="6" t="s">
        <v>1823</v>
      </c>
      <c r="F180" s="6" t="s">
        <v>53</v>
      </c>
      <c r="G180" s="6" t="s">
        <v>48</v>
      </c>
      <c r="H180" s="6" t="s">
        <v>2023</v>
      </c>
      <c r="I180" s="6" t="s">
        <v>2089</v>
      </c>
      <c r="J180" s="58" t="s">
        <v>2005</v>
      </c>
    </row>
    <row r="181" spans="1:10">
      <c r="A181">
        <v>1038</v>
      </c>
      <c r="B181" t="s">
        <v>2005</v>
      </c>
      <c r="C181" t="s">
        <v>1627</v>
      </c>
      <c r="D181" t="s">
        <v>1628</v>
      </c>
      <c r="E181" s="6" t="s">
        <v>1823</v>
      </c>
      <c r="F181" s="6" t="s">
        <v>179</v>
      </c>
      <c r="G181" s="6" t="s">
        <v>48</v>
      </c>
      <c r="H181" s="6" t="s">
        <v>1969</v>
      </c>
      <c r="I181" s="6" t="s">
        <v>2090</v>
      </c>
      <c r="J181" s="58" t="s">
        <v>2005</v>
      </c>
    </row>
    <row r="182" spans="1:10">
      <c r="A182">
        <v>1039</v>
      </c>
      <c r="B182" t="s">
        <v>2005</v>
      </c>
      <c r="C182" t="s">
        <v>2091</v>
      </c>
      <c r="D182" t="s">
        <v>2092</v>
      </c>
      <c r="E182" s="6" t="s">
        <v>1827</v>
      </c>
      <c r="F182" s="6" t="s">
        <v>669</v>
      </c>
      <c r="G182" s="6" t="s">
        <v>200</v>
      </c>
      <c r="H182" s="6" t="s">
        <v>2093</v>
      </c>
      <c r="I182" s="6" t="s">
        <v>2060</v>
      </c>
      <c r="J182" s="58" t="s">
        <v>2005</v>
      </c>
    </row>
    <row r="183" spans="1:10">
      <c r="A183">
        <v>1041</v>
      </c>
      <c r="B183" t="s">
        <v>2005</v>
      </c>
      <c r="C183" t="s">
        <v>2094</v>
      </c>
      <c r="D183" t="s">
        <v>2095</v>
      </c>
      <c r="E183" s="6" t="s">
        <v>1827</v>
      </c>
      <c r="F183" s="6" t="s">
        <v>669</v>
      </c>
      <c r="G183" s="6" t="s">
        <v>205</v>
      </c>
      <c r="H183" s="6" t="s">
        <v>2096</v>
      </c>
      <c r="I183" s="6" t="s">
        <v>2060</v>
      </c>
      <c r="J183" s="58" t="s">
        <v>2005</v>
      </c>
    </row>
    <row r="184" spans="1:10">
      <c r="A184">
        <v>1043</v>
      </c>
      <c r="B184" t="s">
        <v>2005</v>
      </c>
      <c r="C184" t="s">
        <v>688</v>
      </c>
      <c r="D184" t="s">
        <v>689</v>
      </c>
      <c r="E184" s="6" t="s">
        <v>1827</v>
      </c>
      <c r="F184" s="6" t="s">
        <v>669</v>
      </c>
      <c r="G184" s="6" t="s">
        <v>200</v>
      </c>
      <c r="H184" s="6" t="s">
        <v>2097</v>
      </c>
      <c r="I184" s="6" t="s">
        <v>2060</v>
      </c>
      <c r="J184" s="58" t="s">
        <v>2005</v>
      </c>
    </row>
    <row r="185" spans="1:10">
      <c r="A185">
        <v>1045</v>
      </c>
      <c r="B185" t="s">
        <v>2005</v>
      </c>
      <c r="C185" t="s">
        <v>2098</v>
      </c>
      <c r="D185" t="s">
        <v>2099</v>
      </c>
      <c r="E185" s="6" t="s">
        <v>1827</v>
      </c>
      <c r="F185" s="6" t="s">
        <v>619</v>
      </c>
      <c r="G185" s="6" t="s">
        <v>38</v>
      </c>
      <c r="H185" s="6" t="s">
        <v>2038</v>
      </c>
      <c r="I185" s="6" t="s">
        <v>2039</v>
      </c>
      <c r="J185" s="58" t="s">
        <v>2005</v>
      </c>
    </row>
    <row r="186" spans="1:10">
      <c r="A186">
        <v>1046</v>
      </c>
      <c r="B186" t="s">
        <v>2005</v>
      </c>
      <c r="C186" t="s">
        <v>923</v>
      </c>
      <c r="D186" t="s">
        <v>924</v>
      </c>
      <c r="E186" s="6" t="s">
        <v>1827</v>
      </c>
      <c r="F186" s="6" t="s">
        <v>236</v>
      </c>
      <c r="G186" s="6" t="s">
        <v>200</v>
      </c>
      <c r="H186" s="6" t="s">
        <v>2100</v>
      </c>
      <c r="I186" s="6" t="s">
        <v>2101</v>
      </c>
      <c r="J186" s="58" t="s">
        <v>2005</v>
      </c>
    </row>
    <row r="187" spans="1:10">
      <c r="A187">
        <v>1048</v>
      </c>
      <c r="B187" t="s">
        <v>2005</v>
      </c>
      <c r="C187" t="s">
        <v>2102</v>
      </c>
      <c r="D187" t="s">
        <v>2103</v>
      </c>
      <c r="E187" s="6" t="s">
        <v>1827</v>
      </c>
      <c r="F187" s="6" t="s">
        <v>236</v>
      </c>
      <c r="G187" s="6" t="s">
        <v>205</v>
      </c>
      <c r="H187" s="6" t="s">
        <v>2104</v>
      </c>
      <c r="I187" s="6" t="s">
        <v>2105</v>
      </c>
      <c r="J187" s="58" t="s">
        <v>2005</v>
      </c>
    </row>
    <row r="188" spans="1:10">
      <c r="A188">
        <v>1053</v>
      </c>
      <c r="B188" t="s">
        <v>2005</v>
      </c>
      <c r="C188" t="s">
        <v>1748</v>
      </c>
      <c r="D188" t="s">
        <v>1749</v>
      </c>
      <c r="E188" s="6" t="s">
        <v>1823</v>
      </c>
      <c r="F188" s="6" t="s">
        <v>236</v>
      </c>
      <c r="G188" s="6" t="s">
        <v>205</v>
      </c>
      <c r="H188" s="6" t="s">
        <v>2104</v>
      </c>
      <c r="I188" s="6" t="s">
        <v>2105</v>
      </c>
      <c r="J188" s="58" t="s">
        <v>2005</v>
      </c>
    </row>
    <row r="189" spans="1:10">
      <c r="A189">
        <v>1054</v>
      </c>
      <c r="B189" t="s">
        <v>2005</v>
      </c>
      <c r="C189" t="s">
        <v>933</v>
      </c>
      <c r="D189" t="s">
        <v>934</v>
      </c>
      <c r="E189" s="6" t="s">
        <v>1823</v>
      </c>
      <c r="F189" s="6" t="s">
        <v>236</v>
      </c>
      <c r="G189" s="6" t="s">
        <v>205</v>
      </c>
      <c r="H189" s="6" t="s">
        <v>2104</v>
      </c>
      <c r="I189" s="6" t="s">
        <v>2105</v>
      </c>
      <c r="J189" s="58" t="s">
        <v>2005</v>
      </c>
    </row>
    <row r="190" spans="1:10">
      <c r="A190">
        <v>1055</v>
      </c>
      <c r="B190" t="s">
        <v>2005</v>
      </c>
      <c r="C190" t="s">
        <v>903</v>
      </c>
      <c r="D190" t="s">
        <v>904</v>
      </c>
      <c r="E190" s="6" t="s">
        <v>1823</v>
      </c>
      <c r="F190" s="6" t="s">
        <v>236</v>
      </c>
      <c r="G190" s="6" t="s">
        <v>205</v>
      </c>
      <c r="H190" s="6" t="s">
        <v>2104</v>
      </c>
      <c r="I190" s="6" t="s">
        <v>2105</v>
      </c>
      <c r="J190" s="58" t="s">
        <v>2005</v>
      </c>
    </row>
    <row r="191" spans="1:10">
      <c r="A191">
        <v>1057</v>
      </c>
      <c r="B191" t="s">
        <v>2005</v>
      </c>
      <c r="C191" t="s">
        <v>915</v>
      </c>
      <c r="D191" t="s">
        <v>916</v>
      </c>
      <c r="E191" s="6" t="s">
        <v>1827</v>
      </c>
      <c r="F191" s="6" t="s">
        <v>898</v>
      </c>
      <c r="G191" s="6" t="s">
        <v>205</v>
      </c>
      <c r="H191" s="6" t="s">
        <v>2106</v>
      </c>
      <c r="I191" s="6" t="s">
        <v>2105</v>
      </c>
      <c r="J191" s="58" t="s">
        <v>2005</v>
      </c>
    </row>
    <row r="192" spans="1:10">
      <c r="A192">
        <v>1058</v>
      </c>
      <c r="B192" t="s">
        <v>2005</v>
      </c>
      <c r="C192" t="s">
        <v>927</v>
      </c>
      <c r="D192" t="s">
        <v>928</v>
      </c>
      <c r="E192" s="6" t="s">
        <v>1827</v>
      </c>
      <c r="F192" s="6" t="s">
        <v>227</v>
      </c>
      <c r="G192" s="6" t="s">
        <v>205</v>
      </c>
      <c r="H192" s="6" t="s">
        <v>2107</v>
      </c>
      <c r="I192" s="6" t="s">
        <v>2108</v>
      </c>
      <c r="J192" s="58" t="s">
        <v>2005</v>
      </c>
    </row>
    <row r="193" spans="1:10">
      <c r="A193">
        <v>1061</v>
      </c>
      <c r="B193" t="s">
        <v>2005</v>
      </c>
      <c r="C193" t="s">
        <v>2109</v>
      </c>
      <c r="D193" t="s">
        <v>2110</v>
      </c>
      <c r="E193" s="6" t="s">
        <v>1827</v>
      </c>
      <c r="F193" s="6" t="s">
        <v>227</v>
      </c>
      <c r="G193" s="6" t="s">
        <v>205</v>
      </c>
      <c r="H193" s="6" t="s">
        <v>2107</v>
      </c>
      <c r="I193" s="6" t="s">
        <v>2108</v>
      </c>
      <c r="J193" s="58" t="s">
        <v>2005</v>
      </c>
    </row>
    <row r="194" spans="1:10">
      <c r="A194">
        <v>1062</v>
      </c>
      <c r="B194" t="s">
        <v>2005</v>
      </c>
      <c r="C194" t="s">
        <v>855</v>
      </c>
      <c r="D194" t="s">
        <v>856</v>
      </c>
      <c r="E194" s="6" t="s">
        <v>1827</v>
      </c>
      <c r="F194" s="6" t="s">
        <v>227</v>
      </c>
      <c r="G194" s="6" t="s">
        <v>38</v>
      </c>
      <c r="H194" s="6" t="s">
        <v>1995</v>
      </c>
      <c r="I194" s="6" t="s">
        <v>2111</v>
      </c>
      <c r="J194" s="58" t="s">
        <v>2005</v>
      </c>
    </row>
    <row r="195" spans="1:10">
      <c r="A195">
        <v>1065</v>
      </c>
      <c r="B195" t="s">
        <v>2005</v>
      </c>
      <c r="C195" t="s">
        <v>899</v>
      </c>
      <c r="D195" t="s">
        <v>900</v>
      </c>
      <c r="E195" s="6" t="s">
        <v>1823</v>
      </c>
      <c r="F195" s="6" t="s">
        <v>898</v>
      </c>
      <c r="G195" s="6" t="s">
        <v>205</v>
      </c>
      <c r="H195" s="6" t="s">
        <v>2106</v>
      </c>
      <c r="I195" s="6" t="s">
        <v>2105</v>
      </c>
      <c r="J195" s="58" t="s">
        <v>2005</v>
      </c>
    </row>
    <row r="196" spans="1:10">
      <c r="A196">
        <v>1068</v>
      </c>
      <c r="B196" t="s">
        <v>2005</v>
      </c>
      <c r="C196" t="s">
        <v>1552</v>
      </c>
      <c r="D196" t="s">
        <v>1553</v>
      </c>
      <c r="E196" s="6" t="s">
        <v>1827</v>
      </c>
      <c r="F196" s="6" t="s">
        <v>669</v>
      </c>
      <c r="G196" s="6" t="s">
        <v>200</v>
      </c>
      <c r="H196" s="6" t="s">
        <v>2112</v>
      </c>
      <c r="I196" s="6" t="s">
        <v>2113</v>
      </c>
      <c r="J196" s="58" t="s">
        <v>2005</v>
      </c>
    </row>
    <row r="197" spans="1:10">
      <c r="A197">
        <v>1069</v>
      </c>
      <c r="B197" t="s">
        <v>2005</v>
      </c>
      <c r="C197" t="s">
        <v>2114</v>
      </c>
      <c r="D197" s="57" t="s">
        <v>2115</v>
      </c>
      <c r="E197" s="6" t="s">
        <v>1827</v>
      </c>
      <c r="F197" s="6" t="s">
        <v>95</v>
      </c>
      <c r="G197" s="6" t="s">
        <v>38</v>
      </c>
      <c r="H197" s="6" t="s">
        <v>1938</v>
      </c>
      <c r="I197" s="6" t="s">
        <v>2116</v>
      </c>
      <c r="J197" s="58" t="s">
        <v>2005</v>
      </c>
    </row>
    <row r="198" spans="1:10">
      <c r="A198">
        <v>1070</v>
      </c>
      <c r="B198" t="s">
        <v>2005</v>
      </c>
      <c r="C198" t="s">
        <v>2117</v>
      </c>
      <c r="D198" t="s">
        <v>2118</v>
      </c>
      <c r="E198" s="6" t="s">
        <v>1827</v>
      </c>
      <c r="F198" s="6" t="s">
        <v>134</v>
      </c>
      <c r="G198" s="6" t="s">
        <v>205</v>
      </c>
      <c r="H198" s="6" t="s">
        <v>2119</v>
      </c>
      <c r="I198" s="6" t="s">
        <v>2120</v>
      </c>
      <c r="J198" s="58" t="s">
        <v>2005</v>
      </c>
    </row>
    <row r="199" spans="1:10">
      <c r="A199">
        <v>1072</v>
      </c>
      <c r="B199" t="s">
        <v>2005</v>
      </c>
      <c r="C199" t="s">
        <v>1793</v>
      </c>
      <c r="D199" t="s">
        <v>1794</v>
      </c>
      <c r="E199" s="6" t="s">
        <v>1823</v>
      </c>
      <c r="F199" s="6" t="s">
        <v>134</v>
      </c>
      <c r="G199" s="6" t="s">
        <v>48</v>
      </c>
      <c r="H199" s="6" t="s">
        <v>2121</v>
      </c>
      <c r="I199" s="6" t="s">
        <v>2120</v>
      </c>
      <c r="J199" s="58" t="s">
        <v>2005</v>
      </c>
    </row>
    <row r="200" spans="1:10">
      <c r="A200">
        <v>1074</v>
      </c>
      <c r="B200" t="s">
        <v>2005</v>
      </c>
      <c r="C200" t="s">
        <v>2122</v>
      </c>
      <c r="D200" t="s">
        <v>2123</v>
      </c>
      <c r="E200" s="6" t="s">
        <v>1827</v>
      </c>
      <c r="F200" s="6" t="s">
        <v>134</v>
      </c>
      <c r="G200" s="6" t="s">
        <v>48</v>
      </c>
      <c r="H200" s="6" t="s">
        <v>2121</v>
      </c>
      <c r="I200" s="6" t="s">
        <v>2120</v>
      </c>
      <c r="J200" s="58" t="s">
        <v>2005</v>
      </c>
    </row>
    <row r="201" spans="1:10">
      <c r="A201">
        <v>1077</v>
      </c>
      <c r="B201" t="s">
        <v>2005</v>
      </c>
      <c r="C201" t="s">
        <v>874</v>
      </c>
      <c r="D201" t="s">
        <v>875</v>
      </c>
      <c r="E201" s="6" t="s">
        <v>1823</v>
      </c>
      <c r="F201" s="6" t="s">
        <v>592</v>
      </c>
      <c r="G201" s="6" t="s">
        <v>38</v>
      </c>
      <c r="H201" s="6" t="s">
        <v>2124</v>
      </c>
      <c r="I201" s="6" t="s">
        <v>2125</v>
      </c>
      <c r="J201" s="58" t="s">
        <v>2005</v>
      </c>
    </row>
    <row r="202" spans="1:10">
      <c r="A202">
        <v>1079</v>
      </c>
      <c r="B202" t="s">
        <v>2005</v>
      </c>
      <c r="C202" t="s">
        <v>894</v>
      </c>
      <c r="D202" t="s">
        <v>895</v>
      </c>
      <c r="E202" s="6" t="s">
        <v>1827</v>
      </c>
      <c r="F202" s="6" t="s">
        <v>669</v>
      </c>
      <c r="G202" s="6" t="s">
        <v>38</v>
      </c>
      <c r="H202" s="6" t="s">
        <v>2126</v>
      </c>
      <c r="I202" s="6" t="s">
        <v>1810</v>
      </c>
      <c r="J202" s="58" t="s">
        <v>2005</v>
      </c>
    </row>
    <row r="203" spans="1:10">
      <c r="A203">
        <v>1080</v>
      </c>
      <c r="B203" t="s">
        <v>2005</v>
      </c>
      <c r="C203" t="s">
        <v>878</v>
      </c>
      <c r="D203" t="s">
        <v>879</v>
      </c>
      <c r="E203" s="6" t="s">
        <v>1827</v>
      </c>
      <c r="F203" s="6" t="s">
        <v>592</v>
      </c>
      <c r="G203" s="6" t="s">
        <v>38</v>
      </c>
      <c r="H203" s="6" t="s">
        <v>2124</v>
      </c>
      <c r="I203" s="6" t="s">
        <v>1810</v>
      </c>
      <c r="J203" s="58" t="s">
        <v>2005</v>
      </c>
    </row>
    <row r="204" spans="1:10">
      <c r="A204">
        <v>1082</v>
      </c>
      <c r="B204" t="s">
        <v>2005</v>
      </c>
      <c r="C204" t="s">
        <v>890</v>
      </c>
      <c r="D204" t="s">
        <v>891</v>
      </c>
      <c r="E204" s="6" t="s">
        <v>1823</v>
      </c>
      <c r="F204" s="6" t="s">
        <v>53</v>
      </c>
      <c r="G204" s="6" t="s">
        <v>205</v>
      </c>
      <c r="H204" s="6" t="s">
        <v>1903</v>
      </c>
      <c r="I204" s="6" t="s">
        <v>2127</v>
      </c>
      <c r="J204" s="58" t="s">
        <v>2005</v>
      </c>
    </row>
    <row r="205" spans="1:10">
      <c r="A205">
        <v>1083</v>
      </c>
      <c r="B205" t="s">
        <v>2005</v>
      </c>
      <c r="C205" t="s">
        <v>2128</v>
      </c>
      <c r="D205" t="s">
        <v>2129</v>
      </c>
      <c r="E205" s="6" t="s">
        <v>1827</v>
      </c>
      <c r="F205" s="6" t="s">
        <v>53</v>
      </c>
      <c r="G205" s="6" t="s">
        <v>205</v>
      </c>
      <c r="H205" s="6" t="s">
        <v>1903</v>
      </c>
      <c r="I205" s="6" t="s">
        <v>2127</v>
      </c>
      <c r="J205" s="58" t="s">
        <v>2005</v>
      </c>
    </row>
    <row r="206" spans="1:10">
      <c r="A206">
        <v>1087</v>
      </c>
      <c r="B206" t="s">
        <v>2005</v>
      </c>
      <c r="C206" t="s">
        <v>832</v>
      </c>
      <c r="D206" t="s">
        <v>833</v>
      </c>
      <c r="E206" s="6" t="s">
        <v>1827</v>
      </c>
      <c r="F206" s="6" t="s">
        <v>53</v>
      </c>
      <c r="G206" s="6" t="s">
        <v>200</v>
      </c>
      <c r="H206" s="6" t="s">
        <v>2130</v>
      </c>
      <c r="I206" s="6" t="s">
        <v>2034</v>
      </c>
      <c r="J206" s="58" t="s">
        <v>2005</v>
      </c>
    </row>
    <row r="207" spans="1:10">
      <c r="A207">
        <v>1088</v>
      </c>
      <c r="B207" t="s">
        <v>2005</v>
      </c>
      <c r="C207" t="s">
        <v>940</v>
      </c>
      <c r="D207" t="s">
        <v>941</v>
      </c>
      <c r="E207" s="6" t="s">
        <v>1823</v>
      </c>
      <c r="F207" s="6" t="s">
        <v>53</v>
      </c>
      <c r="G207" s="6" t="s">
        <v>200</v>
      </c>
      <c r="H207" s="6" t="s">
        <v>2131</v>
      </c>
      <c r="I207" s="6" t="s">
        <v>2034</v>
      </c>
      <c r="J207" s="58" t="s">
        <v>2005</v>
      </c>
    </row>
    <row r="208" spans="1:10">
      <c r="A208">
        <v>1158</v>
      </c>
      <c r="B208" t="s">
        <v>2005</v>
      </c>
      <c r="C208" t="s">
        <v>1685</v>
      </c>
      <c r="D208" t="s">
        <v>1686</v>
      </c>
      <c r="E208" s="6" t="s">
        <v>1823</v>
      </c>
      <c r="F208" s="6" t="s">
        <v>53</v>
      </c>
      <c r="G208" s="6" t="s">
        <v>200</v>
      </c>
      <c r="H208" s="6" t="s">
        <v>2132</v>
      </c>
      <c r="I208" s="6" t="s">
        <v>2070</v>
      </c>
      <c r="J208" s="58" t="s">
        <v>2005</v>
      </c>
    </row>
    <row r="209" spans="1:10">
      <c r="A209">
        <v>1159</v>
      </c>
      <c r="B209" t="s">
        <v>2005</v>
      </c>
      <c r="C209" t="s">
        <v>1582</v>
      </c>
      <c r="D209" t="s">
        <v>1583</v>
      </c>
      <c r="E209" s="6" t="s">
        <v>1823</v>
      </c>
      <c r="F209" s="6" t="s">
        <v>53</v>
      </c>
      <c r="G209" s="6" t="s">
        <v>205</v>
      </c>
      <c r="H209" s="6" t="s">
        <v>2067</v>
      </c>
      <c r="I209" s="6" t="s">
        <v>2075</v>
      </c>
      <c r="J209" s="58" t="s">
        <v>2005</v>
      </c>
    </row>
    <row r="210" spans="1:10">
      <c r="A210">
        <v>1160</v>
      </c>
      <c r="B210" t="s">
        <v>2005</v>
      </c>
      <c r="C210" t="s">
        <v>780</v>
      </c>
      <c r="D210" t="s">
        <v>781</v>
      </c>
      <c r="E210" s="6" t="s">
        <v>1823</v>
      </c>
      <c r="F210" s="6" t="s">
        <v>619</v>
      </c>
      <c r="G210" s="6" t="s">
        <v>48</v>
      </c>
      <c r="H210" s="6" t="s">
        <v>2133</v>
      </c>
      <c r="I210" s="6" t="s">
        <v>2036</v>
      </c>
      <c r="J210" s="58" t="s">
        <v>2005</v>
      </c>
    </row>
    <row r="211" spans="1:10">
      <c r="A211">
        <v>1162</v>
      </c>
      <c r="B211" t="s">
        <v>2005</v>
      </c>
      <c r="C211" t="s">
        <v>1601</v>
      </c>
      <c r="D211" t="s">
        <v>1602</v>
      </c>
      <c r="E211" s="6" t="s">
        <v>1823</v>
      </c>
      <c r="F211" s="6" t="s">
        <v>95</v>
      </c>
      <c r="G211" s="6" t="s">
        <v>205</v>
      </c>
      <c r="H211" s="6" t="s">
        <v>2056</v>
      </c>
      <c r="I211" s="6" t="s">
        <v>2134</v>
      </c>
      <c r="J211" s="58" t="s">
        <v>2005</v>
      </c>
    </row>
    <row r="212" spans="1:10">
      <c r="A212">
        <v>1163</v>
      </c>
      <c r="B212" t="s">
        <v>2005</v>
      </c>
      <c r="C212" t="s">
        <v>657</v>
      </c>
      <c r="D212" t="s">
        <v>658</v>
      </c>
      <c r="E212" s="6" t="s">
        <v>1823</v>
      </c>
      <c r="F212" s="6" t="s">
        <v>95</v>
      </c>
      <c r="G212" s="6" t="s">
        <v>200</v>
      </c>
      <c r="H212" s="6" t="s">
        <v>2135</v>
      </c>
      <c r="I212" s="6" t="s">
        <v>2134</v>
      </c>
      <c r="J212" s="58" t="s">
        <v>2005</v>
      </c>
    </row>
    <row r="213" spans="1:10">
      <c r="A213">
        <v>1164</v>
      </c>
      <c r="B213" t="s">
        <v>2005</v>
      </c>
      <c r="C213" t="s">
        <v>2136</v>
      </c>
      <c r="D213" t="s">
        <v>2083</v>
      </c>
      <c r="E213" s="6" t="s">
        <v>1823</v>
      </c>
      <c r="F213" s="6" t="s">
        <v>592</v>
      </c>
      <c r="G213" s="6" t="s">
        <v>205</v>
      </c>
      <c r="H213" s="6" t="s">
        <v>2027</v>
      </c>
      <c r="I213" s="6" t="s">
        <v>2028</v>
      </c>
      <c r="J213" s="58" t="s">
        <v>2005</v>
      </c>
    </row>
    <row r="214" spans="1:10">
      <c r="A214">
        <v>1203</v>
      </c>
      <c r="B214" t="s">
        <v>2005</v>
      </c>
      <c r="C214" t="s">
        <v>715</v>
      </c>
      <c r="D214" t="s">
        <v>716</v>
      </c>
      <c r="E214" s="6" t="s">
        <v>1894</v>
      </c>
      <c r="F214" s="6" t="s">
        <v>129</v>
      </c>
      <c r="G214" s="6" t="s">
        <v>48</v>
      </c>
      <c r="H214" s="6" t="s">
        <v>2035</v>
      </c>
      <c r="I214" s="6" t="s">
        <v>2137</v>
      </c>
      <c r="J214" s="58" t="s">
        <v>2005</v>
      </c>
    </row>
    <row r="215" spans="1:10">
      <c r="A215">
        <v>1208</v>
      </c>
      <c r="B215" t="s">
        <v>2005</v>
      </c>
      <c r="C215" t="s">
        <v>763</v>
      </c>
      <c r="D215" t="s">
        <v>764</v>
      </c>
      <c r="E215" s="6" t="s">
        <v>1894</v>
      </c>
      <c r="F215" s="6" t="s">
        <v>702</v>
      </c>
      <c r="G215" s="6" t="s">
        <v>48</v>
      </c>
      <c r="H215" s="6" t="s">
        <v>2138</v>
      </c>
      <c r="I215" s="6" t="s">
        <v>2008</v>
      </c>
      <c r="J215" s="58" t="s">
        <v>2005</v>
      </c>
    </row>
    <row r="216" spans="1:10">
      <c r="A216">
        <v>1259</v>
      </c>
      <c r="B216" t="s">
        <v>2005</v>
      </c>
      <c r="C216" t="s">
        <v>1811</v>
      </c>
      <c r="D216" t="s">
        <v>1812</v>
      </c>
      <c r="E216" s="6" t="s">
        <v>1823</v>
      </c>
      <c r="F216" s="6" t="s">
        <v>53</v>
      </c>
      <c r="G216" s="6" t="s">
        <v>2139</v>
      </c>
      <c r="H216" s="6" t="s">
        <v>2140</v>
      </c>
      <c r="I216" s="6" t="s">
        <v>2141</v>
      </c>
      <c r="J216" s="58" t="s">
        <v>2005</v>
      </c>
    </row>
    <row r="217" spans="1:10">
      <c r="A217">
        <v>1260</v>
      </c>
      <c r="B217" t="s">
        <v>2005</v>
      </c>
      <c r="C217" t="s">
        <v>2142</v>
      </c>
      <c r="D217" t="s">
        <v>1798</v>
      </c>
      <c r="E217" s="6" t="s">
        <v>1823</v>
      </c>
      <c r="F217" s="6" t="s">
        <v>227</v>
      </c>
      <c r="G217" s="6" t="s">
        <v>38</v>
      </c>
      <c r="H217" s="6" t="s">
        <v>1995</v>
      </c>
      <c r="I217" s="6" t="s">
        <v>2111</v>
      </c>
      <c r="J217" s="58" t="s">
        <v>2005</v>
      </c>
    </row>
    <row r="218" spans="1:10">
      <c r="A218">
        <v>1261</v>
      </c>
      <c r="B218" t="s">
        <v>2005</v>
      </c>
      <c r="C218" t="s">
        <v>1657</v>
      </c>
      <c r="D218" t="s">
        <v>1658</v>
      </c>
      <c r="E218" s="6" t="s">
        <v>1823</v>
      </c>
      <c r="F218" s="6" t="s">
        <v>125</v>
      </c>
      <c r="G218" s="6" t="s">
        <v>38</v>
      </c>
      <c r="H218" s="6" t="s">
        <v>1835</v>
      </c>
      <c r="I218" s="6" t="s">
        <v>1810</v>
      </c>
      <c r="J218" s="58" t="s">
        <v>2005</v>
      </c>
    </row>
    <row r="219" spans="1:10">
      <c r="A219">
        <v>1263</v>
      </c>
      <c r="B219" t="s">
        <v>2005</v>
      </c>
      <c r="C219" t="s">
        <v>691</v>
      </c>
      <c r="D219" s="57" t="s">
        <v>2143</v>
      </c>
      <c r="E219" s="6" t="s">
        <v>1823</v>
      </c>
      <c r="F219" s="6" t="s">
        <v>204</v>
      </c>
      <c r="G219" s="6" t="s">
        <v>2144</v>
      </c>
      <c r="H219" s="6" t="s">
        <v>2145</v>
      </c>
      <c r="I219" s="6" t="s">
        <v>2057</v>
      </c>
      <c r="J219" s="58" t="s">
        <v>2005</v>
      </c>
    </row>
    <row r="220" spans="1:10">
      <c r="A220">
        <v>1264</v>
      </c>
      <c r="B220" t="s">
        <v>2005</v>
      </c>
      <c r="C220" t="s">
        <v>1177</v>
      </c>
      <c r="D220" t="s">
        <v>1713</v>
      </c>
      <c r="E220" s="6" t="s">
        <v>1823</v>
      </c>
      <c r="F220" s="6" t="s">
        <v>204</v>
      </c>
      <c r="G220" s="6" t="s">
        <v>2144</v>
      </c>
      <c r="H220" s="6" t="s">
        <v>2145</v>
      </c>
      <c r="I220" s="6" t="s">
        <v>2057</v>
      </c>
      <c r="J220" s="58" t="s">
        <v>2005</v>
      </c>
    </row>
    <row r="221" spans="1:10">
      <c r="A221">
        <v>1266</v>
      </c>
      <c r="B221" t="s">
        <v>2005</v>
      </c>
      <c r="C221" t="s">
        <v>2146</v>
      </c>
      <c r="D221" t="s">
        <v>1664</v>
      </c>
      <c r="E221" s="6" t="s">
        <v>1823</v>
      </c>
      <c r="F221" s="6" t="s">
        <v>120</v>
      </c>
      <c r="G221" s="6" t="s">
        <v>48</v>
      </c>
      <c r="H221" s="6" t="s">
        <v>2016</v>
      </c>
      <c r="I221" s="6" t="s">
        <v>2147</v>
      </c>
      <c r="J221" s="58" t="s">
        <v>2005</v>
      </c>
    </row>
    <row r="222" spans="1:10">
      <c r="A222">
        <v>1267</v>
      </c>
      <c r="B222" t="s">
        <v>2005</v>
      </c>
      <c r="C222" t="s">
        <v>2148</v>
      </c>
      <c r="D222" t="s">
        <v>1624</v>
      </c>
      <c r="E222" s="6" t="s">
        <v>1823</v>
      </c>
      <c r="F222" s="6" t="s">
        <v>1902</v>
      </c>
      <c r="G222" s="6" t="s">
        <v>205</v>
      </c>
      <c r="H222" s="6" t="s">
        <v>1903</v>
      </c>
      <c r="I222" s="6" t="s">
        <v>2149</v>
      </c>
      <c r="J222" s="58" t="s">
        <v>2005</v>
      </c>
    </row>
    <row r="223" spans="1:10">
      <c r="A223">
        <v>1268</v>
      </c>
      <c r="B223" t="s">
        <v>2005</v>
      </c>
      <c r="C223" t="s">
        <v>984</v>
      </c>
      <c r="D223" t="s">
        <v>985</v>
      </c>
      <c r="E223" s="6" t="s">
        <v>1823</v>
      </c>
      <c r="F223" s="6" t="s">
        <v>842</v>
      </c>
      <c r="G223" s="6" t="s">
        <v>38</v>
      </c>
      <c r="H223" s="6" t="s">
        <v>1952</v>
      </c>
      <c r="I223" s="6" t="s">
        <v>2116</v>
      </c>
      <c r="J223" s="58" t="s">
        <v>2005</v>
      </c>
    </row>
    <row r="224" spans="1:10">
      <c r="A224">
        <v>318</v>
      </c>
      <c r="B224" t="s">
        <v>2150</v>
      </c>
      <c r="C224" t="s">
        <v>1303</v>
      </c>
      <c r="D224" t="s">
        <v>1304</v>
      </c>
      <c r="E224" s="6" t="s">
        <v>1823</v>
      </c>
      <c r="F224" s="6" t="s">
        <v>53</v>
      </c>
      <c r="G224" s="6" t="s">
        <v>800</v>
      </c>
      <c r="H224" s="6" t="s">
        <v>2009</v>
      </c>
      <c r="I224" s="6" t="s">
        <v>2151</v>
      </c>
      <c r="J224" s="58" t="s">
        <v>2150</v>
      </c>
    </row>
    <row r="225" spans="1:10">
      <c r="A225">
        <v>550</v>
      </c>
      <c r="B225" t="s">
        <v>2150</v>
      </c>
      <c r="C225" t="s">
        <v>273</v>
      </c>
      <c r="D225" t="s">
        <v>274</v>
      </c>
      <c r="E225" s="6" t="s">
        <v>1823</v>
      </c>
      <c r="F225" s="6" t="s">
        <v>53</v>
      </c>
      <c r="G225" s="6" t="s">
        <v>200</v>
      </c>
      <c r="H225" s="6" t="s">
        <v>2152</v>
      </c>
      <c r="I225" s="6" t="s">
        <v>2153</v>
      </c>
      <c r="J225" s="58" t="s">
        <v>2150</v>
      </c>
    </row>
    <row r="226" spans="1:10">
      <c r="A226">
        <v>986</v>
      </c>
      <c r="B226" t="s">
        <v>2150</v>
      </c>
      <c r="C226" t="s">
        <v>1319</v>
      </c>
      <c r="D226" t="s">
        <v>1320</v>
      </c>
      <c r="E226" s="6" t="s">
        <v>1823</v>
      </c>
      <c r="F226" s="6" t="s">
        <v>53</v>
      </c>
      <c r="G226" s="6" t="s">
        <v>200</v>
      </c>
      <c r="H226" s="6" t="s">
        <v>2154</v>
      </c>
      <c r="I226" s="6" t="s">
        <v>2155</v>
      </c>
      <c r="J226" s="58" t="s">
        <v>2150</v>
      </c>
    </row>
    <row r="227" spans="1:10">
      <c r="A227">
        <v>987</v>
      </c>
      <c r="B227" t="s">
        <v>2150</v>
      </c>
      <c r="C227" t="s">
        <v>279</v>
      </c>
      <c r="D227" t="s">
        <v>280</v>
      </c>
      <c r="E227" s="6" t="s">
        <v>1823</v>
      </c>
      <c r="F227" s="6" t="s">
        <v>53</v>
      </c>
      <c r="G227" s="6" t="s">
        <v>205</v>
      </c>
      <c r="H227" s="6" t="s">
        <v>2067</v>
      </c>
      <c r="I227" s="6" t="s">
        <v>2156</v>
      </c>
      <c r="J227" s="58" t="s">
        <v>2150</v>
      </c>
    </row>
    <row r="228" spans="1:10">
      <c r="A228">
        <v>975</v>
      </c>
      <c r="B228" t="s">
        <v>2157</v>
      </c>
      <c r="C228" t="s">
        <v>1535</v>
      </c>
      <c r="D228" t="s">
        <v>1536</v>
      </c>
      <c r="E228" s="6" t="s">
        <v>1823</v>
      </c>
      <c r="F228" s="6" t="s">
        <v>75</v>
      </c>
      <c r="G228" s="6" t="s">
        <v>205</v>
      </c>
      <c r="H228" s="6" t="s">
        <v>1922</v>
      </c>
      <c r="I228" s="6" t="s">
        <v>2158</v>
      </c>
      <c r="J228" s="58" t="s">
        <v>2157</v>
      </c>
    </row>
    <row r="229" spans="1:10">
      <c r="A229">
        <v>976</v>
      </c>
      <c r="B229" t="s">
        <v>2157</v>
      </c>
      <c r="C229" t="s">
        <v>2159</v>
      </c>
      <c r="D229" t="s">
        <v>2160</v>
      </c>
      <c r="E229" s="6" t="s">
        <v>1823</v>
      </c>
      <c r="F229" s="6" t="s">
        <v>75</v>
      </c>
      <c r="G229" s="6" t="s">
        <v>205</v>
      </c>
      <c r="H229" s="6" t="s">
        <v>1922</v>
      </c>
      <c r="I229" s="6" t="s">
        <v>2158</v>
      </c>
      <c r="J229" s="58" t="s">
        <v>2157</v>
      </c>
    </row>
    <row r="230" spans="1:10">
      <c r="A230">
        <v>977</v>
      </c>
      <c r="B230" t="s">
        <v>2157</v>
      </c>
      <c r="C230" t="s">
        <v>292</v>
      </c>
      <c r="D230" t="s">
        <v>293</v>
      </c>
      <c r="E230" s="6" t="s">
        <v>1823</v>
      </c>
      <c r="F230" s="6" t="s">
        <v>59</v>
      </c>
      <c r="G230" s="6" t="s">
        <v>205</v>
      </c>
      <c r="H230" s="6" t="s">
        <v>1832</v>
      </c>
      <c r="I230" s="6" t="s">
        <v>2158</v>
      </c>
      <c r="J230" s="58" t="s">
        <v>2157</v>
      </c>
    </row>
    <row r="231" spans="1:10">
      <c r="A231">
        <v>978</v>
      </c>
      <c r="B231" t="s">
        <v>2157</v>
      </c>
      <c r="C231" t="s">
        <v>1548</v>
      </c>
      <c r="D231" t="s">
        <v>1549</v>
      </c>
      <c r="E231" s="6" t="s">
        <v>1823</v>
      </c>
      <c r="F231" s="6" t="s">
        <v>204</v>
      </c>
      <c r="G231" s="6" t="s">
        <v>205</v>
      </c>
      <c r="H231" s="6" t="s">
        <v>2161</v>
      </c>
      <c r="I231" s="6" t="s">
        <v>2158</v>
      </c>
      <c r="J231" s="58" t="s">
        <v>2157</v>
      </c>
    </row>
    <row r="232" spans="1:10">
      <c r="A232">
        <v>980</v>
      </c>
      <c r="B232" t="s">
        <v>2157</v>
      </c>
      <c r="C232" t="s">
        <v>2162</v>
      </c>
      <c r="D232" t="s">
        <v>2163</v>
      </c>
      <c r="E232" s="6" t="s">
        <v>1823</v>
      </c>
      <c r="F232" s="6" t="s">
        <v>75</v>
      </c>
      <c r="G232" s="6" t="s">
        <v>205</v>
      </c>
      <c r="H232" s="6" t="s">
        <v>1922</v>
      </c>
      <c r="I232" s="6" t="s">
        <v>2158</v>
      </c>
      <c r="J232" s="58" t="s">
        <v>2157</v>
      </c>
    </row>
  </sheetData>
  <conditionalFormatting sqref="A1">
    <cfRule type="duplicateValues" dxfId="0" priority="1"/>
    <cfRule type="duplicateValues" dxfId="0" priority="2"/>
  </conditionalFormatting>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87"/>
  <sheetViews>
    <sheetView zoomScale="105" zoomScaleNormal="105" workbookViewId="0">
      <selection activeCell="P22" sqref="P22"/>
    </sheetView>
  </sheetViews>
  <sheetFormatPr defaultColWidth="8.77678571428571" defaultRowHeight="16.8"/>
  <cols>
    <col min="1" max="1" width="18.2232142857143" style="13" customWidth="1"/>
    <col min="2" max="2" width="11.4375" style="14" customWidth="1"/>
    <col min="3" max="3" width="35.1071428571429" style="5" customWidth="1"/>
    <col min="4" max="4" width="27.1428571428571" style="14" customWidth="1"/>
    <col min="5" max="5" width="9.57142857142857" style="14" hidden="1" customWidth="1"/>
    <col min="6" max="6" width="7.57142857142857" style="14" hidden="1" customWidth="1"/>
    <col min="7" max="7" width="11.7142857142857" style="14" hidden="1" customWidth="1"/>
    <col min="8" max="8" width="25.1428571428571" style="14" hidden="1" customWidth="1"/>
    <col min="9" max="9" width="9.22321428571429" style="4" hidden="1" customWidth="1"/>
    <col min="10" max="10" width="20.4375" style="14" customWidth="1"/>
    <col min="11" max="11" width="89" style="15" customWidth="1"/>
    <col min="12" max="12" width="19.9553571428571" style="14" customWidth="1"/>
    <col min="13" max="13" width="21" style="14" customWidth="1"/>
    <col min="14" max="14" width="27.1428571428571" style="14" customWidth="1"/>
    <col min="15" max="26" width="8.77678571428571" style="14"/>
  </cols>
  <sheetData>
    <row r="1" ht="17" spans="1:14">
      <c r="A1" s="2" t="s">
        <v>0</v>
      </c>
      <c r="B1" s="3" t="s">
        <v>2164</v>
      </c>
      <c r="C1" s="3" t="s">
        <v>23</v>
      </c>
      <c r="D1" s="2" t="s">
        <v>2165</v>
      </c>
      <c r="E1" s="2" t="s">
        <v>1815</v>
      </c>
      <c r="F1" s="2" t="s">
        <v>24</v>
      </c>
      <c r="G1" s="2" t="s">
        <v>1816</v>
      </c>
      <c r="H1" s="2" t="s">
        <v>1817</v>
      </c>
      <c r="I1" s="3" t="s">
        <v>1818</v>
      </c>
      <c r="J1" s="2" t="s">
        <v>2166</v>
      </c>
      <c r="K1" s="18" t="s">
        <v>2167</v>
      </c>
      <c r="L1" s="18" t="s">
        <v>2168</v>
      </c>
      <c r="M1" s="18" t="s">
        <v>2169</v>
      </c>
      <c r="N1" s="3" t="s">
        <v>2170</v>
      </c>
    </row>
    <row r="2" ht="28.2" customHeight="1" spans="1:14">
      <c r="A2" s="14" t="s">
        <v>2157</v>
      </c>
      <c r="B2" s="4">
        <v>975</v>
      </c>
      <c r="C2" s="5" t="s">
        <v>1535</v>
      </c>
      <c r="D2" s="4" t="s">
        <v>1536</v>
      </c>
      <c r="E2" s="4" t="s">
        <v>1823</v>
      </c>
      <c r="F2" s="4" t="s">
        <v>75</v>
      </c>
      <c r="G2" s="4" t="s">
        <v>205</v>
      </c>
      <c r="H2" s="4" t="s">
        <v>1922</v>
      </c>
      <c r="I2" s="4" t="s">
        <v>2158</v>
      </c>
      <c r="J2" s="5" t="s">
        <v>1532</v>
      </c>
      <c r="K2" s="19" t="s">
        <v>1533</v>
      </c>
      <c r="L2" s="14">
        <f>VLOOKUP(J2,业绩项目明细!D$2:O$684,11,0)</f>
        <v>0</v>
      </c>
      <c r="M2" s="14">
        <f>VLOOKUP(J2,业绩项目明细!D$2:O$684,12,0)</f>
        <v>0</v>
      </c>
      <c r="N2" s="4"/>
    </row>
    <row r="3" ht="17" spans="2:14">
      <c r="B3" s="4"/>
      <c r="D3" s="4"/>
      <c r="E3" s="4" t="s">
        <v>1823</v>
      </c>
      <c r="F3" s="4" t="s">
        <v>75</v>
      </c>
      <c r="G3" s="4" t="s">
        <v>205</v>
      </c>
      <c r="H3" s="4" t="s">
        <v>1922</v>
      </c>
      <c r="I3" s="4" t="s">
        <v>2158</v>
      </c>
      <c r="J3" s="5" t="s">
        <v>1544</v>
      </c>
      <c r="K3" s="19" t="s">
        <v>1545</v>
      </c>
      <c r="L3" s="14">
        <f>VLOOKUP(J3,业绩项目明细!D$2:O$684,11,0)</f>
        <v>93660.37</v>
      </c>
      <c r="M3" s="14">
        <f>VLOOKUP(J3,业绩项目明细!D$2:O$684,12,0)</f>
        <v>0</v>
      </c>
      <c r="N3" s="4"/>
    </row>
    <row r="4" spans="1:14">
      <c r="A4" s="14"/>
      <c r="B4" s="4">
        <v>976</v>
      </c>
      <c r="C4" s="5" t="s">
        <v>2159</v>
      </c>
      <c r="D4" s="4" t="s">
        <v>2160</v>
      </c>
      <c r="E4" s="4" t="s">
        <v>1823</v>
      </c>
      <c r="F4" s="4" t="s">
        <v>75</v>
      </c>
      <c r="G4" s="4" t="s">
        <v>205</v>
      </c>
      <c r="H4" s="4" t="s">
        <v>1922</v>
      </c>
      <c r="I4" s="4" t="s">
        <v>2158</v>
      </c>
      <c r="J4" s="4"/>
      <c r="K4" s="20"/>
      <c r="N4" s="4"/>
    </row>
    <row r="5" ht="17" spans="1:14">
      <c r="A5" s="14"/>
      <c r="B5" s="4">
        <v>977</v>
      </c>
      <c r="C5" s="5" t="s">
        <v>292</v>
      </c>
      <c r="D5" s="4" t="s">
        <v>293</v>
      </c>
      <c r="E5" s="4" t="s">
        <v>1823</v>
      </c>
      <c r="F5" s="4" t="s">
        <v>59</v>
      </c>
      <c r="G5" s="4" t="s">
        <v>205</v>
      </c>
      <c r="H5" s="4" t="s">
        <v>1832</v>
      </c>
      <c r="I5" s="4" t="s">
        <v>2158</v>
      </c>
      <c r="J5" s="5" t="s">
        <v>289</v>
      </c>
      <c r="K5" s="19" t="s">
        <v>290</v>
      </c>
      <c r="L5" s="14">
        <f>VLOOKUP(J5,业绩项目明细!D$2:O$684,11,0)</f>
        <v>0</v>
      </c>
      <c r="M5" s="14">
        <f>VLOOKUP(J5,业绩项目明细!D$2:O$684,12,0)</f>
        <v>0</v>
      </c>
      <c r="N5" s="4"/>
    </row>
    <row r="6" ht="28.2" customHeight="1" spans="1:14">
      <c r="A6" s="14"/>
      <c r="B6" s="4">
        <v>978</v>
      </c>
      <c r="C6" s="5" t="s">
        <v>1548</v>
      </c>
      <c r="D6" s="4" t="s">
        <v>1549</v>
      </c>
      <c r="E6" s="4" t="s">
        <v>1823</v>
      </c>
      <c r="F6" s="4" t="s">
        <v>204</v>
      </c>
      <c r="G6" s="4" t="s">
        <v>205</v>
      </c>
      <c r="H6" s="4" t="s">
        <v>2161</v>
      </c>
      <c r="I6" s="4" t="s">
        <v>2158</v>
      </c>
      <c r="J6" s="5" t="s">
        <v>1546</v>
      </c>
      <c r="K6" s="19" t="s">
        <v>1547</v>
      </c>
      <c r="L6" s="14">
        <f>VLOOKUP(J6,业绩项目明细!D$2:O$684,11,0)</f>
        <v>858512.52</v>
      </c>
      <c r="M6" s="14">
        <f>VLOOKUP(J6,业绩项目明细!D$2:O$684,12,0)</f>
        <v>0</v>
      </c>
      <c r="N6" s="4"/>
    </row>
    <row r="7" spans="1:14">
      <c r="A7" s="14"/>
      <c r="B7" s="4">
        <v>980</v>
      </c>
      <c r="C7" s="5" t="s">
        <v>2162</v>
      </c>
      <c r="D7" s="4" t="s">
        <v>2163</v>
      </c>
      <c r="E7" s="4" t="s">
        <v>1823</v>
      </c>
      <c r="F7" s="4" t="s">
        <v>75</v>
      </c>
      <c r="G7" s="4" t="s">
        <v>205</v>
      </c>
      <c r="H7" s="4" t="s">
        <v>1922</v>
      </c>
      <c r="I7" s="4" t="s">
        <v>2158</v>
      </c>
      <c r="J7" s="4"/>
      <c r="K7" s="20"/>
      <c r="N7" s="4"/>
    </row>
    <row r="8" ht="17" spans="1:14">
      <c r="A8" s="14" t="s">
        <v>2150</v>
      </c>
      <c r="B8" s="4">
        <v>318</v>
      </c>
      <c r="C8" s="5" t="s">
        <v>1303</v>
      </c>
      <c r="D8" s="4" t="s">
        <v>1304</v>
      </c>
      <c r="E8" s="4" t="s">
        <v>1823</v>
      </c>
      <c r="F8" s="4" t="s">
        <v>53</v>
      </c>
      <c r="G8" s="4" t="s">
        <v>800</v>
      </c>
      <c r="H8" s="4" t="s">
        <v>2009</v>
      </c>
      <c r="I8" s="4" t="s">
        <v>2151</v>
      </c>
      <c r="J8" s="5" t="s">
        <v>1301</v>
      </c>
      <c r="K8" s="19" t="s">
        <v>1302</v>
      </c>
      <c r="L8" s="14">
        <f>VLOOKUP(J8,业绩项目明细!D$2:O$684,11,0)</f>
        <v>2526951.68932075</v>
      </c>
      <c r="M8" s="14">
        <f>VLOOKUP(J8,业绩项目明细!D$2:O$684,12,0)</f>
        <v>2526951.68932075</v>
      </c>
      <c r="N8" s="4"/>
    </row>
    <row r="9" ht="17" spans="1:14">
      <c r="A9" s="14"/>
      <c r="B9" s="4"/>
      <c r="D9" s="4"/>
      <c r="E9" s="4" t="s">
        <v>1823</v>
      </c>
      <c r="F9" s="4" t="s">
        <v>53</v>
      </c>
      <c r="G9" s="4" t="s">
        <v>800</v>
      </c>
      <c r="H9" s="4" t="s">
        <v>2009</v>
      </c>
      <c r="I9" s="4" t="s">
        <v>2151</v>
      </c>
      <c r="J9" s="21" t="s">
        <v>1305</v>
      </c>
      <c r="K9" s="22" t="s">
        <v>1306</v>
      </c>
      <c r="L9" s="14">
        <f>VLOOKUP(J9,业绩项目明细!D$2:O$684,11,0)</f>
        <v>320423.558777358</v>
      </c>
      <c r="M9" s="14">
        <f>VLOOKUP(J9,业绩项目明细!D$2:O$684,12,0)</f>
        <v>320423.558777358</v>
      </c>
      <c r="N9" s="4"/>
    </row>
    <row r="10" ht="17" spans="1:14">
      <c r="A10" s="14"/>
      <c r="B10" s="4"/>
      <c r="D10" s="4"/>
      <c r="E10" s="4" t="s">
        <v>1823</v>
      </c>
      <c r="F10" s="4" t="s">
        <v>53</v>
      </c>
      <c r="G10" s="4" t="s">
        <v>800</v>
      </c>
      <c r="H10" s="4" t="s">
        <v>2009</v>
      </c>
      <c r="I10" s="4" t="s">
        <v>2151</v>
      </c>
      <c r="J10" s="21" t="s">
        <v>1307</v>
      </c>
      <c r="K10" s="22" t="s">
        <v>1308</v>
      </c>
      <c r="L10" s="14">
        <f>VLOOKUP(J10,业绩项目明细!D$2:O$684,11,0)</f>
        <v>1595011.43451321</v>
      </c>
      <c r="M10" s="14">
        <f>VLOOKUP(J10,业绩项目明细!D$2:O$684,12,0)</f>
        <v>1594598</v>
      </c>
      <c r="N10" s="4"/>
    </row>
    <row r="11" ht="17" spans="1:14">
      <c r="A11" s="14"/>
      <c r="B11" s="4"/>
      <c r="D11" s="4"/>
      <c r="E11" s="4" t="s">
        <v>1823</v>
      </c>
      <c r="F11" s="4" t="s">
        <v>53</v>
      </c>
      <c r="G11" s="4" t="s">
        <v>800</v>
      </c>
      <c r="H11" s="4" t="s">
        <v>2009</v>
      </c>
      <c r="I11" s="4" t="s">
        <v>2151</v>
      </c>
      <c r="J11" s="21" t="s">
        <v>1309</v>
      </c>
      <c r="K11" s="22" t="s">
        <v>1310</v>
      </c>
      <c r="L11" s="14">
        <f>VLOOKUP(J11,业绩项目明细!D$2:O$684,11,0)</f>
        <v>0</v>
      </c>
      <c r="M11" s="14">
        <f>VLOOKUP(J11,业绩项目明细!D$2:O$684,12,0)</f>
        <v>0</v>
      </c>
      <c r="N11" s="4"/>
    </row>
    <row r="12" ht="17" spans="1:14">
      <c r="A12" s="14"/>
      <c r="B12" s="4">
        <v>550</v>
      </c>
      <c r="C12" s="5" t="s">
        <v>273</v>
      </c>
      <c r="D12" s="4" t="s">
        <v>274</v>
      </c>
      <c r="E12" s="4" t="s">
        <v>1823</v>
      </c>
      <c r="F12" s="4" t="s">
        <v>53</v>
      </c>
      <c r="G12" s="4" t="s">
        <v>200</v>
      </c>
      <c r="H12" s="4" t="s">
        <v>2152</v>
      </c>
      <c r="I12" s="4" t="s">
        <v>2153</v>
      </c>
      <c r="J12" s="5" t="s">
        <v>270</v>
      </c>
      <c r="K12" s="19" t="s">
        <v>271</v>
      </c>
      <c r="L12" s="14">
        <f>VLOOKUP(J12,业绩项目明细!D$2:O$684,11,0)</f>
        <v>0</v>
      </c>
      <c r="M12" s="14">
        <f>VLOOKUP(J12,业绩项目明细!D$2:O$684,12,0)</f>
        <v>0</v>
      </c>
      <c r="N12" s="4"/>
    </row>
    <row r="13" ht="17" spans="1:14">
      <c r="A13" s="14"/>
      <c r="B13" s="4">
        <v>986</v>
      </c>
      <c r="C13" s="5" t="s">
        <v>1319</v>
      </c>
      <c r="D13" s="4" t="s">
        <v>1320</v>
      </c>
      <c r="E13" s="4" t="s">
        <v>1823</v>
      </c>
      <c r="F13" s="4" t="s">
        <v>53</v>
      </c>
      <c r="G13" s="4" t="s">
        <v>200</v>
      </c>
      <c r="H13" s="4" t="s">
        <v>2154</v>
      </c>
      <c r="I13" s="4" t="s">
        <v>2155</v>
      </c>
      <c r="J13" s="5" t="s">
        <v>1317</v>
      </c>
      <c r="K13" s="19" t="s">
        <v>1318</v>
      </c>
      <c r="L13" s="14">
        <f>VLOOKUP(J13,业绩项目明细!D$2:O$684,11,0)</f>
        <v>686608.2</v>
      </c>
      <c r="M13" s="14">
        <f>VLOOKUP(J13,业绩项目明细!D$2:O$684,12,0)</f>
        <v>0</v>
      </c>
      <c r="N13" s="4"/>
    </row>
    <row r="14" ht="28.2" customHeight="1" spans="1:14">
      <c r="A14" s="14"/>
      <c r="B14" s="4">
        <v>987</v>
      </c>
      <c r="C14" s="5" t="s">
        <v>279</v>
      </c>
      <c r="D14" s="4" t="s">
        <v>280</v>
      </c>
      <c r="E14" s="4" t="s">
        <v>1823</v>
      </c>
      <c r="F14" s="4" t="s">
        <v>53</v>
      </c>
      <c r="G14" s="4" t="s">
        <v>205</v>
      </c>
      <c r="H14" s="4" t="s">
        <v>2067</v>
      </c>
      <c r="I14" s="4" t="s">
        <v>2156</v>
      </c>
      <c r="J14" s="5" t="s">
        <v>275</v>
      </c>
      <c r="K14" s="19" t="s">
        <v>276</v>
      </c>
      <c r="L14" s="14">
        <f>VLOOKUP(J14,业绩项目明细!D$2:O$684,11,0)</f>
        <v>0</v>
      </c>
      <c r="M14" s="14">
        <f>VLOOKUP(J14,业绩项目明细!D$2:O$684,12,0)</f>
        <v>958151.28</v>
      </c>
      <c r="N14" s="4"/>
    </row>
    <row r="15" ht="28.2" customHeight="1" spans="1:14">
      <c r="A15" s="14"/>
      <c r="B15" s="4"/>
      <c r="D15" s="4"/>
      <c r="E15" s="4" t="s">
        <v>1823</v>
      </c>
      <c r="F15" s="4" t="s">
        <v>53</v>
      </c>
      <c r="G15" s="4" t="s">
        <v>205</v>
      </c>
      <c r="H15" s="4" t="s">
        <v>2067</v>
      </c>
      <c r="I15" s="4" t="s">
        <v>2156</v>
      </c>
      <c r="J15" s="21" t="s">
        <v>281</v>
      </c>
      <c r="K15" s="22" t="s">
        <v>282</v>
      </c>
      <c r="L15" s="14">
        <f>VLOOKUP(J15,业绩项目明细!D$2:O$684,11,0)</f>
        <v>0</v>
      </c>
      <c r="M15" s="14">
        <f>VLOOKUP(J15,业绩项目明细!D$2:O$684,12,0)</f>
        <v>1399848</v>
      </c>
      <c r="N15" s="4"/>
    </row>
    <row r="16" ht="28.2" customHeight="1" spans="1:14">
      <c r="A16" s="14"/>
      <c r="B16" s="4"/>
      <c r="D16" s="4"/>
      <c r="E16" s="4" t="s">
        <v>1823</v>
      </c>
      <c r="F16" s="4" t="s">
        <v>53</v>
      </c>
      <c r="G16" s="4" t="s">
        <v>205</v>
      </c>
      <c r="H16" s="4" t="s">
        <v>2067</v>
      </c>
      <c r="I16" s="4" t="s">
        <v>2156</v>
      </c>
      <c r="J16" s="21" t="s">
        <v>283</v>
      </c>
      <c r="K16" s="22" t="s">
        <v>284</v>
      </c>
      <c r="L16" s="14">
        <f>VLOOKUP(J16,业绩项目明细!D$2:O$684,11,0)</f>
        <v>0</v>
      </c>
      <c r="M16" s="14">
        <f>VLOOKUP(J16,业绩项目明细!D$2:O$684,12,0)</f>
        <v>84325.12</v>
      </c>
      <c r="N16" s="4"/>
    </row>
    <row r="17" ht="17" spans="1:14">
      <c r="A17" s="14"/>
      <c r="B17" s="4"/>
      <c r="D17" s="4"/>
      <c r="E17" s="4" t="s">
        <v>1823</v>
      </c>
      <c r="F17" s="4" t="s">
        <v>53</v>
      </c>
      <c r="G17" s="4" t="s">
        <v>205</v>
      </c>
      <c r="H17" s="4" t="s">
        <v>2067</v>
      </c>
      <c r="I17" s="4" t="s">
        <v>2156</v>
      </c>
      <c r="J17" s="21" t="s">
        <v>1295</v>
      </c>
      <c r="K17" s="22" t="s">
        <v>1296</v>
      </c>
      <c r="L17" s="14">
        <f>VLOOKUP(J17,业绩项目明细!D$2:O$684,11,0)</f>
        <v>69239.18</v>
      </c>
      <c r="M17" s="14">
        <f>VLOOKUP(J17,业绩项目明细!D$2:O$684,12,0)</f>
        <v>0</v>
      </c>
      <c r="N17" s="4"/>
    </row>
    <row r="18" ht="17" spans="1:14">
      <c r="A18" s="14"/>
      <c r="B18" s="4"/>
      <c r="D18" s="4"/>
      <c r="E18" s="4" t="s">
        <v>1823</v>
      </c>
      <c r="F18" s="4" t="s">
        <v>53</v>
      </c>
      <c r="G18" s="4" t="s">
        <v>205</v>
      </c>
      <c r="H18" s="4" t="s">
        <v>2067</v>
      </c>
      <c r="I18" s="4" t="s">
        <v>2156</v>
      </c>
      <c r="J18" s="21" t="s">
        <v>1293</v>
      </c>
      <c r="K18" s="22" t="s">
        <v>1294</v>
      </c>
      <c r="L18" s="14">
        <f>VLOOKUP(J18,业绩项目明细!D$2:O$684,11,0)</f>
        <v>52784.64</v>
      </c>
      <c r="M18" s="14">
        <f>VLOOKUP(J18,业绩项目明细!D$2:O$684,12,0)</f>
        <v>0</v>
      </c>
      <c r="N18" s="4"/>
    </row>
    <row r="19" ht="17" spans="1:14">
      <c r="A19" s="14"/>
      <c r="B19" s="4"/>
      <c r="D19" s="4"/>
      <c r="E19" s="4" t="s">
        <v>1823</v>
      </c>
      <c r="F19" s="4" t="s">
        <v>53</v>
      </c>
      <c r="G19" s="4" t="s">
        <v>205</v>
      </c>
      <c r="H19" s="4" t="s">
        <v>2067</v>
      </c>
      <c r="I19" s="4" t="s">
        <v>2156</v>
      </c>
      <c r="J19" s="21" t="s">
        <v>1297</v>
      </c>
      <c r="K19" s="22" t="s">
        <v>1298</v>
      </c>
      <c r="L19" s="14">
        <f>VLOOKUP(J19,业绩项目明细!D$2:O$684,11,0)</f>
        <v>0</v>
      </c>
      <c r="M19" s="14">
        <f>VLOOKUP(J19,业绩项目明细!D$2:O$684,12,0)</f>
        <v>0</v>
      </c>
      <c r="N19" s="4"/>
    </row>
    <row r="20" ht="17" spans="1:14">
      <c r="A20" s="14"/>
      <c r="B20" s="4"/>
      <c r="D20" s="4"/>
      <c r="E20" s="4" t="s">
        <v>1823</v>
      </c>
      <c r="F20" s="4" t="s">
        <v>53</v>
      </c>
      <c r="G20" s="4" t="s">
        <v>205</v>
      </c>
      <c r="H20" s="4" t="s">
        <v>2067</v>
      </c>
      <c r="I20" s="4" t="s">
        <v>2156</v>
      </c>
      <c r="J20" s="21" t="s">
        <v>1299</v>
      </c>
      <c r="K20" s="22" t="s">
        <v>1300</v>
      </c>
      <c r="L20" s="14">
        <f>VLOOKUP(J20,业绩项目明细!D$2:O$684,11,0)</f>
        <v>0</v>
      </c>
      <c r="M20" s="14">
        <f>VLOOKUP(J20,业绩项目明细!D$2:O$684,12,0)</f>
        <v>0</v>
      </c>
      <c r="N20" s="4"/>
    </row>
    <row r="21" ht="28.2" customHeight="1" spans="1:14">
      <c r="A21" s="14"/>
      <c r="B21" s="4"/>
      <c r="D21" s="4"/>
      <c r="E21" s="4" t="s">
        <v>1823</v>
      </c>
      <c r="F21" s="4" t="s">
        <v>53</v>
      </c>
      <c r="G21" s="4" t="s">
        <v>205</v>
      </c>
      <c r="H21" s="4" t="s">
        <v>2067</v>
      </c>
      <c r="I21" s="4" t="s">
        <v>2156</v>
      </c>
      <c r="J21" s="21" t="s">
        <v>285</v>
      </c>
      <c r="K21" s="22" t="s">
        <v>286</v>
      </c>
      <c r="L21" s="14">
        <f>VLOOKUP(J21,业绩项目明细!D$2:O$684,11,0)</f>
        <v>0</v>
      </c>
      <c r="M21" s="14">
        <f>VLOOKUP(J21,业绩项目明细!D$2:O$684,12,0)</f>
        <v>44676</v>
      </c>
      <c r="N21" s="4"/>
    </row>
    <row r="22" ht="28.2" customHeight="1" spans="1:14">
      <c r="A22" s="14"/>
      <c r="B22" s="4"/>
      <c r="D22" s="4"/>
      <c r="E22" s="4" t="s">
        <v>1823</v>
      </c>
      <c r="F22" s="4" t="s">
        <v>53</v>
      </c>
      <c r="G22" s="4" t="s">
        <v>205</v>
      </c>
      <c r="H22" s="4" t="s">
        <v>2067</v>
      </c>
      <c r="I22" s="4" t="s">
        <v>2156</v>
      </c>
      <c r="J22" s="21" t="s">
        <v>1311</v>
      </c>
      <c r="K22" s="22" t="s">
        <v>1312</v>
      </c>
      <c r="L22" s="14">
        <f>VLOOKUP(J22,业绩项目明细!D$2:O$684,11,0)</f>
        <v>70364.7</v>
      </c>
      <c r="M22" s="14">
        <f>VLOOKUP(J22,业绩项目明细!D$2:O$684,12,0)</f>
        <v>0</v>
      </c>
      <c r="N22" s="4"/>
    </row>
    <row r="23" ht="28.2" customHeight="1" spans="1:14">
      <c r="A23" s="14"/>
      <c r="B23" s="4"/>
      <c r="D23" s="4"/>
      <c r="E23" s="4" t="s">
        <v>1823</v>
      </c>
      <c r="F23" s="4" t="s">
        <v>53</v>
      </c>
      <c r="G23" s="4" t="s">
        <v>205</v>
      </c>
      <c r="H23" s="4" t="s">
        <v>2067</v>
      </c>
      <c r="I23" s="4" t="s">
        <v>2156</v>
      </c>
      <c r="J23" s="21" t="s">
        <v>1313</v>
      </c>
      <c r="K23" s="22" t="s">
        <v>1314</v>
      </c>
      <c r="L23" s="14">
        <f>VLOOKUP(J23,业绩项目明细!D$2:O$684,11,0)</f>
        <v>45843.95</v>
      </c>
      <c r="M23" s="14">
        <f>VLOOKUP(J23,业绩项目明细!D$2:O$684,12,0)</f>
        <v>0</v>
      </c>
      <c r="N23" s="4"/>
    </row>
    <row r="24" ht="28.2" customHeight="1" spans="1:14">
      <c r="A24" s="14"/>
      <c r="B24" s="4"/>
      <c r="D24" s="4"/>
      <c r="E24" s="4" t="s">
        <v>1823</v>
      </c>
      <c r="F24" s="4" t="s">
        <v>53</v>
      </c>
      <c r="G24" s="4" t="s">
        <v>205</v>
      </c>
      <c r="H24" s="4" t="s">
        <v>2067</v>
      </c>
      <c r="I24" s="4" t="s">
        <v>2156</v>
      </c>
      <c r="J24" s="21" t="s">
        <v>1315</v>
      </c>
      <c r="K24" s="22" t="s">
        <v>1316</v>
      </c>
      <c r="L24" s="14">
        <f>VLOOKUP(J24,业绩项目明细!D$2:O$684,11,0)</f>
        <v>0</v>
      </c>
      <c r="M24" s="14">
        <f>VLOOKUP(J24,业绩项目明细!D$2:O$684,12,0)</f>
        <v>0</v>
      </c>
      <c r="N24" s="4"/>
    </row>
    <row r="25" ht="28.2" customHeight="1" spans="1:14">
      <c r="A25" s="14"/>
      <c r="B25" s="4"/>
      <c r="D25" s="4"/>
      <c r="E25" s="4" t="s">
        <v>1823</v>
      </c>
      <c r="F25" s="4" t="s">
        <v>53</v>
      </c>
      <c r="G25" s="4" t="s">
        <v>205</v>
      </c>
      <c r="H25" s="4" t="s">
        <v>2067</v>
      </c>
      <c r="I25" s="4" t="s">
        <v>2156</v>
      </c>
      <c r="J25" s="21" t="s">
        <v>1286</v>
      </c>
      <c r="K25" s="22" t="s">
        <v>288</v>
      </c>
      <c r="L25" s="14">
        <f>VLOOKUP(J25,业绩项目明细!D$2:O$684,11,0)</f>
        <v>93660.38</v>
      </c>
      <c r="M25" s="14">
        <f>VLOOKUP(J25,业绩项目明细!D$2:O$684,12,0)</f>
        <v>0</v>
      </c>
      <c r="N25" s="4"/>
    </row>
    <row r="26" ht="28.2" customHeight="1" spans="1:14">
      <c r="A26" s="14"/>
      <c r="B26" s="4"/>
      <c r="D26" s="4"/>
      <c r="E26" s="4" t="s">
        <v>1823</v>
      </c>
      <c r="F26" s="4" t="s">
        <v>53</v>
      </c>
      <c r="G26" s="4" t="s">
        <v>205</v>
      </c>
      <c r="H26" s="4" t="s">
        <v>2067</v>
      </c>
      <c r="I26" s="4" t="s">
        <v>2156</v>
      </c>
      <c r="J26" s="21" t="s">
        <v>287</v>
      </c>
      <c r="K26" s="22" t="s">
        <v>288</v>
      </c>
      <c r="L26" s="14">
        <f>VLOOKUP(J26,业绩项目明细!D$2:O$684,11,0)</f>
        <v>0</v>
      </c>
      <c r="M26" s="14">
        <f>VLOOKUP(J26,业绩项目明细!D$2:O$684,12,0)</f>
        <v>0</v>
      </c>
      <c r="N26" s="4"/>
    </row>
    <row r="27" ht="28.2" customHeight="1" spans="1:14">
      <c r="A27" s="14"/>
      <c r="B27" s="4"/>
      <c r="D27" s="4"/>
      <c r="E27" s="4" t="s">
        <v>1823</v>
      </c>
      <c r="F27" s="4" t="s">
        <v>53</v>
      </c>
      <c r="G27" s="4" t="s">
        <v>205</v>
      </c>
      <c r="H27" s="4" t="s">
        <v>2067</v>
      </c>
      <c r="I27" s="4" t="s">
        <v>2156</v>
      </c>
      <c r="J27" s="21" t="s">
        <v>1287</v>
      </c>
      <c r="K27" s="22" t="s">
        <v>1288</v>
      </c>
      <c r="L27" s="14">
        <f>VLOOKUP(J27,业绩项目明细!D$2:O$684,11,0)</f>
        <v>896912.56</v>
      </c>
      <c r="M27" s="14">
        <f>VLOOKUP(J27,业绩项目明细!D$2:O$684,12,0)</f>
        <v>0</v>
      </c>
      <c r="N27" s="4"/>
    </row>
    <row r="28" ht="28.2" customHeight="1" spans="1:14">
      <c r="A28" s="14"/>
      <c r="B28" s="4"/>
      <c r="D28" s="4"/>
      <c r="E28" s="4" t="s">
        <v>1823</v>
      </c>
      <c r="F28" s="4" t="s">
        <v>53</v>
      </c>
      <c r="G28" s="4" t="s">
        <v>205</v>
      </c>
      <c r="H28" s="4" t="s">
        <v>2067</v>
      </c>
      <c r="I28" s="4" t="s">
        <v>2156</v>
      </c>
      <c r="J28" s="21" t="s">
        <v>1289</v>
      </c>
      <c r="K28" s="22" t="s">
        <v>1290</v>
      </c>
      <c r="L28" s="14">
        <f>VLOOKUP(J28,业绩项目明细!D$2:O$684,11,0)</f>
        <v>0</v>
      </c>
      <c r="M28" s="14">
        <f>VLOOKUP(J28,业绩项目明细!D$2:O$684,12,0)</f>
        <v>0</v>
      </c>
      <c r="N28" s="4"/>
    </row>
    <row r="29" ht="28.2" customHeight="1" spans="1:14">
      <c r="A29" s="14"/>
      <c r="B29" s="4"/>
      <c r="D29" s="4"/>
      <c r="E29" s="4" t="s">
        <v>1823</v>
      </c>
      <c r="F29" s="4" t="s">
        <v>53</v>
      </c>
      <c r="G29" s="4" t="s">
        <v>205</v>
      </c>
      <c r="H29" s="4" t="s">
        <v>2067</v>
      </c>
      <c r="I29" s="4" t="s">
        <v>2156</v>
      </c>
      <c r="J29" s="21"/>
      <c r="K29" s="22" t="s">
        <v>1291</v>
      </c>
      <c r="N29" s="4"/>
    </row>
    <row r="30" ht="28.2" customHeight="1" spans="1:14">
      <c r="A30" s="14"/>
      <c r="B30" s="4"/>
      <c r="D30" s="4"/>
      <c r="E30" s="4" t="s">
        <v>1823</v>
      </c>
      <c r="F30" s="4" t="s">
        <v>53</v>
      </c>
      <c r="G30" s="4" t="s">
        <v>205</v>
      </c>
      <c r="H30" s="4" t="s">
        <v>2067</v>
      </c>
      <c r="I30" s="4" t="s">
        <v>2156</v>
      </c>
      <c r="J30" s="21"/>
      <c r="K30" s="22" t="s">
        <v>1292</v>
      </c>
      <c r="N30" s="4"/>
    </row>
    <row r="31" ht="28.2" customHeight="1" spans="1:14">
      <c r="A31" s="14" t="s">
        <v>2005</v>
      </c>
      <c r="B31" s="4">
        <v>1268</v>
      </c>
      <c r="C31" s="16" t="s">
        <v>984</v>
      </c>
      <c r="D31" s="17" t="s">
        <v>985</v>
      </c>
      <c r="E31" s="4" t="s">
        <v>1823</v>
      </c>
      <c r="F31" s="4" t="s">
        <v>842</v>
      </c>
      <c r="G31" s="4" t="s">
        <v>38</v>
      </c>
      <c r="H31" s="4" t="s">
        <v>1952</v>
      </c>
      <c r="I31" s="4" t="s">
        <v>2116</v>
      </c>
      <c r="J31" s="5" t="s">
        <v>982</v>
      </c>
      <c r="K31" s="19" t="s">
        <v>983</v>
      </c>
      <c r="L31" s="14">
        <f>VLOOKUP(J31,业绩项目明细!D$2:O$684,11,0)</f>
        <v>0</v>
      </c>
      <c r="M31" s="14">
        <f>VLOOKUP(J31,业绩项目明细!D$2:O$684,12,0)</f>
        <v>0</v>
      </c>
      <c r="N31" s="17"/>
    </row>
    <row r="32" ht="17" spans="1:14">
      <c r="A32" s="14"/>
      <c r="B32" s="4">
        <v>344</v>
      </c>
      <c r="C32" s="5" t="s">
        <v>451</v>
      </c>
      <c r="D32" s="4" t="s">
        <v>452</v>
      </c>
      <c r="E32" s="4" t="s">
        <v>1823</v>
      </c>
      <c r="F32" s="4"/>
      <c r="G32" s="4"/>
      <c r="H32" s="4"/>
      <c r="I32" s="4" t="s">
        <v>2006</v>
      </c>
      <c r="J32" s="5" t="s">
        <v>449</v>
      </c>
      <c r="K32" s="19" t="s">
        <v>2171</v>
      </c>
      <c r="L32" s="14">
        <f>VLOOKUP(J32,业绩项目明细!D$2:O$684,11,0)</f>
        <v>0</v>
      </c>
      <c r="M32" s="14">
        <f>VLOOKUP(J32,业绩项目明细!D$2:O$684,12,0)</f>
        <v>0</v>
      </c>
      <c r="N32" s="4"/>
    </row>
    <row r="33" ht="17" spans="1:14">
      <c r="A33" s="14"/>
      <c r="B33" s="4">
        <v>461</v>
      </c>
      <c r="C33" s="5" t="s">
        <v>698</v>
      </c>
      <c r="D33" s="4" t="s">
        <v>699</v>
      </c>
      <c r="E33" s="4" t="s">
        <v>1827</v>
      </c>
      <c r="F33" s="4" t="s">
        <v>619</v>
      </c>
      <c r="G33" s="4" t="s">
        <v>205</v>
      </c>
      <c r="H33" s="4" t="s">
        <v>2007</v>
      </c>
      <c r="I33" s="4" t="s">
        <v>2008</v>
      </c>
      <c r="J33" s="5" t="s">
        <v>696</v>
      </c>
      <c r="K33" s="19" t="s">
        <v>697</v>
      </c>
      <c r="L33" s="14">
        <f>VLOOKUP(J33,业绩项目明细!D$2:O$684,11,0)</f>
        <v>0</v>
      </c>
      <c r="M33" s="14">
        <f>VLOOKUP(J33,业绩项目明细!D$2:O$684,12,0)</f>
        <v>0</v>
      </c>
      <c r="N33" s="4"/>
    </row>
    <row r="34" ht="28.2" customHeight="1" spans="1:14">
      <c r="A34" s="14"/>
      <c r="B34" s="4">
        <v>505</v>
      </c>
      <c r="C34" s="5" t="s">
        <v>801</v>
      </c>
      <c r="D34" s="4" t="s">
        <v>802</v>
      </c>
      <c r="E34" s="4" t="s">
        <v>1823</v>
      </c>
      <c r="F34" s="4" t="s">
        <v>53</v>
      </c>
      <c r="G34" s="4" t="s">
        <v>800</v>
      </c>
      <c r="H34" s="4" t="s">
        <v>2009</v>
      </c>
      <c r="I34" s="4" t="s">
        <v>2010</v>
      </c>
      <c r="J34" s="5" t="s">
        <v>798</v>
      </c>
      <c r="K34" s="19" t="s">
        <v>799</v>
      </c>
      <c r="L34" s="14">
        <f>VLOOKUP(J34,业绩项目明细!D$2:O$684,11,0)</f>
        <v>0</v>
      </c>
      <c r="M34" s="14">
        <f>VLOOKUP(J34,业绩项目明细!D$2:O$684,12,0)</f>
        <v>1288908.8</v>
      </c>
      <c r="N34" s="4"/>
    </row>
    <row r="35" ht="17" spans="1:14">
      <c r="A35" s="14"/>
      <c r="B35" s="4">
        <v>526</v>
      </c>
      <c r="C35" s="5" t="s">
        <v>2011</v>
      </c>
      <c r="D35" s="4" t="s">
        <v>2012</v>
      </c>
      <c r="E35" s="4"/>
      <c r="F35" s="4"/>
      <c r="G35" s="4"/>
      <c r="H35" s="4"/>
      <c r="I35" s="4" t="s">
        <v>2013</v>
      </c>
      <c r="J35" s="23" t="s">
        <v>690</v>
      </c>
      <c r="K35" s="24" t="s">
        <v>691</v>
      </c>
      <c r="L35" s="14">
        <f>VLOOKUP(J35,业绩项目明细!D$2:O$684,11,0)</f>
        <v>0</v>
      </c>
      <c r="M35" s="14">
        <f>VLOOKUP(J35,业绩项目明细!D$2:O$684,12,0)</f>
        <v>608979.82</v>
      </c>
      <c r="N35" s="4"/>
    </row>
    <row r="36" ht="17" spans="1:14">
      <c r="A36" s="14"/>
      <c r="B36" s="4">
        <v>535</v>
      </c>
      <c r="C36" s="5" t="s">
        <v>815</v>
      </c>
      <c r="D36" s="4" t="s">
        <v>816</v>
      </c>
      <c r="E36" s="4" t="s">
        <v>1823</v>
      </c>
      <c r="F36" s="4" t="s">
        <v>53</v>
      </c>
      <c r="G36" s="4" t="s">
        <v>200</v>
      </c>
      <c r="H36" s="4" t="s">
        <v>2014</v>
      </c>
      <c r="I36" s="4" t="s">
        <v>2015</v>
      </c>
      <c r="J36" s="5" t="s">
        <v>813</v>
      </c>
      <c r="K36" s="19" t="s">
        <v>814</v>
      </c>
      <c r="L36" s="14">
        <f>VLOOKUP(J36,业绩项目明细!D$2:O$684,11,0)</f>
        <v>0</v>
      </c>
      <c r="M36" s="14">
        <f>VLOOKUP(J36,业绩项目明细!D$2:O$684,12,0)</f>
        <v>0</v>
      </c>
      <c r="N36" s="4"/>
    </row>
    <row r="37" ht="28.2" customHeight="1" spans="1:14">
      <c r="A37" s="14"/>
      <c r="B37" s="4">
        <v>573</v>
      </c>
      <c r="C37" s="5" t="s">
        <v>861</v>
      </c>
      <c r="D37" s="4" t="s">
        <v>862</v>
      </c>
      <c r="E37" s="4" t="s">
        <v>1823</v>
      </c>
      <c r="F37" s="4" t="s">
        <v>53</v>
      </c>
      <c r="G37" s="4" t="s">
        <v>38</v>
      </c>
      <c r="H37" s="4" t="s">
        <v>1849</v>
      </c>
      <c r="I37" s="4" t="s">
        <v>1810</v>
      </c>
      <c r="J37" s="5" t="s">
        <v>859</v>
      </c>
      <c r="K37" s="19" t="s">
        <v>860</v>
      </c>
      <c r="L37" s="14">
        <f>VLOOKUP(J37,业绩项目明细!D$2:O$684,11,0)</f>
        <v>0</v>
      </c>
      <c r="M37" s="14">
        <f>VLOOKUP(J37,业绩项目明细!D$2:O$684,12,0)</f>
        <v>396103.73</v>
      </c>
      <c r="N37" s="4"/>
    </row>
    <row r="38" ht="28.2" customHeight="1" spans="1:14">
      <c r="A38" s="14"/>
      <c r="B38" s="4"/>
      <c r="D38" s="4"/>
      <c r="E38" s="4" t="s">
        <v>1823</v>
      </c>
      <c r="F38" s="4" t="s">
        <v>53</v>
      </c>
      <c r="G38" s="4" t="s">
        <v>38</v>
      </c>
      <c r="H38" s="4" t="s">
        <v>1849</v>
      </c>
      <c r="I38" s="4" t="s">
        <v>1810</v>
      </c>
      <c r="J38" s="21" t="s">
        <v>867</v>
      </c>
      <c r="K38" s="22" t="s">
        <v>868</v>
      </c>
      <c r="L38" s="14">
        <f>VLOOKUP(J38,业绩项目明细!D$2:O$684,11,0)</f>
        <v>0</v>
      </c>
      <c r="M38" s="14">
        <f>VLOOKUP(J38,业绩项目明细!D$2:O$684,12,0)</f>
        <v>883339.83</v>
      </c>
      <c r="N38" s="4"/>
    </row>
    <row r="39" ht="28.2" customHeight="1" spans="1:14">
      <c r="A39" s="14"/>
      <c r="B39" s="4"/>
      <c r="D39" s="4"/>
      <c r="E39" s="4" t="s">
        <v>1823</v>
      </c>
      <c r="F39" s="4" t="s">
        <v>53</v>
      </c>
      <c r="G39" s="4" t="s">
        <v>38</v>
      </c>
      <c r="H39" s="4" t="s">
        <v>1849</v>
      </c>
      <c r="I39" s="4" t="s">
        <v>1810</v>
      </c>
      <c r="J39" s="21" t="s">
        <v>869</v>
      </c>
      <c r="K39" s="22" t="s">
        <v>870</v>
      </c>
      <c r="L39" s="14">
        <f>VLOOKUP(J39,业绩项目明细!D$2:O$684,11,0)</f>
        <v>0</v>
      </c>
      <c r="M39" s="14">
        <f>VLOOKUP(J39,业绩项目明细!D$2:O$684,12,0)</f>
        <v>419747.94</v>
      </c>
      <c r="N39" s="4"/>
    </row>
    <row r="40" ht="17" spans="1:14">
      <c r="A40" s="14"/>
      <c r="B40" s="4"/>
      <c r="D40" s="4"/>
      <c r="E40" s="4" t="s">
        <v>1823</v>
      </c>
      <c r="F40" s="4" t="s">
        <v>53</v>
      </c>
      <c r="G40" s="4" t="s">
        <v>38</v>
      </c>
      <c r="H40" s="4" t="s">
        <v>1849</v>
      </c>
      <c r="I40" s="4" t="s">
        <v>1810</v>
      </c>
      <c r="J40" s="21" t="s">
        <v>1693</v>
      </c>
      <c r="K40" s="22" t="s">
        <v>1694</v>
      </c>
      <c r="L40" s="14">
        <f>VLOOKUP(J40,业绩项目明细!D$2:O$684,11,0)</f>
        <v>1325566.7</v>
      </c>
      <c r="M40" s="14">
        <f>VLOOKUP(J40,业绩项目明细!D$2:O$684,12,0)</f>
        <v>0</v>
      </c>
      <c r="N40" s="4"/>
    </row>
    <row r="41" ht="28.2" customHeight="1" spans="1:14">
      <c r="A41" s="14"/>
      <c r="B41" s="4"/>
      <c r="D41" s="4"/>
      <c r="E41" s="4" t="s">
        <v>1823</v>
      </c>
      <c r="F41" s="4" t="s">
        <v>53</v>
      </c>
      <c r="G41" s="4" t="s">
        <v>38</v>
      </c>
      <c r="H41" s="4" t="s">
        <v>1849</v>
      </c>
      <c r="I41" s="4" t="s">
        <v>1810</v>
      </c>
      <c r="J41" s="21" t="s">
        <v>884</v>
      </c>
      <c r="K41" s="22" t="s">
        <v>885</v>
      </c>
      <c r="L41" s="14">
        <f>VLOOKUP(J41,业绩项目明细!D$2:O$684,11,0)</f>
        <v>0</v>
      </c>
      <c r="M41" s="14">
        <f>VLOOKUP(J41,业绩项目明细!D$2:O$684,12,0)</f>
        <v>0</v>
      </c>
      <c r="N41" s="4"/>
    </row>
    <row r="42" ht="17" spans="1:14">
      <c r="A42" s="14"/>
      <c r="B42" s="4"/>
      <c r="D42" s="4"/>
      <c r="E42" s="4" t="s">
        <v>1823</v>
      </c>
      <c r="F42" s="4" t="s">
        <v>53</v>
      </c>
      <c r="G42" s="4" t="s">
        <v>38</v>
      </c>
      <c r="H42" s="4" t="s">
        <v>1849</v>
      </c>
      <c r="I42" s="4" t="s">
        <v>1810</v>
      </c>
      <c r="J42" s="21" t="s">
        <v>1698</v>
      </c>
      <c r="K42" s="22" t="s">
        <v>1694</v>
      </c>
      <c r="L42" s="14">
        <f>VLOOKUP(J42,业绩项目明细!D$2:O$684,11,0)</f>
        <v>288631.35</v>
      </c>
      <c r="M42" s="14">
        <f>VLOOKUP(J42,业绩项目明细!D$2:O$684,12,0)</f>
        <v>0</v>
      </c>
      <c r="N42" s="4"/>
    </row>
    <row r="43" ht="17" spans="1:14">
      <c r="A43" s="14"/>
      <c r="B43" s="4">
        <v>591</v>
      </c>
      <c r="C43" s="5" t="s">
        <v>807</v>
      </c>
      <c r="D43" s="4" t="s">
        <v>808</v>
      </c>
      <c r="E43" s="4" t="s">
        <v>1823</v>
      </c>
      <c r="F43" s="4" t="s">
        <v>53</v>
      </c>
      <c r="G43" s="4" t="s">
        <v>800</v>
      </c>
      <c r="H43" s="4" t="s">
        <v>2009</v>
      </c>
      <c r="I43" s="4" t="s">
        <v>2010</v>
      </c>
      <c r="J43" s="5" t="s">
        <v>805</v>
      </c>
      <c r="K43" s="19" t="s">
        <v>806</v>
      </c>
      <c r="L43" s="14">
        <f>VLOOKUP(J43,业绩项目明细!D$2:O$684,11,0)</f>
        <v>0</v>
      </c>
      <c r="M43" s="14">
        <f>VLOOKUP(J43,业绩项目明细!D$2:O$684,12,0)</f>
        <v>0</v>
      </c>
      <c r="N43" s="4"/>
    </row>
    <row r="44" ht="17" spans="1:14">
      <c r="A44" s="14"/>
      <c r="B44" s="4"/>
      <c r="D44" s="4"/>
      <c r="E44" s="4" t="s">
        <v>1823</v>
      </c>
      <c r="F44" s="4" t="s">
        <v>53</v>
      </c>
      <c r="G44" s="4" t="s">
        <v>800</v>
      </c>
      <c r="H44" s="4" t="s">
        <v>2009</v>
      </c>
      <c r="I44" s="4" t="s">
        <v>2010</v>
      </c>
      <c r="J44" s="21"/>
      <c r="K44" s="22" t="s">
        <v>1590</v>
      </c>
      <c r="N44" s="4"/>
    </row>
    <row r="45" ht="28.2" customHeight="1" spans="1:14">
      <c r="A45" s="14"/>
      <c r="B45" s="4">
        <v>603</v>
      </c>
      <c r="C45" s="5" t="s">
        <v>673</v>
      </c>
      <c r="D45" s="4" t="s">
        <v>674</v>
      </c>
      <c r="E45" s="4" t="s">
        <v>1823</v>
      </c>
      <c r="F45" s="4" t="s">
        <v>120</v>
      </c>
      <c r="G45" s="4" t="s">
        <v>48</v>
      </c>
      <c r="H45" s="4" t="s">
        <v>2016</v>
      </c>
      <c r="I45" s="4" t="s">
        <v>2017</v>
      </c>
      <c r="J45" s="5" t="s">
        <v>671</v>
      </c>
      <c r="K45" s="19" t="s">
        <v>672</v>
      </c>
      <c r="L45" s="14">
        <f>VLOOKUP(J45,业绩项目明细!D$2:O$684,11,0)</f>
        <v>0</v>
      </c>
      <c r="M45" s="14">
        <f>VLOOKUP(J45,业绩项目明细!D$2:O$684,12,0)</f>
        <v>0</v>
      </c>
      <c r="N45" s="4"/>
    </row>
    <row r="46" ht="28.2" customHeight="1" spans="1:14">
      <c r="A46" s="14"/>
      <c r="B46" s="4"/>
      <c r="D46" s="4"/>
      <c r="E46" s="4" t="s">
        <v>1823</v>
      </c>
      <c r="F46" s="4" t="s">
        <v>120</v>
      </c>
      <c r="G46" s="4" t="s">
        <v>48</v>
      </c>
      <c r="H46" s="4" t="s">
        <v>2016</v>
      </c>
      <c r="I46" s="4" t="s">
        <v>2017</v>
      </c>
      <c r="J46" s="21" t="s">
        <v>1667</v>
      </c>
      <c r="K46" s="22" t="s">
        <v>1668</v>
      </c>
      <c r="L46" s="14">
        <f>VLOOKUP(J46,业绩项目明细!D$2:O$684,11,0)</f>
        <v>0</v>
      </c>
      <c r="M46" s="14">
        <f>VLOOKUP(J46,业绩项目明细!D$2:O$684,12,0)</f>
        <v>0</v>
      </c>
      <c r="N46" s="4"/>
    </row>
    <row r="47" ht="28.2" customHeight="1" spans="1:14">
      <c r="A47" s="14"/>
      <c r="B47" s="4">
        <v>635</v>
      </c>
      <c r="C47" s="5" t="s">
        <v>705</v>
      </c>
      <c r="D47" s="4" t="s">
        <v>706</v>
      </c>
      <c r="E47" s="4" t="s">
        <v>1823</v>
      </c>
      <c r="F47" s="4" t="s">
        <v>109</v>
      </c>
      <c r="G47" s="4" t="s">
        <v>48</v>
      </c>
      <c r="H47" s="4" t="s">
        <v>2018</v>
      </c>
      <c r="I47" s="4" t="s">
        <v>2019</v>
      </c>
      <c r="J47" s="5" t="s">
        <v>703</v>
      </c>
      <c r="K47" s="19" t="s">
        <v>704</v>
      </c>
      <c r="L47" s="14">
        <f>VLOOKUP(J47,业绩项目明细!D$2:O$684,11,0)</f>
        <v>0</v>
      </c>
      <c r="M47" s="14">
        <f>VLOOKUP(J47,业绩项目明细!D$2:O$684,12,0)</f>
        <v>0</v>
      </c>
      <c r="N47" s="4"/>
    </row>
    <row r="48" ht="17" spans="1:14">
      <c r="A48" s="14"/>
      <c r="B48" s="4"/>
      <c r="D48" s="4"/>
      <c r="E48" s="4" t="s">
        <v>1823</v>
      </c>
      <c r="F48" s="4" t="s">
        <v>109</v>
      </c>
      <c r="G48" s="4" t="s">
        <v>48</v>
      </c>
      <c r="H48" s="4" t="s">
        <v>2018</v>
      </c>
      <c r="I48" s="4" t="s">
        <v>2019</v>
      </c>
      <c r="J48" s="21" t="s">
        <v>1767</v>
      </c>
      <c r="K48" s="22" t="s">
        <v>1768</v>
      </c>
      <c r="L48" s="14">
        <f>VLOOKUP(J48,业绩项目明细!D$2:O$684,11,0)</f>
        <v>0</v>
      </c>
      <c r="M48" s="14">
        <f>VLOOKUP(J48,业绩项目明细!D$2:O$684,12,0)</f>
        <v>0</v>
      </c>
      <c r="N48" s="4"/>
    </row>
    <row r="49" ht="42" customHeight="1" spans="1:14">
      <c r="A49" s="14"/>
      <c r="B49" s="4">
        <v>638</v>
      </c>
      <c r="C49" s="5" t="s">
        <v>811</v>
      </c>
      <c r="D49" s="4" t="s">
        <v>812</v>
      </c>
      <c r="E49" s="4" t="s">
        <v>1823</v>
      </c>
      <c r="F49" s="4" t="s">
        <v>75</v>
      </c>
      <c r="G49" s="4" t="s">
        <v>205</v>
      </c>
      <c r="H49" s="4" t="s">
        <v>1922</v>
      </c>
      <c r="I49" s="4" t="s">
        <v>2020</v>
      </c>
      <c r="J49" s="5" t="s">
        <v>809</v>
      </c>
      <c r="K49" s="19" t="s">
        <v>810</v>
      </c>
      <c r="L49" s="14">
        <f>VLOOKUP(J49,业绩项目明细!D$2:O$684,11,0)</f>
        <v>0</v>
      </c>
      <c r="M49" s="14">
        <f>VLOOKUP(J49,业绩项目明细!D$2:O$684,12,0)</f>
        <v>0</v>
      </c>
      <c r="N49" s="4"/>
    </row>
    <row r="50" ht="17" spans="1:14">
      <c r="A50" s="14"/>
      <c r="B50" s="4"/>
      <c r="D50" s="4"/>
      <c r="E50" s="4" t="s">
        <v>1823</v>
      </c>
      <c r="F50" s="4" t="s">
        <v>75</v>
      </c>
      <c r="G50" s="4" t="s">
        <v>205</v>
      </c>
      <c r="H50" s="4" t="s">
        <v>1922</v>
      </c>
      <c r="I50" s="4" t="s">
        <v>2020</v>
      </c>
      <c r="J50" s="21" t="s">
        <v>1578</v>
      </c>
      <c r="K50" s="22" t="s">
        <v>1579</v>
      </c>
      <c r="L50" s="14">
        <f>VLOOKUP(J50,业绩项目明细!D$2:O$684,11,0)</f>
        <v>0</v>
      </c>
      <c r="M50" s="14">
        <f>VLOOKUP(J50,业绩项目明细!D$2:O$684,12,0)</f>
        <v>0</v>
      </c>
      <c r="N50" s="4"/>
    </row>
    <row r="51" ht="28.2" customHeight="1" spans="1:14">
      <c r="A51" s="14"/>
      <c r="B51" s="4"/>
      <c r="D51" s="4"/>
      <c r="E51" s="4" t="s">
        <v>1823</v>
      </c>
      <c r="F51" s="4" t="s">
        <v>75</v>
      </c>
      <c r="G51" s="4" t="s">
        <v>205</v>
      </c>
      <c r="H51" s="4" t="s">
        <v>1922</v>
      </c>
      <c r="I51" s="4" t="s">
        <v>2020</v>
      </c>
      <c r="J51" s="21"/>
      <c r="K51" s="22" t="s">
        <v>1573</v>
      </c>
      <c r="N51" s="4"/>
    </row>
    <row r="52" ht="28.2" customHeight="1" spans="1:14">
      <c r="A52" s="14"/>
      <c r="B52" s="4">
        <v>643</v>
      </c>
      <c r="C52" s="5" t="s">
        <v>632</v>
      </c>
      <c r="D52" s="4" t="s">
        <v>633</v>
      </c>
      <c r="E52" s="4" t="s">
        <v>1823</v>
      </c>
      <c r="F52" s="4" t="s">
        <v>79</v>
      </c>
      <c r="G52" s="4" t="s">
        <v>205</v>
      </c>
      <c r="H52" s="4" t="s">
        <v>2021</v>
      </c>
      <c r="I52" s="4" t="s">
        <v>2022</v>
      </c>
      <c r="J52" s="5" t="s">
        <v>630</v>
      </c>
      <c r="K52" s="19" t="s">
        <v>631</v>
      </c>
      <c r="L52" s="14">
        <f>VLOOKUP(J52,业绩项目明细!D$2:O$684,11,0)</f>
        <v>0</v>
      </c>
      <c r="M52" s="14">
        <f>VLOOKUP(J52,业绩项目明细!D$2:O$684,12,0)</f>
        <v>0</v>
      </c>
      <c r="N52" s="4"/>
    </row>
    <row r="53" ht="28.2" customHeight="1" spans="1:14">
      <c r="A53" s="14"/>
      <c r="B53" s="4"/>
      <c r="D53" s="4"/>
      <c r="E53" s="4" t="s">
        <v>1823</v>
      </c>
      <c r="F53" s="4" t="s">
        <v>79</v>
      </c>
      <c r="G53" s="4" t="s">
        <v>205</v>
      </c>
      <c r="H53" s="4" t="s">
        <v>2021</v>
      </c>
      <c r="I53" s="4" t="s">
        <v>2022</v>
      </c>
      <c r="J53" s="22" t="s">
        <v>651</v>
      </c>
      <c r="K53" s="22" t="s">
        <v>652</v>
      </c>
      <c r="L53" s="14">
        <f>VLOOKUP(J53,业绩项目明细!D$2:O$684,11,0)</f>
        <v>0</v>
      </c>
      <c r="M53" s="14">
        <f>VLOOKUP(J53,业绩项目明细!D$2:O$684,12,0)</f>
        <v>437219.3</v>
      </c>
      <c r="N53" s="4"/>
    </row>
    <row r="54" ht="28.2" customHeight="1" spans="1:14">
      <c r="A54" s="14"/>
      <c r="B54" s="4"/>
      <c r="D54" s="4"/>
      <c r="E54" s="4" t="s">
        <v>1823</v>
      </c>
      <c r="F54" s="4" t="s">
        <v>79</v>
      </c>
      <c r="G54" s="4" t="s">
        <v>205</v>
      </c>
      <c r="H54" s="4" t="s">
        <v>2021</v>
      </c>
      <c r="I54" s="4" t="s">
        <v>2022</v>
      </c>
      <c r="J54" s="22" t="s">
        <v>749</v>
      </c>
      <c r="K54" s="22" t="s">
        <v>750</v>
      </c>
      <c r="L54" s="14">
        <f>VLOOKUP(J54,业绩项目明细!D$2:O$684,11,0)</f>
        <v>0</v>
      </c>
      <c r="M54" s="14">
        <f>VLOOKUP(J54,业绩项目明细!D$2:O$684,12,0)</f>
        <v>28691.92</v>
      </c>
      <c r="N54" s="4"/>
    </row>
    <row r="55" ht="28.2" customHeight="1" spans="1:14">
      <c r="A55" s="14"/>
      <c r="B55" s="4"/>
      <c r="D55" s="4"/>
      <c r="E55" s="4" t="s">
        <v>1823</v>
      </c>
      <c r="F55" s="4" t="s">
        <v>79</v>
      </c>
      <c r="G55" s="4" t="s">
        <v>205</v>
      </c>
      <c r="H55" s="4" t="s">
        <v>2021</v>
      </c>
      <c r="I55" s="4" t="s">
        <v>2022</v>
      </c>
      <c r="J55" s="22" t="s">
        <v>765</v>
      </c>
      <c r="K55" s="22" t="s">
        <v>766</v>
      </c>
      <c r="L55" s="14">
        <f>VLOOKUP(J55,业绩项目明细!D$2:O$684,11,0)</f>
        <v>0</v>
      </c>
      <c r="M55" s="14">
        <f>VLOOKUP(J55,业绩项目明细!D$2:O$684,12,0)</f>
        <v>0</v>
      </c>
      <c r="N55" s="4"/>
    </row>
    <row r="56" ht="28.2" customHeight="1" spans="1:14">
      <c r="A56" s="14"/>
      <c r="B56" s="4">
        <v>652</v>
      </c>
      <c r="C56" s="5" t="s">
        <v>665</v>
      </c>
      <c r="D56" s="4" t="s">
        <v>666</v>
      </c>
      <c r="E56" s="4" t="s">
        <v>1823</v>
      </c>
      <c r="F56" s="4" t="s">
        <v>53</v>
      </c>
      <c r="G56" s="4" t="s">
        <v>48</v>
      </c>
      <c r="H56" s="4" t="s">
        <v>2023</v>
      </c>
      <c r="I56" s="4" t="s">
        <v>2024</v>
      </c>
      <c r="J56" s="5" t="s">
        <v>663</v>
      </c>
      <c r="K56" s="19" t="s">
        <v>664</v>
      </c>
      <c r="L56" s="14">
        <f>VLOOKUP(J56,业绩项目明细!D$2:O$684,11,0)</f>
        <v>0</v>
      </c>
      <c r="M56" s="14">
        <f>VLOOKUP(J56,业绩项目明细!D$2:O$684,12,0)</f>
        <v>0</v>
      </c>
      <c r="N56" s="4"/>
    </row>
    <row r="57" ht="28.2" customHeight="1" spans="1:14">
      <c r="A57" s="14"/>
      <c r="B57" s="4"/>
      <c r="D57" s="4"/>
      <c r="E57" s="4" t="s">
        <v>1823</v>
      </c>
      <c r="F57" s="4" t="s">
        <v>53</v>
      </c>
      <c r="G57" s="4" t="s">
        <v>48</v>
      </c>
      <c r="H57" s="4" t="s">
        <v>2023</v>
      </c>
      <c r="I57" s="4" t="s">
        <v>2024</v>
      </c>
      <c r="J57" s="22" t="s">
        <v>73</v>
      </c>
      <c r="K57" s="22" t="s">
        <v>74</v>
      </c>
      <c r="L57" s="14">
        <f>VLOOKUP(J57,业绩项目明细!D$2:O$684,11,0)</f>
        <v>0</v>
      </c>
      <c r="M57" s="14">
        <f>VLOOKUP(J57,业绩项目明细!D$2:O$684,12,0)</f>
        <v>387012.549</v>
      </c>
      <c r="N57" s="4"/>
    </row>
    <row r="58" ht="17" spans="1:14">
      <c r="A58" s="14"/>
      <c r="B58" s="4"/>
      <c r="D58" s="4"/>
      <c r="E58" s="4" t="s">
        <v>1823</v>
      </c>
      <c r="F58" s="4" t="s">
        <v>53</v>
      </c>
      <c r="G58" s="4" t="s">
        <v>48</v>
      </c>
      <c r="H58" s="4" t="s">
        <v>2023</v>
      </c>
      <c r="I58" s="4" t="s">
        <v>2024</v>
      </c>
      <c r="J58" s="21" t="s">
        <v>1554</v>
      </c>
      <c r="K58" s="22" t="s">
        <v>1555</v>
      </c>
      <c r="L58" s="14">
        <f>VLOOKUP(J58,业绩项目明细!D$2:O$684,11,0)</f>
        <v>0</v>
      </c>
      <c r="M58" s="14">
        <f>VLOOKUP(J58,业绩项目明细!D$2:O$684,12,0)</f>
        <v>0</v>
      </c>
      <c r="N58" s="4"/>
    </row>
    <row r="59" ht="28.2" customHeight="1" spans="1:14">
      <c r="A59" s="14"/>
      <c r="B59" s="4"/>
      <c r="D59" s="4"/>
      <c r="E59" s="4" t="s">
        <v>1823</v>
      </c>
      <c r="F59" s="4" t="s">
        <v>53</v>
      </c>
      <c r="G59" s="4" t="s">
        <v>48</v>
      </c>
      <c r="H59" s="4" t="s">
        <v>2023</v>
      </c>
      <c r="I59" s="4" t="s">
        <v>2024</v>
      </c>
      <c r="J59" s="21" t="s">
        <v>994</v>
      </c>
      <c r="K59" s="22" t="s">
        <v>995</v>
      </c>
      <c r="L59" s="14">
        <f>VLOOKUP(J59,业绩项目明细!D$2:O$684,11,0)</f>
        <v>421964.82</v>
      </c>
      <c r="M59" s="14">
        <f>VLOOKUP(J59,业绩项目明细!D$2:O$684,12,0)</f>
        <v>0</v>
      </c>
      <c r="N59" s="4"/>
    </row>
    <row r="60" ht="17" spans="1:14">
      <c r="A60" s="14"/>
      <c r="B60" s="4">
        <v>674</v>
      </c>
      <c r="C60" s="5" t="s">
        <v>709</v>
      </c>
      <c r="D60" s="4" t="s">
        <v>710</v>
      </c>
      <c r="E60" s="4" t="s">
        <v>1823</v>
      </c>
      <c r="F60" s="4" t="s">
        <v>592</v>
      </c>
      <c r="G60" s="4" t="s">
        <v>48</v>
      </c>
      <c r="H60" s="4" t="s">
        <v>2025</v>
      </c>
      <c r="I60" s="4" t="s">
        <v>2026</v>
      </c>
      <c r="J60" s="5" t="s">
        <v>707</v>
      </c>
      <c r="K60" s="19" t="s">
        <v>708</v>
      </c>
      <c r="L60" s="14">
        <f>VLOOKUP(J60,业绩项目明细!D$2:O$684,11,0)</f>
        <v>0</v>
      </c>
      <c r="M60" s="14">
        <f>VLOOKUP(J60,业绩项目明细!D$2:O$684,12,0)</f>
        <v>0</v>
      </c>
      <c r="N60" s="4"/>
    </row>
    <row r="61" ht="28.2" customHeight="1" spans="1:14">
      <c r="A61" s="14"/>
      <c r="B61" s="4"/>
      <c r="D61" s="4"/>
      <c r="E61" s="4" t="s">
        <v>1823</v>
      </c>
      <c r="F61" s="4" t="s">
        <v>592</v>
      </c>
      <c r="G61" s="4" t="s">
        <v>48</v>
      </c>
      <c r="H61" s="4" t="s">
        <v>2025</v>
      </c>
      <c r="I61" s="4" t="s">
        <v>2026</v>
      </c>
      <c r="J61" s="21" t="s">
        <v>711</v>
      </c>
      <c r="K61" s="22" t="s">
        <v>712</v>
      </c>
      <c r="L61" s="14">
        <f>VLOOKUP(J61,业绩项目明细!D$2:O$684,11,0)</f>
        <v>0</v>
      </c>
      <c r="M61" s="14">
        <f>VLOOKUP(J61,业绩项目明细!D$2:O$684,12,0)</f>
        <v>0</v>
      </c>
      <c r="N61" s="4"/>
    </row>
    <row r="62" ht="17" spans="1:14">
      <c r="A62" s="14"/>
      <c r="B62" s="4"/>
      <c r="D62" s="4"/>
      <c r="E62" s="4" t="s">
        <v>1823</v>
      </c>
      <c r="F62" s="4" t="s">
        <v>592</v>
      </c>
      <c r="G62" s="4" t="s">
        <v>48</v>
      </c>
      <c r="H62" s="4" t="s">
        <v>2025</v>
      </c>
      <c r="I62" s="4" t="s">
        <v>2026</v>
      </c>
      <c r="J62" s="21" t="s">
        <v>1775</v>
      </c>
      <c r="K62" s="22" t="s">
        <v>1776</v>
      </c>
      <c r="L62" s="14">
        <f>VLOOKUP(J62,业绩项目明细!D$2:O$684,11,0)</f>
        <v>0</v>
      </c>
      <c r="M62" s="14">
        <f>VLOOKUP(J62,业绩项目明细!D$2:O$684,12,0)</f>
        <v>0</v>
      </c>
      <c r="N62" s="4"/>
    </row>
    <row r="63" ht="17" spans="1:14">
      <c r="A63" s="14"/>
      <c r="B63" s="4"/>
      <c r="D63" s="4"/>
      <c r="E63" s="4" t="s">
        <v>1823</v>
      </c>
      <c r="F63" s="4" t="s">
        <v>592</v>
      </c>
      <c r="G63" s="4" t="s">
        <v>48</v>
      </c>
      <c r="H63" s="4" t="s">
        <v>2025</v>
      </c>
      <c r="I63" s="4" t="s">
        <v>2026</v>
      </c>
      <c r="J63" s="21"/>
      <c r="K63" s="22" t="s">
        <v>1778</v>
      </c>
      <c r="N63" s="4"/>
    </row>
    <row r="64" ht="28.2" customHeight="1" spans="1:14">
      <c r="A64" s="14"/>
      <c r="B64" s="4">
        <v>676</v>
      </c>
      <c r="C64" s="5" t="s">
        <v>611</v>
      </c>
      <c r="D64" s="4" t="s">
        <v>612</v>
      </c>
      <c r="E64" s="4" t="s">
        <v>1823</v>
      </c>
      <c r="F64" s="4" t="s">
        <v>592</v>
      </c>
      <c r="G64" s="4" t="s">
        <v>205</v>
      </c>
      <c r="H64" s="4" t="s">
        <v>2027</v>
      </c>
      <c r="I64" s="4" t="s">
        <v>2028</v>
      </c>
      <c r="J64" s="5" t="s">
        <v>609</v>
      </c>
      <c r="K64" s="19" t="s">
        <v>610</v>
      </c>
      <c r="L64" s="14">
        <f>VLOOKUP(J64,业绩项目明细!D$2:O$684,11,0)</f>
        <v>0</v>
      </c>
      <c r="M64" s="14">
        <f>VLOOKUP(J64,业绩项目明细!D$2:O$684,12,0)</f>
        <v>562917.6</v>
      </c>
      <c r="N64" s="4"/>
    </row>
    <row r="65" ht="28.2" customHeight="1" spans="1:14">
      <c r="A65" s="14"/>
      <c r="B65" s="4"/>
      <c r="D65" s="4"/>
      <c r="E65" s="4" t="s">
        <v>1823</v>
      </c>
      <c r="F65" s="4" t="s">
        <v>592</v>
      </c>
      <c r="G65" s="4" t="s">
        <v>205</v>
      </c>
      <c r="H65" s="4" t="s">
        <v>2027</v>
      </c>
      <c r="I65" s="4" t="s">
        <v>2028</v>
      </c>
      <c r="J65" s="21" t="s">
        <v>1769</v>
      </c>
      <c r="K65" s="22" t="s">
        <v>1770</v>
      </c>
      <c r="L65" s="14">
        <f>VLOOKUP(J65,业绩项目明细!D$2:O$684,11,0)</f>
        <v>0</v>
      </c>
      <c r="M65" s="14">
        <f>VLOOKUP(J65,业绩项目明细!D$2:O$684,12,0)</f>
        <v>0</v>
      </c>
      <c r="N65" s="4"/>
    </row>
    <row r="66" ht="42" customHeight="1" spans="1:14">
      <c r="A66" s="14"/>
      <c r="B66" s="4">
        <v>681</v>
      </c>
      <c r="C66" s="5" t="s">
        <v>909</v>
      </c>
      <c r="D66" s="4" t="s">
        <v>910</v>
      </c>
      <c r="E66" s="4" t="s">
        <v>1823</v>
      </c>
      <c r="F66" s="4" t="s">
        <v>134</v>
      </c>
      <c r="G66" s="4" t="s">
        <v>38</v>
      </c>
      <c r="H66" s="4" t="s">
        <v>2029</v>
      </c>
      <c r="I66" s="4" t="s">
        <v>2030</v>
      </c>
      <c r="J66" s="5" t="s">
        <v>907</v>
      </c>
      <c r="K66" s="19" t="s">
        <v>908</v>
      </c>
      <c r="L66" s="14">
        <f>VLOOKUP(J66,业绩项目明细!D$2:O$684,11,0)</f>
        <v>0</v>
      </c>
      <c r="M66" s="14">
        <f>VLOOKUP(J66,业绩项目明细!D$2:O$684,12,0)</f>
        <v>1770618.75</v>
      </c>
      <c r="N66" s="4"/>
    </row>
    <row r="67" ht="42" customHeight="1" spans="1:14">
      <c r="A67" s="14"/>
      <c r="B67" s="4"/>
      <c r="D67" s="4"/>
      <c r="E67" s="4" t="s">
        <v>1823</v>
      </c>
      <c r="F67" s="4" t="s">
        <v>134</v>
      </c>
      <c r="G67" s="4" t="s">
        <v>38</v>
      </c>
      <c r="H67" s="4" t="s">
        <v>2029</v>
      </c>
      <c r="I67" s="4" t="s">
        <v>2030</v>
      </c>
      <c r="J67" s="21" t="s">
        <v>1785</v>
      </c>
      <c r="K67" s="22" t="s">
        <v>1786</v>
      </c>
      <c r="L67" s="14">
        <f>VLOOKUP(J67,业绩项目明细!D$2:O$684,11,0)</f>
        <v>2331206.79</v>
      </c>
      <c r="M67" s="14">
        <f>VLOOKUP(J67,业绩项目明细!D$2:O$684,12,0)</f>
        <v>0</v>
      </c>
      <c r="N67" s="4"/>
    </row>
    <row r="68" ht="28.2" customHeight="1" spans="1:14">
      <c r="A68" s="14"/>
      <c r="B68" s="4"/>
      <c r="D68" s="4"/>
      <c r="E68" s="4" t="s">
        <v>1823</v>
      </c>
      <c r="F68" s="4" t="s">
        <v>134</v>
      </c>
      <c r="G68" s="4" t="s">
        <v>38</v>
      </c>
      <c r="H68" s="4" t="s">
        <v>2029</v>
      </c>
      <c r="I68" s="4" t="s">
        <v>2030</v>
      </c>
      <c r="J68" s="21" t="s">
        <v>944</v>
      </c>
      <c r="K68" s="22" t="s">
        <v>945</v>
      </c>
      <c r="L68" s="14">
        <f>VLOOKUP(J68,业绩项目明细!D$2:O$684,11,0)</f>
        <v>0</v>
      </c>
      <c r="M68" s="14">
        <f>VLOOKUP(J68,业绩项目明细!D$2:O$684,12,0)</f>
        <v>0</v>
      </c>
      <c r="N68" s="4"/>
    </row>
    <row r="69" ht="42" customHeight="1" spans="1:14">
      <c r="A69" s="14"/>
      <c r="B69" s="4"/>
      <c r="D69" s="4"/>
      <c r="E69" s="4" t="s">
        <v>1823</v>
      </c>
      <c r="F69" s="4" t="s">
        <v>134</v>
      </c>
      <c r="G69" s="4" t="s">
        <v>38</v>
      </c>
      <c r="H69" s="4" t="s">
        <v>2029</v>
      </c>
      <c r="I69" s="4" t="s">
        <v>2030</v>
      </c>
      <c r="J69" s="21" t="s">
        <v>1787</v>
      </c>
      <c r="K69" s="22" t="s">
        <v>1788</v>
      </c>
      <c r="L69" s="14">
        <f>VLOOKUP(J69,业绩项目明细!D$2:O$684,11,0)</f>
        <v>2063338.11</v>
      </c>
      <c r="M69" s="14">
        <f>VLOOKUP(J69,业绩项目明细!D$2:O$684,12,0)</f>
        <v>0</v>
      </c>
      <c r="N69" s="4"/>
    </row>
    <row r="70" ht="28.2" customHeight="1" spans="1:14">
      <c r="A70" s="14"/>
      <c r="B70" s="4"/>
      <c r="D70" s="4"/>
      <c r="E70" s="4" t="s">
        <v>1823</v>
      </c>
      <c r="F70" s="4" t="s">
        <v>134</v>
      </c>
      <c r="G70" s="4" t="s">
        <v>38</v>
      </c>
      <c r="H70" s="4" t="s">
        <v>2029</v>
      </c>
      <c r="I70" s="4" t="s">
        <v>2030</v>
      </c>
      <c r="J70" s="21" t="s">
        <v>1789</v>
      </c>
      <c r="K70" s="22" t="s">
        <v>1790</v>
      </c>
      <c r="L70" s="14">
        <f>VLOOKUP(J70,业绩项目明细!D$2:O$684,11,0)</f>
        <v>1426915.85</v>
      </c>
      <c r="M70" s="14">
        <f>VLOOKUP(J70,业绩项目明细!D$2:O$684,12,0)</f>
        <v>0</v>
      </c>
      <c r="N70" s="4"/>
    </row>
    <row r="71" ht="17" spans="1:14">
      <c r="A71" s="14"/>
      <c r="B71" s="4">
        <v>710</v>
      </c>
      <c r="C71" s="5" t="s">
        <v>851</v>
      </c>
      <c r="D71" s="4" t="s">
        <v>852</v>
      </c>
      <c r="E71" s="4" t="s">
        <v>1823</v>
      </c>
      <c r="F71" s="4" t="s">
        <v>95</v>
      </c>
      <c r="G71" s="4" t="s">
        <v>38</v>
      </c>
      <c r="H71" s="4" t="s">
        <v>1938</v>
      </c>
      <c r="I71" s="4" t="s">
        <v>2031</v>
      </c>
      <c r="J71" s="5" t="s">
        <v>849</v>
      </c>
      <c r="K71" s="19" t="s">
        <v>850</v>
      </c>
      <c r="L71" s="14">
        <f>VLOOKUP(J71,业绩项目明细!D$2:O$684,11,0)</f>
        <v>0</v>
      </c>
      <c r="M71" s="14">
        <f>VLOOKUP(J71,业绩项目明细!D$2:O$684,12,0)</f>
        <v>1827774.58</v>
      </c>
      <c r="N71" s="4"/>
    </row>
    <row r="72" ht="17" spans="1:14">
      <c r="A72" s="14"/>
      <c r="B72" s="4"/>
      <c r="D72" s="4"/>
      <c r="E72" s="4" t="s">
        <v>1823</v>
      </c>
      <c r="F72" s="4" t="s">
        <v>95</v>
      </c>
      <c r="G72" s="4" t="s">
        <v>38</v>
      </c>
      <c r="H72" s="4" t="s">
        <v>1938</v>
      </c>
      <c r="I72" s="4" t="s">
        <v>2031</v>
      </c>
      <c r="J72" s="21" t="s">
        <v>863</v>
      </c>
      <c r="K72" s="22" t="s">
        <v>864</v>
      </c>
      <c r="L72" s="14">
        <f>VLOOKUP(J72,业绩项目明细!D$2:O$684,11,0)</f>
        <v>0</v>
      </c>
      <c r="M72" s="14">
        <f>VLOOKUP(J72,业绩项目明细!D$2:O$684,12,0)</f>
        <v>11545.47</v>
      </c>
      <c r="N72" s="4"/>
    </row>
    <row r="73" ht="17" spans="1:14">
      <c r="A73" s="14"/>
      <c r="B73" s="4"/>
      <c r="D73" s="4"/>
      <c r="E73" s="4" t="s">
        <v>1823</v>
      </c>
      <c r="F73" s="4" t="s">
        <v>95</v>
      </c>
      <c r="G73" s="4" t="s">
        <v>38</v>
      </c>
      <c r="H73" s="4" t="s">
        <v>1938</v>
      </c>
      <c r="I73" s="4" t="s">
        <v>2031</v>
      </c>
      <c r="J73" s="21" t="s">
        <v>865</v>
      </c>
      <c r="K73" s="22" t="s">
        <v>866</v>
      </c>
      <c r="L73" s="14">
        <f>VLOOKUP(J73,业绩项目明细!D$2:O$684,11,0)</f>
        <v>0</v>
      </c>
      <c r="M73" s="14">
        <f>VLOOKUP(J73,业绩项目明细!D$2:O$684,12,0)</f>
        <v>198272.09</v>
      </c>
      <c r="N73" s="4"/>
    </row>
    <row r="74" ht="28.2" customHeight="1" spans="1:14">
      <c r="A74" s="14"/>
      <c r="B74" s="4"/>
      <c r="D74" s="4"/>
      <c r="E74" s="4" t="s">
        <v>1823</v>
      </c>
      <c r="F74" s="4" t="s">
        <v>95</v>
      </c>
      <c r="G74" s="4" t="s">
        <v>38</v>
      </c>
      <c r="H74" s="4" t="s">
        <v>1938</v>
      </c>
      <c r="I74" s="4" t="s">
        <v>2031</v>
      </c>
      <c r="J74" s="21" t="s">
        <v>1721</v>
      </c>
      <c r="K74" s="22" t="s">
        <v>1722</v>
      </c>
      <c r="L74" s="14">
        <f>VLOOKUP(J74,业绩项目明细!D$2:O$684,11,0)</f>
        <v>297720.86</v>
      </c>
      <c r="M74" s="14">
        <f>VLOOKUP(J74,业绩项目明细!D$2:O$684,12,0)</f>
        <v>288551.56</v>
      </c>
      <c r="N74" s="4"/>
    </row>
    <row r="75" ht="28.2" customHeight="1" spans="1:14">
      <c r="A75" s="14"/>
      <c r="B75" s="4"/>
      <c r="D75" s="4"/>
      <c r="E75" s="4" t="s">
        <v>1823</v>
      </c>
      <c r="F75" s="4" t="s">
        <v>95</v>
      </c>
      <c r="G75" s="4" t="s">
        <v>38</v>
      </c>
      <c r="H75" s="4" t="s">
        <v>1938</v>
      </c>
      <c r="I75" s="4" t="s">
        <v>2031</v>
      </c>
      <c r="J75" s="21" t="s">
        <v>1723</v>
      </c>
      <c r="K75" s="22" t="s">
        <v>1724</v>
      </c>
      <c r="L75" s="14">
        <f>VLOOKUP(J75,业绩项目明细!D$2:O$684,11,0)</f>
        <v>595441.73</v>
      </c>
      <c r="M75" s="14">
        <f>VLOOKUP(J75,业绩项目明细!D$2:O$684,12,0)</f>
        <v>302611.98</v>
      </c>
      <c r="N75" s="4"/>
    </row>
    <row r="76" ht="28.2" customHeight="1" spans="1:14">
      <c r="A76" s="14"/>
      <c r="B76" s="4"/>
      <c r="D76" s="4"/>
      <c r="E76" s="4" t="s">
        <v>1823</v>
      </c>
      <c r="F76" s="4" t="s">
        <v>95</v>
      </c>
      <c r="G76" s="4" t="s">
        <v>38</v>
      </c>
      <c r="H76" s="4" t="s">
        <v>1938</v>
      </c>
      <c r="I76" s="4" t="s">
        <v>2031</v>
      </c>
      <c r="J76" s="21" t="s">
        <v>886</v>
      </c>
      <c r="K76" s="22" t="s">
        <v>887</v>
      </c>
      <c r="L76" s="14">
        <f>VLOOKUP(J76,业绩项目明细!D$2:O$684,11,0)</f>
        <v>0</v>
      </c>
      <c r="M76" s="14">
        <f>VLOOKUP(J76,业绩项目明细!D$2:O$684,12,0)</f>
        <v>0</v>
      </c>
      <c r="N76" s="4"/>
    </row>
    <row r="77" ht="17" spans="1:14">
      <c r="A77" s="14"/>
      <c r="B77" s="4"/>
      <c r="D77" s="4"/>
      <c r="E77" s="4" t="s">
        <v>1823</v>
      </c>
      <c r="F77" s="4" t="s">
        <v>95</v>
      </c>
      <c r="G77" s="4" t="s">
        <v>38</v>
      </c>
      <c r="H77" s="4" t="s">
        <v>1938</v>
      </c>
      <c r="I77" s="4" t="s">
        <v>2031</v>
      </c>
      <c r="J77" s="21" t="s">
        <v>1719</v>
      </c>
      <c r="K77" s="22" t="s">
        <v>1720</v>
      </c>
      <c r="L77" s="14">
        <f>VLOOKUP(J77,业绩项目明细!D$2:O$684,11,0)</f>
        <v>2215716.74</v>
      </c>
      <c r="M77" s="14">
        <f>VLOOKUP(J77,业绩项目明细!D$2:O$684,12,0)</f>
        <v>0</v>
      </c>
      <c r="N77" s="4"/>
    </row>
    <row r="78" ht="28.2" customHeight="1" spans="1:14">
      <c r="A78" s="14"/>
      <c r="B78" s="4"/>
      <c r="D78" s="4"/>
      <c r="E78" s="4" t="s">
        <v>1823</v>
      </c>
      <c r="F78" s="4" t="s">
        <v>95</v>
      </c>
      <c r="G78" s="4" t="s">
        <v>38</v>
      </c>
      <c r="H78" s="4" t="s">
        <v>1938</v>
      </c>
      <c r="I78" s="4" t="s">
        <v>2031</v>
      </c>
      <c r="J78" s="21" t="s">
        <v>1725</v>
      </c>
      <c r="K78" s="22" t="s">
        <v>1726</v>
      </c>
      <c r="L78" s="14">
        <f>VLOOKUP(J78,业绩项目明细!D$2:O$684,11,0)</f>
        <v>291908.22</v>
      </c>
      <c r="M78" s="14">
        <f>VLOOKUP(J78,业绩项目明细!D$2:O$684,12,0)</f>
        <v>0</v>
      </c>
      <c r="N78" s="4"/>
    </row>
    <row r="79" ht="17" spans="1:14">
      <c r="A79" s="14"/>
      <c r="B79" s="4">
        <v>751</v>
      </c>
      <c r="C79" s="5" t="s">
        <v>1782</v>
      </c>
      <c r="D79" s="4" t="s">
        <v>1783</v>
      </c>
      <c r="E79" s="4" t="s">
        <v>1823</v>
      </c>
      <c r="F79" s="4" t="s">
        <v>109</v>
      </c>
      <c r="G79" s="4" t="s">
        <v>205</v>
      </c>
      <c r="H79" s="4" t="s">
        <v>2032</v>
      </c>
      <c r="I79" s="4" t="s">
        <v>2033</v>
      </c>
      <c r="J79" s="21"/>
      <c r="K79" s="22" t="s">
        <v>1781</v>
      </c>
      <c r="N79" s="4"/>
    </row>
    <row r="80" ht="28.2" customHeight="1" spans="1:14">
      <c r="A80" s="14"/>
      <c r="B80" s="4">
        <v>779</v>
      </c>
      <c r="C80" s="5" t="s">
        <v>639</v>
      </c>
      <c r="D80" s="4" t="s">
        <v>640</v>
      </c>
      <c r="E80" s="4" t="s">
        <v>1823</v>
      </c>
      <c r="F80" s="4" t="s">
        <v>120</v>
      </c>
      <c r="G80" s="4" t="s">
        <v>48</v>
      </c>
      <c r="H80" s="4" t="s">
        <v>2016</v>
      </c>
      <c r="I80" s="4" t="s">
        <v>2017</v>
      </c>
      <c r="J80" s="5" t="s">
        <v>637</v>
      </c>
      <c r="K80" s="19" t="s">
        <v>638</v>
      </c>
      <c r="L80" s="14">
        <f>VLOOKUP(J80,业绩项目明细!D$2:O$684,11,0)</f>
        <v>0</v>
      </c>
      <c r="M80" s="14">
        <f>VLOOKUP(J80,业绩项目明细!D$2:O$684,12,0)</f>
        <v>179398.96</v>
      </c>
      <c r="N80" s="4"/>
    </row>
    <row r="81" ht="17" spans="1:14">
      <c r="A81" s="14"/>
      <c r="B81" s="4"/>
      <c r="D81" s="4"/>
      <c r="E81" s="4" t="s">
        <v>1823</v>
      </c>
      <c r="F81" s="4" t="s">
        <v>120</v>
      </c>
      <c r="G81" s="4" t="s">
        <v>48</v>
      </c>
      <c r="H81" s="4" t="s">
        <v>2016</v>
      </c>
      <c r="I81" s="4" t="s">
        <v>2017</v>
      </c>
      <c r="J81" s="21" t="s">
        <v>1665</v>
      </c>
      <c r="K81" s="22" t="s">
        <v>1666</v>
      </c>
      <c r="L81" s="14">
        <f>VLOOKUP(J81,业绩项目明细!D$2:O$684,11,0)</f>
        <v>0</v>
      </c>
      <c r="M81" s="14">
        <f>VLOOKUP(J81,业绩项目明细!D$2:O$684,12,0)</f>
        <v>0</v>
      </c>
      <c r="N81" s="4"/>
    </row>
    <row r="82" ht="28.2" customHeight="1" spans="1:14">
      <c r="A82" s="14"/>
      <c r="B82" s="4">
        <v>793</v>
      </c>
      <c r="C82" s="5" t="s">
        <v>845</v>
      </c>
      <c r="D82" s="4" t="s">
        <v>846</v>
      </c>
      <c r="E82" s="4" t="s">
        <v>1823</v>
      </c>
      <c r="F82" s="4" t="s">
        <v>53</v>
      </c>
      <c r="G82" s="4" t="s">
        <v>38</v>
      </c>
      <c r="H82" s="4" t="s">
        <v>1849</v>
      </c>
      <c r="I82" s="4" t="s">
        <v>2034</v>
      </c>
      <c r="J82" s="5" t="s">
        <v>843</v>
      </c>
      <c r="K82" s="19" t="s">
        <v>844</v>
      </c>
      <c r="L82" s="14">
        <f>VLOOKUP(J82,业绩项目明细!D$2:O$684,11,0)</f>
        <v>0</v>
      </c>
      <c r="M82" s="14">
        <f>VLOOKUP(J82,业绩项目明细!D$2:O$684,12,0)</f>
        <v>2496775.86</v>
      </c>
      <c r="N82" s="4"/>
    </row>
    <row r="83" ht="28.2" customHeight="1" spans="1:14">
      <c r="A83" s="14"/>
      <c r="B83" s="4"/>
      <c r="D83" s="4"/>
      <c r="E83" s="4" t="s">
        <v>1823</v>
      </c>
      <c r="F83" s="4" t="s">
        <v>53</v>
      </c>
      <c r="G83" s="4" t="s">
        <v>38</v>
      </c>
      <c r="H83" s="4" t="s">
        <v>1849</v>
      </c>
      <c r="I83" s="4" t="s">
        <v>2034</v>
      </c>
      <c r="J83" s="21" t="s">
        <v>1689</v>
      </c>
      <c r="K83" s="22" t="s">
        <v>1690</v>
      </c>
      <c r="L83" s="14">
        <f>VLOOKUP(J83,业绩项目明细!D$2:O$684,11,0)</f>
        <v>1086460.37</v>
      </c>
      <c r="M83" s="14">
        <f>VLOOKUP(J83,业绩项目明细!D$2:O$684,12,0)</f>
        <v>1086460.37</v>
      </c>
      <c r="N83" s="4"/>
    </row>
    <row r="84" ht="28.2" customHeight="1" spans="1:14">
      <c r="A84" s="14"/>
      <c r="B84" s="4"/>
      <c r="D84" s="4"/>
      <c r="E84" s="4" t="s">
        <v>1823</v>
      </c>
      <c r="F84" s="4" t="s">
        <v>53</v>
      </c>
      <c r="G84" s="4" t="s">
        <v>38</v>
      </c>
      <c r="H84" s="4" t="s">
        <v>1849</v>
      </c>
      <c r="I84" s="4" t="s">
        <v>2034</v>
      </c>
      <c r="J84" s="21" t="s">
        <v>847</v>
      </c>
      <c r="K84" s="22" t="s">
        <v>848</v>
      </c>
      <c r="L84" s="14">
        <f>VLOOKUP(J84,业绩项目明细!D$2:O$684,11,0)</f>
        <v>0</v>
      </c>
      <c r="M84" s="14">
        <f>VLOOKUP(J84,业绩项目明细!D$2:O$684,12,0)</f>
        <v>0</v>
      </c>
      <c r="N84" s="4"/>
    </row>
    <row r="85" ht="17" spans="1:14">
      <c r="A85" s="14"/>
      <c r="B85" s="4"/>
      <c r="D85" s="4"/>
      <c r="E85" s="4" t="s">
        <v>1823</v>
      </c>
      <c r="F85" s="4" t="s">
        <v>53</v>
      </c>
      <c r="G85" s="4" t="s">
        <v>38</v>
      </c>
      <c r="H85" s="4" t="s">
        <v>1849</v>
      </c>
      <c r="I85" s="4" t="s">
        <v>2034</v>
      </c>
      <c r="J85" s="21" t="s">
        <v>1691</v>
      </c>
      <c r="K85" s="22" t="s">
        <v>1692</v>
      </c>
      <c r="L85" s="14">
        <f>VLOOKUP(J85,业绩项目明细!D$2:O$684,11,0)</f>
        <v>1002756.75</v>
      </c>
      <c r="M85" s="14">
        <f>VLOOKUP(J85,业绩项目明细!D$2:O$684,12,0)</f>
        <v>0</v>
      </c>
      <c r="N85" s="4"/>
    </row>
    <row r="86" ht="28.2" customHeight="1" spans="1:14">
      <c r="A86" s="14"/>
      <c r="B86" s="4"/>
      <c r="D86" s="4"/>
      <c r="E86" s="4" t="s">
        <v>1823</v>
      </c>
      <c r="F86" s="4" t="s">
        <v>53</v>
      </c>
      <c r="G86" s="4" t="s">
        <v>38</v>
      </c>
      <c r="H86" s="4" t="s">
        <v>1849</v>
      </c>
      <c r="I86" s="4" t="s">
        <v>2034</v>
      </c>
      <c r="J86" s="21" t="s">
        <v>1687</v>
      </c>
      <c r="K86" s="22" t="s">
        <v>1688</v>
      </c>
      <c r="L86" s="14">
        <f>VLOOKUP(J86,业绩项目明细!D$2:O$684,11,0)</f>
        <v>1137992.31</v>
      </c>
      <c r="M86" s="14">
        <f>VLOOKUP(J86,业绩项目明细!D$2:O$684,12,0)</f>
        <v>0</v>
      </c>
      <c r="N86" s="4"/>
    </row>
    <row r="87" ht="28.2" customHeight="1" spans="1:14">
      <c r="A87" s="14"/>
      <c r="B87" s="4">
        <v>842</v>
      </c>
      <c r="C87" s="5" t="s">
        <v>759</v>
      </c>
      <c r="D87" s="4" t="s">
        <v>760</v>
      </c>
      <c r="E87" s="4" t="s">
        <v>1823</v>
      </c>
      <c r="F87" s="4" t="s">
        <v>592</v>
      </c>
      <c r="G87" s="4" t="s">
        <v>205</v>
      </c>
      <c r="H87" s="4" t="s">
        <v>2027</v>
      </c>
      <c r="I87" s="4" t="s">
        <v>2028</v>
      </c>
      <c r="J87" s="5" t="s">
        <v>757</v>
      </c>
      <c r="K87" s="19" t="s">
        <v>758</v>
      </c>
      <c r="L87" s="14">
        <f>VLOOKUP(J87,业绩项目明细!D$2:O$684,11,0)</f>
        <v>0</v>
      </c>
      <c r="M87" s="14">
        <f>VLOOKUP(J87,业绩项目明细!D$2:O$684,12,0)</f>
        <v>0</v>
      </c>
      <c r="N87" s="4"/>
    </row>
    <row r="88" ht="28.2" customHeight="1" spans="1:14">
      <c r="A88" s="14"/>
      <c r="B88" s="4"/>
      <c r="D88" s="4"/>
      <c r="E88" s="4" t="s">
        <v>1823</v>
      </c>
      <c r="F88" s="4" t="s">
        <v>592</v>
      </c>
      <c r="G88" s="4" t="s">
        <v>205</v>
      </c>
      <c r="H88" s="4" t="s">
        <v>2027</v>
      </c>
      <c r="I88" s="4" t="s">
        <v>2028</v>
      </c>
      <c r="J88" s="21" t="s">
        <v>1773</v>
      </c>
      <c r="K88" s="22" t="s">
        <v>1774</v>
      </c>
      <c r="L88" s="14">
        <f>VLOOKUP(J88,业绩项目明细!D$2:O$684,11,0)</f>
        <v>2238123.37</v>
      </c>
      <c r="M88" s="14">
        <f>VLOOKUP(J88,业绩项目明细!D$2:O$684,12,0)</f>
        <v>0</v>
      </c>
      <c r="N88" s="4"/>
    </row>
    <row r="89" ht="28.2" customHeight="1" spans="1:14">
      <c r="A89" s="14"/>
      <c r="B89" s="4">
        <v>858</v>
      </c>
      <c r="C89" s="5" t="s">
        <v>645</v>
      </c>
      <c r="D89" s="4" t="s">
        <v>646</v>
      </c>
      <c r="E89" s="4" t="s">
        <v>1823</v>
      </c>
      <c r="F89" s="4" t="s">
        <v>129</v>
      </c>
      <c r="G89" s="4" t="s">
        <v>48</v>
      </c>
      <c r="H89" s="4" t="s">
        <v>2035</v>
      </c>
      <c r="I89" s="4" t="s">
        <v>2036</v>
      </c>
      <c r="J89" s="5" t="s">
        <v>643</v>
      </c>
      <c r="K89" s="19" t="s">
        <v>644</v>
      </c>
      <c r="L89" s="14">
        <f>VLOOKUP(J89,业绩项目明细!D$2:O$684,11,0)</f>
        <v>0</v>
      </c>
      <c r="M89" s="14">
        <f>VLOOKUP(J89,业绩项目明细!D$2:O$684,12,0)</f>
        <v>287912</v>
      </c>
      <c r="N89" s="4"/>
    </row>
    <row r="90" ht="28.2" customHeight="1" spans="1:14">
      <c r="A90" s="14"/>
      <c r="B90" s="4"/>
      <c r="D90" s="4"/>
      <c r="E90" s="4" t="s">
        <v>1823</v>
      </c>
      <c r="F90" s="4" t="s">
        <v>129</v>
      </c>
      <c r="G90" s="4" t="s">
        <v>48</v>
      </c>
      <c r="H90" s="4" t="s">
        <v>2035</v>
      </c>
      <c r="I90" s="4" t="s">
        <v>2036</v>
      </c>
      <c r="J90" s="22" t="s">
        <v>727</v>
      </c>
      <c r="K90" s="22" t="s">
        <v>728</v>
      </c>
      <c r="L90" s="14">
        <f>VLOOKUP(J90,业绩项目明细!D$2:O$684,11,0)</f>
        <v>0</v>
      </c>
      <c r="M90" s="14">
        <f>VLOOKUP(J90,业绩项目明细!D$2:O$684,12,0)</f>
        <v>0</v>
      </c>
      <c r="N90" s="4"/>
    </row>
    <row r="91" ht="17" spans="1:14">
      <c r="A91" s="14"/>
      <c r="B91" s="4"/>
      <c r="D91" s="4"/>
      <c r="E91" s="4" t="s">
        <v>1823</v>
      </c>
      <c r="F91" s="4" t="s">
        <v>129</v>
      </c>
      <c r="G91" s="4" t="s">
        <v>48</v>
      </c>
      <c r="H91" s="4" t="s">
        <v>2035</v>
      </c>
      <c r="I91" s="4" t="s">
        <v>2036</v>
      </c>
      <c r="J91" s="21"/>
      <c r="K91" s="22" t="s">
        <v>1644</v>
      </c>
      <c r="N91" s="4"/>
    </row>
    <row r="92" ht="17" spans="1:14">
      <c r="A92" s="14"/>
      <c r="B92" s="4">
        <v>983</v>
      </c>
      <c r="C92" s="5" t="s">
        <v>978</v>
      </c>
      <c r="D92" s="4" t="s">
        <v>979</v>
      </c>
      <c r="E92" s="4" t="s">
        <v>1823</v>
      </c>
      <c r="F92" s="4" t="s">
        <v>95</v>
      </c>
      <c r="G92" s="4" t="s">
        <v>38</v>
      </c>
      <c r="H92" s="4" t="s">
        <v>1938</v>
      </c>
      <c r="I92" s="4" t="s">
        <v>2037</v>
      </c>
      <c r="J92" s="5" t="s">
        <v>976</v>
      </c>
      <c r="K92" s="19" t="s">
        <v>977</v>
      </c>
      <c r="L92" s="14">
        <f>VLOOKUP(J92,业绩项目明细!D$2:O$684,11,0)</f>
        <v>0</v>
      </c>
      <c r="M92" s="14">
        <f>VLOOKUP(J92,业绩项目明细!D$2:O$684,12,0)</f>
        <v>0</v>
      </c>
      <c r="N92" s="4"/>
    </row>
    <row r="93" ht="17" spans="1:14">
      <c r="A93" s="14"/>
      <c r="B93" s="4"/>
      <c r="D93" s="4"/>
      <c r="E93" s="4" t="s">
        <v>1823</v>
      </c>
      <c r="F93" s="4" t="s">
        <v>95</v>
      </c>
      <c r="G93" s="4" t="s">
        <v>38</v>
      </c>
      <c r="H93" s="4" t="s">
        <v>1938</v>
      </c>
      <c r="I93" s="4" t="s">
        <v>2037</v>
      </c>
      <c r="J93" s="21" t="s">
        <v>1727</v>
      </c>
      <c r="K93" s="22" t="s">
        <v>1728</v>
      </c>
      <c r="L93" s="14">
        <f>VLOOKUP(J93,业绩项目明细!D$2:O$684,11,0)</f>
        <v>0</v>
      </c>
      <c r="M93" s="14">
        <f>VLOOKUP(J93,业绩项目明细!D$2:O$684,12,0)</f>
        <v>0</v>
      </c>
      <c r="N93" s="4"/>
    </row>
    <row r="94" ht="28.2" customHeight="1" spans="1:14">
      <c r="A94" s="14"/>
      <c r="B94" s="4">
        <v>984</v>
      </c>
      <c r="C94" s="5" t="s">
        <v>739</v>
      </c>
      <c r="D94" s="4" t="s">
        <v>740</v>
      </c>
      <c r="E94" s="4" t="s">
        <v>1827</v>
      </c>
      <c r="F94" s="4" t="s">
        <v>120</v>
      </c>
      <c r="G94" s="4" t="s">
        <v>205</v>
      </c>
      <c r="H94" s="4" t="s">
        <v>1999</v>
      </c>
      <c r="I94" s="4" t="s">
        <v>2017</v>
      </c>
      <c r="J94" s="5" t="s">
        <v>737</v>
      </c>
      <c r="K94" s="19" t="s">
        <v>738</v>
      </c>
      <c r="L94" s="14">
        <f>VLOOKUP(J94,业绩项目明细!D$2:O$684,11,0)</f>
        <v>0</v>
      </c>
      <c r="M94" s="14">
        <f>VLOOKUP(J94,业绩项目明细!D$2:O$684,12,0)</f>
        <v>0</v>
      </c>
      <c r="N94" s="4"/>
    </row>
    <row r="95" ht="17" spans="1:14">
      <c r="A95" s="14"/>
      <c r="B95" s="4"/>
      <c r="D95" s="4"/>
      <c r="E95" s="4" t="s">
        <v>1827</v>
      </c>
      <c r="F95" s="4" t="s">
        <v>120</v>
      </c>
      <c r="G95" s="4" t="s">
        <v>205</v>
      </c>
      <c r="H95" s="4" t="s">
        <v>1999</v>
      </c>
      <c r="I95" s="4" t="s">
        <v>2017</v>
      </c>
      <c r="J95" s="21" t="s">
        <v>1659</v>
      </c>
      <c r="K95" s="22" t="s">
        <v>1660</v>
      </c>
      <c r="L95" s="14">
        <f>VLOOKUP(J95,业绩项目明细!D$2:O$684,11,0)</f>
        <v>321082.84</v>
      </c>
      <c r="M95" s="14">
        <f>VLOOKUP(J95,业绩项目明细!D$2:O$684,12,0)</f>
        <v>0</v>
      </c>
      <c r="N95" s="4"/>
    </row>
    <row r="96" ht="28.2" customHeight="1" spans="1:14">
      <c r="A96" s="14"/>
      <c r="B96" s="4">
        <v>985</v>
      </c>
      <c r="C96" s="5" t="s">
        <v>620</v>
      </c>
      <c r="D96" s="4" t="s">
        <v>621</v>
      </c>
      <c r="E96" s="4" t="s">
        <v>1827</v>
      </c>
      <c r="F96" s="4" t="s">
        <v>619</v>
      </c>
      <c r="G96" s="4" t="s">
        <v>38</v>
      </c>
      <c r="H96" s="4" t="s">
        <v>2038</v>
      </c>
      <c r="I96" s="4" t="s">
        <v>2039</v>
      </c>
      <c r="J96" s="5" t="s">
        <v>617</v>
      </c>
      <c r="K96" s="19" t="s">
        <v>618</v>
      </c>
      <c r="L96" s="14">
        <f>VLOOKUP(J96,业绩项目明细!D$2:O$684,11,0)</f>
        <v>0</v>
      </c>
      <c r="M96" s="14">
        <f>VLOOKUP(J96,业绩项目明细!D$2:O$684,12,0)</f>
        <v>0</v>
      </c>
      <c r="N96" s="4"/>
    </row>
    <row r="97" ht="28.2" customHeight="1" spans="1:14">
      <c r="A97" s="14"/>
      <c r="B97" s="4">
        <v>993</v>
      </c>
      <c r="C97" s="5" t="s">
        <v>607</v>
      </c>
      <c r="D97" s="4" t="s">
        <v>608</v>
      </c>
      <c r="E97" s="4" t="s">
        <v>1823</v>
      </c>
      <c r="F97" s="4" t="s">
        <v>120</v>
      </c>
      <c r="G97" s="4" t="s">
        <v>205</v>
      </c>
      <c r="H97" s="4" t="s">
        <v>1999</v>
      </c>
      <c r="I97" s="4" t="s">
        <v>2040</v>
      </c>
      <c r="J97" s="5" t="s">
        <v>605</v>
      </c>
      <c r="K97" s="19" t="s">
        <v>606</v>
      </c>
      <c r="L97" s="14">
        <f>VLOOKUP(J97,业绩项目明细!D$2:O$684,11,0)</f>
        <v>0</v>
      </c>
      <c r="M97" s="14">
        <f>VLOOKUP(J97,业绩项目明细!D$2:O$684,12,0)</f>
        <v>431868</v>
      </c>
      <c r="N97" s="4"/>
    </row>
    <row r="98" ht="17" spans="1:14">
      <c r="A98" s="14"/>
      <c r="B98" s="4"/>
      <c r="D98" s="4"/>
      <c r="E98" s="4" t="s">
        <v>1823</v>
      </c>
      <c r="F98" s="4" t="s">
        <v>120</v>
      </c>
      <c r="G98" s="4" t="s">
        <v>205</v>
      </c>
      <c r="H98" s="4" t="s">
        <v>1999</v>
      </c>
      <c r="I98" s="4" t="s">
        <v>2040</v>
      </c>
      <c r="J98" s="21" t="s">
        <v>653</v>
      </c>
      <c r="K98" s="22" t="s">
        <v>654</v>
      </c>
      <c r="L98" s="14">
        <f>VLOOKUP(J98,业绩项目明细!D$2:O$684,11,0)</f>
        <v>0</v>
      </c>
      <c r="M98" s="14">
        <f>VLOOKUP(J98,业绩项目明细!D$2:O$684,12,0)</f>
        <v>0</v>
      </c>
      <c r="N98" s="4"/>
    </row>
    <row r="99" ht="17" spans="1:14">
      <c r="A99" s="14"/>
      <c r="B99" s="4"/>
      <c r="D99" s="4"/>
      <c r="E99" s="4" t="s">
        <v>1823</v>
      </c>
      <c r="F99" s="4" t="s">
        <v>120</v>
      </c>
      <c r="G99" s="4" t="s">
        <v>205</v>
      </c>
      <c r="H99" s="4" t="s">
        <v>1999</v>
      </c>
      <c r="I99" s="4" t="s">
        <v>2040</v>
      </c>
      <c r="J99" s="21" t="s">
        <v>717</v>
      </c>
      <c r="K99" s="22" t="s">
        <v>718</v>
      </c>
      <c r="L99" s="14">
        <f>VLOOKUP(J99,业绩项目明细!D$2:O$684,11,0)</f>
        <v>0</v>
      </c>
      <c r="M99" s="14">
        <f>VLOOKUP(J99,业绩项目明细!D$2:O$684,12,0)</f>
        <v>0</v>
      </c>
      <c r="N99" s="4"/>
    </row>
    <row r="100" ht="17" spans="1:14">
      <c r="A100" s="14"/>
      <c r="B100" s="4"/>
      <c r="D100" s="4"/>
      <c r="E100" s="4" t="s">
        <v>1823</v>
      </c>
      <c r="F100" s="4" t="s">
        <v>120</v>
      </c>
      <c r="G100" s="4" t="s">
        <v>205</v>
      </c>
      <c r="H100" s="4" t="s">
        <v>1999</v>
      </c>
      <c r="I100" s="4" t="s">
        <v>2040</v>
      </c>
      <c r="J100" s="21" t="s">
        <v>751</v>
      </c>
      <c r="K100" s="22" t="s">
        <v>752</v>
      </c>
      <c r="L100" s="14">
        <f>VLOOKUP(J100,业绩项目明细!D$2:O$684,11,0)</f>
        <v>0</v>
      </c>
      <c r="M100" s="14">
        <f>VLOOKUP(J100,业绩项目明细!D$2:O$684,12,0)</f>
        <v>0</v>
      </c>
      <c r="N100" s="4"/>
    </row>
    <row r="101" spans="1:14">
      <c r="A101" s="14"/>
      <c r="B101" s="4">
        <v>994</v>
      </c>
      <c r="C101" s="5" t="s">
        <v>2041</v>
      </c>
      <c r="D101" s="4" t="s">
        <v>2042</v>
      </c>
      <c r="E101" s="4" t="s">
        <v>1823</v>
      </c>
      <c r="F101" s="4" t="s">
        <v>95</v>
      </c>
      <c r="G101" s="4" t="s">
        <v>38</v>
      </c>
      <c r="H101" s="4" t="s">
        <v>1938</v>
      </c>
      <c r="I101" s="4" t="s">
        <v>2043</v>
      </c>
      <c r="J101" s="4"/>
      <c r="K101" s="20"/>
      <c r="N101" s="4"/>
    </row>
    <row r="102" spans="1:14">
      <c r="A102" s="14"/>
      <c r="B102" s="4">
        <v>995</v>
      </c>
      <c r="C102" s="5" t="s">
        <v>2044</v>
      </c>
      <c r="D102" s="4" t="s">
        <v>2045</v>
      </c>
      <c r="E102" s="4" t="s">
        <v>1823</v>
      </c>
      <c r="F102" s="4" t="s">
        <v>95</v>
      </c>
      <c r="G102" s="4" t="s">
        <v>38</v>
      </c>
      <c r="H102" s="4" t="s">
        <v>1938</v>
      </c>
      <c r="I102" s="4" t="s">
        <v>2043</v>
      </c>
      <c r="J102" s="4"/>
      <c r="K102" s="20"/>
      <c r="N102" s="4"/>
    </row>
    <row r="103" ht="28.2" customHeight="1" spans="1:14">
      <c r="A103" s="14"/>
      <c r="B103" s="4">
        <v>996</v>
      </c>
      <c r="C103" s="5" t="s">
        <v>1715</v>
      </c>
      <c r="D103" s="4" t="s">
        <v>1716</v>
      </c>
      <c r="E103" s="4" t="s">
        <v>1823</v>
      </c>
      <c r="F103" s="4" t="s">
        <v>95</v>
      </c>
      <c r="G103" s="4" t="s">
        <v>38</v>
      </c>
      <c r="H103" s="4" t="s">
        <v>1938</v>
      </c>
      <c r="I103" s="4" t="s">
        <v>2043</v>
      </c>
      <c r="J103" s="21" t="s">
        <v>951</v>
      </c>
      <c r="K103" s="19" t="s">
        <v>952</v>
      </c>
      <c r="L103" s="14">
        <f>VLOOKUP(J103,业绩项目明细!D$2:O$684,11,0)</f>
        <v>0</v>
      </c>
      <c r="M103" s="14">
        <f>VLOOKUP(J103,业绩项目明细!D$2:O$684,12,0)</f>
        <v>0</v>
      </c>
      <c r="N103" s="4"/>
    </row>
    <row r="104" spans="1:14">
      <c r="A104" s="14"/>
      <c r="B104" s="4"/>
      <c r="D104" s="4"/>
      <c r="E104" s="4" t="s">
        <v>1823</v>
      </c>
      <c r="F104" s="4" t="s">
        <v>95</v>
      </c>
      <c r="G104" s="4" t="s">
        <v>38</v>
      </c>
      <c r="H104" s="4" t="s">
        <v>1938</v>
      </c>
      <c r="I104" s="4" t="s">
        <v>2043</v>
      </c>
      <c r="J104" s="25"/>
      <c r="K104" s="26" t="s">
        <v>1714</v>
      </c>
      <c r="N104" s="4"/>
    </row>
    <row r="105" spans="1:14">
      <c r="A105" s="14"/>
      <c r="B105" s="4">
        <v>997</v>
      </c>
      <c r="C105" s="5" t="s">
        <v>2046</v>
      </c>
      <c r="D105" s="4" t="s">
        <v>2047</v>
      </c>
      <c r="E105" s="4" t="s">
        <v>1823</v>
      </c>
      <c r="F105" s="4" t="s">
        <v>47</v>
      </c>
      <c r="G105" s="4" t="s">
        <v>205</v>
      </c>
      <c r="H105" s="4" t="s">
        <v>2048</v>
      </c>
      <c r="I105" s="4" t="s">
        <v>2049</v>
      </c>
      <c r="J105" s="4"/>
      <c r="K105" s="20"/>
      <c r="N105" s="4"/>
    </row>
    <row r="106" ht="28.2" customHeight="1" spans="1:14">
      <c r="A106" s="14"/>
      <c r="B106" s="4">
        <v>1000</v>
      </c>
      <c r="C106" s="5" t="s">
        <v>649</v>
      </c>
      <c r="D106" s="4" t="s">
        <v>650</v>
      </c>
      <c r="E106" s="4" t="s">
        <v>1823</v>
      </c>
      <c r="F106" s="4" t="s">
        <v>47</v>
      </c>
      <c r="G106" s="4" t="s">
        <v>205</v>
      </c>
      <c r="H106" s="4" t="s">
        <v>2048</v>
      </c>
      <c r="I106" s="4" t="s">
        <v>2049</v>
      </c>
      <c r="J106" s="5" t="s">
        <v>647</v>
      </c>
      <c r="K106" s="19" t="s">
        <v>648</v>
      </c>
      <c r="L106" s="14">
        <f>VLOOKUP(J106,业绩项目明细!D$2:O$684,11,0)</f>
        <v>0</v>
      </c>
      <c r="M106" s="14">
        <f>VLOOKUP(J106,业绩项目明细!D$2:O$684,12,0)</f>
        <v>0</v>
      </c>
      <c r="N106" s="4"/>
    </row>
    <row r="107" ht="17" spans="1:14">
      <c r="A107" s="14"/>
      <c r="B107" s="4"/>
      <c r="D107" s="4"/>
      <c r="E107" s="4" t="s">
        <v>1823</v>
      </c>
      <c r="F107" s="4" t="s">
        <v>47</v>
      </c>
      <c r="G107" s="4" t="s">
        <v>205</v>
      </c>
      <c r="H107" s="4" t="s">
        <v>2048</v>
      </c>
      <c r="I107" s="4" t="s">
        <v>2049</v>
      </c>
      <c r="J107" s="21"/>
      <c r="K107" s="22" t="s">
        <v>1731</v>
      </c>
      <c r="N107" s="4"/>
    </row>
    <row r="108" ht="28.2" customHeight="1" spans="1:14">
      <c r="A108" s="14"/>
      <c r="B108" s="4">
        <v>1001</v>
      </c>
      <c r="C108" s="5" t="s">
        <v>682</v>
      </c>
      <c r="D108" s="4" t="s">
        <v>683</v>
      </c>
      <c r="E108" s="4" t="s">
        <v>1827</v>
      </c>
      <c r="F108" s="4" t="s">
        <v>95</v>
      </c>
      <c r="G108" s="4" t="s">
        <v>48</v>
      </c>
      <c r="H108" s="4" t="s">
        <v>2050</v>
      </c>
      <c r="I108" s="4" t="s">
        <v>2051</v>
      </c>
      <c r="J108" s="5" t="s">
        <v>680</v>
      </c>
      <c r="K108" s="19" t="s">
        <v>681</v>
      </c>
      <c r="L108" s="14">
        <f>VLOOKUP(J108,业绩项目明细!D$2:O$684,11,0)</f>
        <v>0</v>
      </c>
      <c r="M108" s="14">
        <f>VLOOKUP(J108,业绩项目明细!D$2:O$684,12,0)</f>
        <v>296847.2</v>
      </c>
      <c r="N108" s="4"/>
    </row>
    <row r="109" ht="28.2" customHeight="1" spans="1:14">
      <c r="A109" s="14"/>
      <c r="B109" s="4"/>
      <c r="D109" s="4"/>
      <c r="E109" s="4" t="s">
        <v>1827</v>
      </c>
      <c r="F109" s="4" t="s">
        <v>95</v>
      </c>
      <c r="G109" s="4" t="s">
        <v>48</v>
      </c>
      <c r="H109" s="4" t="s">
        <v>2050</v>
      </c>
      <c r="I109" s="4" t="s">
        <v>2051</v>
      </c>
      <c r="J109" s="21" t="s">
        <v>1594</v>
      </c>
      <c r="K109" s="22" t="s">
        <v>1595</v>
      </c>
      <c r="L109" s="14">
        <f>VLOOKUP(J109,业绩项目明细!D$2:O$684,11,0)</f>
        <v>2671943.24</v>
      </c>
      <c r="M109" s="14">
        <f>VLOOKUP(J109,业绩项目明细!D$2:O$684,12,0)</f>
        <v>0</v>
      </c>
      <c r="N109" s="4"/>
    </row>
    <row r="110" ht="28.2" customHeight="1" spans="1:14">
      <c r="A110" s="14"/>
      <c r="B110" s="4">
        <v>1002</v>
      </c>
      <c r="C110" s="5" t="s">
        <v>747</v>
      </c>
      <c r="D110" s="4" t="s">
        <v>748</v>
      </c>
      <c r="E110" s="4" t="s">
        <v>1827</v>
      </c>
      <c r="F110" s="4" t="s">
        <v>204</v>
      </c>
      <c r="G110" s="4" t="s">
        <v>48</v>
      </c>
      <c r="H110" s="4" t="s">
        <v>2052</v>
      </c>
      <c r="I110" s="4" t="s">
        <v>2053</v>
      </c>
      <c r="J110" s="5" t="s">
        <v>745</v>
      </c>
      <c r="K110" s="19" t="s">
        <v>746</v>
      </c>
      <c r="L110" s="14">
        <f>VLOOKUP(J110,业绩项目明细!D$2:O$684,11,0)</f>
        <v>0</v>
      </c>
      <c r="M110" s="14">
        <f>VLOOKUP(J110,业绩项目明细!D$2:O$684,12,0)</f>
        <v>0</v>
      </c>
      <c r="N110" s="4"/>
    </row>
    <row r="111" ht="17" spans="1:14">
      <c r="A111" s="14"/>
      <c r="B111" s="4"/>
      <c r="D111" s="4"/>
      <c r="E111" s="4" t="s">
        <v>1827</v>
      </c>
      <c r="F111" s="4" t="s">
        <v>204</v>
      </c>
      <c r="G111" s="4" t="s">
        <v>48</v>
      </c>
      <c r="H111" s="4" t="s">
        <v>2052</v>
      </c>
      <c r="I111" s="4" t="s">
        <v>2053</v>
      </c>
      <c r="J111" s="21" t="s">
        <v>1738</v>
      </c>
      <c r="K111" s="22" t="s">
        <v>1739</v>
      </c>
      <c r="L111" s="14">
        <f>VLOOKUP(J111,业绩项目明细!D$2:O$684,11,0)</f>
        <v>0</v>
      </c>
      <c r="M111" s="14">
        <f>VLOOKUP(J111,业绩项目明细!D$2:O$684,12,0)</f>
        <v>0</v>
      </c>
      <c r="N111" s="4"/>
    </row>
    <row r="112" ht="28.2" customHeight="1" spans="1:14">
      <c r="A112" s="14"/>
      <c r="B112" s="4">
        <v>1004</v>
      </c>
      <c r="C112" s="5" t="s">
        <v>628</v>
      </c>
      <c r="D112" s="4" t="s">
        <v>629</v>
      </c>
      <c r="E112" s="4" t="s">
        <v>1823</v>
      </c>
      <c r="F112" s="4" t="s">
        <v>47</v>
      </c>
      <c r="G112" s="4" t="s">
        <v>48</v>
      </c>
      <c r="H112" s="4" t="s">
        <v>2054</v>
      </c>
      <c r="I112" s="4" t="s">
        <v>2055</v>
      </c>
      <c r="J112" s="5" t="s">
        <v>626</v>
      </c>
      <c r="K112" s="19" t="s">
        <v>627</v>
      </c>
      <c r="L112" s="14">
        <f>VLOOKUP(J112,业绩项目明细!D$2:O$684,11,0)</f>
        <v>0</v>
      </c>
      <c r="M112" s="14">
        <f>VLOOKUP(J112,业绩项目明细!D$2:O$684,12,0)</f>
        <v>1042440</v>
      </c>
      <c r="N112" s="4"/>
    </row>
    <row r="113" ht="17" spans="1:14">
      <c r="A113" s="14"/>
      <c r="B113" s="4"/>
      <c r="D113" s="4"/>
      <c r="E113" s="4" t="s">
        <v>1823</v>
      </c>
      <c r="F113" s="4" t="s">
        <v>47</v>
      </c>
      <c r="G113" s="4" t="s">
        <v>48</v>
      </c>
      <c r="H113" s="4" t="s">
        <v>2054</v>
      </c>
      <c r="I113" s="4" t="s">
        <v>2055</v>
      </c>
      <c r="J113" s="21" t="s">
        <v>1729</v>
      </c>
      <c r="K113" s="22" t="s">
        <v>1730</v>
      </c>
      <c r="L113" s="14">
        <f>VLOOKUP(J113,业绩项目明细!D$2:O$684,11,0)</f>
        <v>579064.65</v>
      </c>
      <c r="M113" s="14">
        <f>VLOOKUP(J113,业绩项目明细!D$2:O$684,12,0)</f>
        <v>0</v>
      </c>
      <c r="N113" s="4"/>
    </row>
    <row r="114" ht="28.2" customHeight="1" spans="1:14">
      <c r="A114" s="14"/>
      <c r="B114" s="4"/>
      <c r="D114" s="4"/>
      <c r="E114" s="4" t="s">
        <v>1823</v>
      </c>
      <c r="F114" s="4" t="s">
        <v>47</v>
      </c>
      <c r="G114" s="4" t="s">
        <v>48</v>
      </c>
      <c r="H114" s="4" t="s">
        <v>2054</v>
      </c>
      <c r="I114" s="4" t="s">
        <v>2055</v>
      </c>
      <c r="J114" s="21" t="s">
        <v>1732</v>
      </c>
      <c r="K114" s="22" t="s">
        <v>1733</v>
      </c>
      <c r="L114" s="14">
        <f>VLOOKUP(J114,业绩项目明细!D$2:O$684,11,0)</f>
        <v>580788</v>
      </c>
      <c r="M114" s="14">
        <f>VLOOKUP(J114,业绩项目明细!D$2:O$684,12,0)</f>
        <v>0</v>
      </c>
      <c r="N114" s="4"/>
    </row>
    <row r="115" ht="28.2" customHeight="1" spans="1:14">
      <c r="A115" s="14"/>
      <c r="B115" s="4">
        <v>1005</v>
      </c>
      <c r="C115" s="5" t="s">
        <v>774</v>
      </c>
      <c r="D115" s="4" t="s">
        <v>775</v>
      </c>
      <c r="E115" s="4" t="s">
        <v>1823</v>
      </c>
      <c r="F115" s="4" t="s">
        <v>95</v>
      </c>
      <c r="G115" s="4" t="s">
        <v>205</v>
      </c>
      <c r="H115" s="4" t="s">
        <v>2056</v>
      </c>
      <c r="I115" s="4" t="s">
        <v>2057</v>
      </c>
      <c r="J115" s="5" t="s">
        <v>772</v>
      </c>
      <c r="K115" s="19" t="s">
        <v>773</v>
      </c>
      <c r="L115" s="14">
        <f>VLOOKUP(J115,业绩项目明细!D$2:O$684,11,0)</f>
        <v>0</v>
      </c>
      <c r="M115" s="14">
        <f>VLOOKUP(J115,业绩项目明细!D$2:O$684,12,0)</f>
        <v>0</v>
      </c>
      <c r="N115" s="4"/>
    </row>
    <row r="116" ht="28.2" customHeight="1" spans="1:14">
      <c r="A116" s="14"/>
      <c r="B116" s="4"/>
      <c r="D116" s="4"/>
      <c r="E116" s="4" t="s">
        <v>1823</v>
      </c>
      <c r="F116" s="4" t="s">
        <v>95</v>
      </c>
      <c r="G116" s="4" t="s">
        <v>205</v>
      </c>
      <c r="H116" s="4" t="s">
        <v>2056</v>
      </c>
      <c r="I116" s="4" t="s">
        <v>2057</v>
      </c>
      <c r="J116" s="21"/>
      <c r="K116" s="22" t="s">
        <v>1598</v>
      </c>
      <c r="N116" s="4"/>
    </row>
    <row r="117" ht="17" spans="1:14">
      <c r="A117" s="14"/>
      <c r="B117" s="4">
        <v>1007</v>
      </c>
      <c r="C117" s="5" t="s">
        <v>735</v>
      </c>
      <c r="D117" s="4" t="s">
        <v>736</v>
      </c>
      <c r="E117" s="4" t="s">
        <v>1823</v>
      </c>
      <c r="F117" s="4" t="s">
        <v>95</v>
      </c>
      <c r="G117" s="4" t="s">
        <v>205</v>
      </c>
      <c r="H117" s="4" t="s">
        <v>2056</v>
      </c>
      <c r="I117" s="4" t="s">
        <v>2057</v>
      </c>
      <c r="J117" s="5" t="s">
        <v>733</v>
      </c>
      <c r="K117" s="19" t="s">
        <v>734</v>
      </c>
      <c r="L117" s="14">
        <f>VLOOKUP(J117,业绩项目明细!D$2:O$684,11,0)</f>
        <v>0</v>
      </c>
      <c r="M117" s="14">
        <f>VLOOKUP(J117,业绩项目明细!D$2:O$684,12,0)</f>
        <v>0</v>
      </c>
      <c r="N117" s="4"/>
    </row>
    <row r="118" ht="17" spans="1:14">
      <c r="A118" s="14"/>
      <c r="B118" s="4"/>
      <c r="D118" s="4"/>
      <c r="E118" s="4" t="s">
        <v>1823</v>
      </c>
      <c r="F118" s="4" t="s">
        <v>95</v>
      </c>
      <c r="G118" s="4" t="s">
        <v>205</v>
      </c>
      <c r="H118" s="4" t="s">
        <v>2056</v>
      </c>
      <c r="I118" s="4" t="s">
        <v>2057</v>
      </c>
      <c r="J118" s="22" t="s">
        <v>741</v>
      </c>
      <c r="K118" s="22" t="s">
        <v>742</v>
      </c>
      <c r="L118" s="14">
        <f>VLOOKUP(J118,业绩项目明细!D$2:O$684,11,0)</f>
        <v>0</v>
      </c>
      <c r="M118" s="14">
        <f>VLOOKUP(J118,业绩项目明细!D$2:O$684,12,0)</f>
        <v>0</v>
      </c>
      <c r="N118" s="4"/>
    </row>
    <row r="119" ht="17" spans="1:14">
      <c r="A119" s="14"/>
      <c r="B119" s="4"/>
      <c r="D119" s="4"/>
      <c r="E119" s="4" t="s">
        <v>1823</v>
      </c>
      <c r="F119" s="4" t="s">
        <v>95</v>
      </c>
      <c r="G119" s="4" t="s">
        <v>205</v>
      </c>
      <c r="H119" s="4" t="s">
        <v>2056</v>
      </c>
      <c r="I119" s="4" t="s">
        <v>2057</v>
      </c>
      <c r="J119" s="27" t="s">
        <v>1609</v>
      </c>
      <c r="K119" s="22" t="s">
        <v>1610</v>
      </c>
      <c r="L119" s="14">
        <f>VLOOKUP(J119,业绩项目明细!D$2:O$684,11,0)</f>
        <v>587891.67</v>
      </c>
      <c r="M119" s="14">
        <f>VLOOKUP(J119,业绩项目明细!D$2:O$684,12,0)</f>
        <v>0</v>
      </c>
      <c r="N119" s="4"/>
    </row>
    <row r="120" ht="17" spans="1:14">
      <c r="A120" s="14"/>
      <c r="B120" s="4"/>
      <c r="D120" s="4"/>
      <c r="E120" s="4" t="s">
        <v>1823</v>
      </c>
      <c r="F120" s="4" t="s">
        <v>95</v>
      </c>
      <c r="G120" s="4" t="s">
        <v>205</v>
      </c>
      <c r="H120" s="4" t="s">
        <v>2056</v>
      </c>
      <c r="I120" s="4" t="s">
        <v>2057</v>
      </c>
      <c r="J120" s="27" t="s">
        <v>1605</v>
      </c>
      <c r="K120" s="22" t="s">
        <v>1606</v>
      </c>
      <c r="L120" s="14">
        <f>VLOOKUP(J120,业绩项目明细!D$2:O$684,11,0)</f>
        <v>470065.98</v>
      </c>
      <c r="M120" s="14">
        <f>VLOOKUP(J120,业绩项目明细!D$2:O$684,12,0)</f>
        <v>0</v>
      </c>
      <c r="N120" s="4"/>
    </row>
    <row r="121" spans="1:14">
      <c r="A121" s="14"/>
      <c r="B121" s="4">
        <v>1008</v>
      </c>
      <c r="C121" s="5" t="s">
        <v>2058</v>
      </c>
      <c r="D121" s="4" t="s">
        <v>2059</v>
      </c>
      <c r="E121" s="4" t="s">
        <v>1823</v>
      </c>
      <c r="F121" s="4" t="s">
        <v>89</v>
      </c>
      <c r="G121" s="4" t="s">
        <v>38</v>
      </c>
      <c r="H121" s="4" t="s">
        <v>1830</v>
      </c>
      <c r="I121" s="4" t="s">
        <v>2060</v>
      </c>
      <c r="J121" s="4"/>
      <c r="K121" s="20"/>
      <c r="N121" s="4"/>
    </row>
    <row r="122" spans="1:14">
      <c r="A122" s="14"/>
      <c r="B122" s="4">
        <v>1009</v>
      </c>
      <c r="C122" s="5" t="s">
        <v>2061</v>
      </c>
      <c r="D122" s="4" t="s">
        <v>2062</v>
      </c>
      <c r="E122" s="4" t="s">
        <v>1823</v>
      </c>
      <c r="F122" s="4" t="s">
        <v>89</v>
      </c>
      <c r="G122" s="4" t="s">
        <v>38</v>
      </c>
      <c r="H122" s="4" t="s">
        <v>1830</v>
      </c>
      <c r="I122" s="4" t="s">
        <v>2060</v>
      </c>
      <c r="J122" s="4"/>
      <c r="K122" s="20"/>
      <c r="N122" s="4"/>
    </row>
    <row r="123" ht="17" spans="1:14">
      <c r="A123" s="14"/>
      <c r="B123" s="4">
        <v>1010</v>
      </c>
      <c r="C123" s="5" t="s">
        <v>974</v>
      </c>
      <c r="D123" s="4" t="s">
        <v>975</v>
      </c>
      <c r="E123" s="4" t="s">
        <v>1823</v>
      </c>
      <c r="F123" s="4" t="s">
        <v>89</v>
      </c>
      <c r="G123" s="4" t="s">
        <v>38</v>
      </c>
      <c r="H123" s="4" t="s">
        <v>1830</v>
      </c>
      <c r="I123" s="4" t="s">
        <v>2060</v>
      </c>
      <c r="J123" s="5" t="s">
        <v>972</v>
      </c>
      <c r="K123" s="19" t="s">
        <v>973</v>
      </c>
      <c r="L123" s="14">
        <f>VLOOKUP(J123,业绩项目明细!D$2:O$684,11,0)</f>
        <v>0</v>
      </c>
      <c r="M123" s="14">
        <f>VLOOKUP(J123,业绩项目明细!D$2:O$684,12,0)</f>
        <v>0</v>
      </c>
      <c r="N123" s="4"/>
    </row>
    <row r="124" ht="28.2" customHeight="1" spans="1:14">
      <c r="A124" s="14"/>
      <c r="B124" s="4"/>
      <c r="D124" s="4"/>
      <c r="E124" s="4" t="s">
        <v>1823</v>
      </c>
      <c r="F124" s="4" t="s">
        <v>89</v>
      </c>
      <c r="G124" s="4" t="s">
        <v>38</v>
      </c>
      <c r="H124" s="4" t="s">
        <v>1830</v>
      </c>
      <c r="I124" s="4" t="s">
        <v>2060</v>
      </c>
      <c r="J124" s="21" t="s">
        <v>980</v>
      </c>
      <c r="K124" s="22" t="s">
        <v>981</v>
      </c>
      <c r="L124" s="14">
        <f>VLOOKUP(J124,业绩项目明细!D$2:O$684,11,0)</f>
        <v>0</v>
      </c>
      <c r="M124" s="14">
        <f>VLOOKUP(J124,业绩项目明细!D$2:O$684,12,0)</f>
        <v>0</v>
      </c>
      <c r="N124" s="4"/>
    </row>
    <row r="125" ht="17" spans="1:14">
      <c r="A125" s="14"/>
      <c r="B125" s="4"/>
      <c r="D125" s="4"/>
      <c r="E125" s="4" t="s">
        <v>1823</v>
      </c>
      <c r="F125" s="4" t="s">
        <v>89</v>
      </c>
      <c r="G125" s="4" t="s">
        <v>38</v>
      </c>
      <c r="H125" s="4" t="s">
        <v>1830</v>
      </c>
      <c r="I125" s="4" t="s">
        <v>2060</v>
      </c>
      <c r="J125" s="21" t="s">
        <v>1670</v>
      </c>
      <c r="K125" s="22" t="s">
        <v>1671</v>
      </c>
      <c r="L125" s="14">
        <f>VLOOKUP(J125,业绩项目明细!D$2:O$684,11,0)</f>
        <v>0</v>
      </c>
      <c r="M125" s="14">
        <f>VLOOKUP(J125,业绩项目明细!D$2:O$684,12,0)</f>
        <v>0</v>
      </c>
      <c r="N125" s="4"/>
    </row>
    <row r="126" ht="17" spans="1:14">
      <c r="A126" s="14"/>
      <c r="B126" s="4"/>
      <c r="D126" s="4"/>
      <c r="E126" s="4" t="s">
        <v>1823</v>
      </c>
      <c r="F126" s="4" t="s">
        <v>89</v>
      </c>
      <c r="G126" s="4" t="s">
        <v>38</v>
      </c>
      <c r="H126" s="4" t="s">
        <v>1830</v>
      </c>
      <c r="I126" s="4" t="s">
        <v>2060</v>
      </c>
      <c r="J126" s="21"/>
      <c r="K126" s="22" t="s">
        <v>1672</v>
      </c>
      <c r="N126" s="4"/>
    </row>
    <row r="127" ht="17" spans="1:14">
      <c r="A127" s="14"/>
      <c r="B127" s="4">
        <v>1012</v>
      </c>
      <c r="C127" s="5" t="s">
        <v>1717</v>
      </c>
      <c r="D127" s="4" t="s">
        <v>1718</v>
      </c>
      <c r="E127" s="4" t="s">
        <v>1823</v>
      </c>
      <c r="F127" s="4" t="s">
        <v>95</v>
      </c>
      <c r="G127" s="4" t="s">
        <v>38</v>
      </c>
      <c r="H127" s="4" t="s">
        <v>1938</v>
      </c>
      <c r="I127" s="4" t="s">
        <v>2063</v>
      </c>
      <c r="J127" s="21"/>
      <c r="K127" s="22" t="s">
        <v>1714</v>
      </c>
      <c r="N127" s="4"/>
    </row>
    <row r="128" spans="1:14">
      <c r="A128" s="14"/>
      <c r="B128" s="4">
        <v>1013</v>
      </c>
      <c r="C128" s="5" t="s">
        <v>2064</v>
      </c>
      <c r="D128" s="4" t="s">
        <v>2065</v>
      </c>
      <c r="E128" s="4" t="s">
        <v>1827</v>
      </c>
      <c r="F128" s="4" t="s">
        <v>53</v>
      </c>
      <c r="G128" s="4" t="s">
        <v>800</v>
      </c>
      <c r="H128" s="4" t="s">
        <v>2009</v>
      </c>
      <c r="I128" s="4" t="s">
        <v>2010</v>
      </c>
      <c r="J128" s="4"/>
      <c r="K128" s="20"/>
      <c r="N128" s="4"/>
    </row>
    <row r="129" ht="17" spans="1:14">
      <c r="A129" s="14"/>
      <c r="B129" s="4">
        <v>1014</v>
      </c>
      <c r="C129" s="5" t="s">
        <v>1588</v>
      </c>
      <c r="D129" s="4" t="s">
        <v>1589</v>
      </c>
      <c r="E129" s="4" t="s">
        <v>1823</v>
      </c>
      <c r="F129" s="4" t="s">
        <v>53</v>
      </c>
      <c r="G129" s="4" t="s">
        <v>800</v>
      </c>
      <c r="H129" s="4" t="s">
        <v>2009</v>
      </c>
      <c r="I129" s="4" t="s">
        <v>2066</v>
      </c>
      <c r="J129" s="22" t="s">
        <v>1301</v>
      </c>
      <c r="K129" s="22" t="s">
        <v>1302</v>
      </c>
      <c r="L129" s="14">
        <f>VLOOKUP(J129,业绩项目明细!D$2:O$684,11,0)</f>
        <v>2526951.68932075</v>
      </c>
      <c r="M129" s="14">
        <f>VLOOKUP(J129,业绩项目明细!D$2:O$684,12,0)</f>
        <v>2526951.68932075</v>
      </c>
      <c r="N129" s="4"/>
    </row>
    <row r="130" ht="17" spans="2:14">
      <c r="B130" s="28"/>
      <c r="C130" s="28"/>
      <c r="D130" s="28"/>
      <c r="E130" s="28"/>
      <c r="F130" s="28"/>
      <c r="G130" s="28"/>
      <c r="H130" s="28"/>
      <c r="I130" s="28"/>
      <c r="J130" s="29" t="s">
        <v>1305</v>
      </c>
      <c r="K130" s="29" t="s">
        <v>1306</v>
      </c>
      <c r="L130" s="14">
        <f>VLOOKUP(J130,业绩项目明细!D$2:O$684,11,0)</f>
        <v>320423.558777358</v>
      </c>
      <c r="M130" s="14">
        <f>VLOOKUP(J130,业绩项目明细!D$2:O$684,12,0)</f>
        <v>320423.558777358</v>
      </c>
      <c r="N130" s="28"/>
    </row>
    <row r="131" ht="17" spans="2:14">
      <c r="B131" s="28"/>
      <c r="C131" s="28"/>
      <c r="D131" s="28"/>
      <c r="E131" s="28"/>
      <c r="F131" s="28"/>
      <c r="G131" s="28"/>
      <c r="H131" s="28"/>
      <c r="I131" s="28"/>
      <c r="J131" s="29" t="s">
        <v>1307</v>
      </c>
      <c r="K131" s="29" t="s">
        <v>1308</v>
      </c>
      <c r="L131" s="14">
        <f>VLOOKUP(J131,业绩项目明细!D$2:O$684,11,0)</f>
        <v>1595011.43451321</v>
      </c>
      <c r="M131" s="14">
        <f>VLOOKUP(J131,业绩项目明细!D$2:O$684,12,0)</f>
        <v>1594598</v>
      </c>
      <c r="N131" s="28"/>
    </row>
    <row r="132" spans="2:14">
      <c r="B132" s="28"/>
      <c r="C132" s="28"/>
      <c r="D132" s="28"/>
      <c r="E132" s="28"/>
      <c r="F132" s="28"/>
      <c r="G132" s="28"/>
      <c r="H132" s="28"/>
      <c r="I132" s="28"/>
      <c r="J132" s="30" t="s">
        <v>1586</v>
      </c>
      <c r="K132" s="30" t="s">
        <v>1587</v>
      </c>
      <c r="L132" s="14">
        <f>VLOOKUP(J132,业绩项目明细!D$2:O$684,11,0)</f>
        <v>174236.4</v>
      </c>
      <c r="M132" s="14">
        <f>VLOOKUP(J132,业绩项目明细!D$2:O$684,12,0)</f>
        <v>0</v>
      </c>
      <c r="N132" s="28"/>
    </row>
    <row r="133" ht="17" spans="1:14">
      <c r="A133" s="14"/>
      <c r="B133" s="4">
        <v>1015</v>
      </c>
      <c r="C133" s="5" t="s">
        <v>787</v>
      </c>
      <c r="D133" s="4" t="s">
        <v>788</v>
      </c>
      <c r="E133" s="4" t="s">
        <v>1827</v>
      </c>
      <c r="F133" s="4" t="s">
        <v>53</v>
      </c>
      <c r="G133" s="4" t="s">
        <v>205</v>
      </c>
      <c r="H133" s="4" t="s">
        <v>2067</v>
      </c>
      <c r="I133" s="4" t="s">
        <v>2068</v>
      </c>
      <c r="J133" s="5" t="s">
        <v>785</v>
      </c>
      <c r="K133" s="19" t="s">
        <v>786</v>
      </c>
      <c r="L133" s="14">
        <f>VLOOKUP(J133,业绩项目明细!D$2:O$684,11,0)</f>
        <v>0</v>
      </c>
      <c r="M133" s="14">
        <f>VLOOKUP(J133,业绩项目明细!D$2:O$684,12,0)</f>
        <v>0</v>
      </c>
      <c r="N133" s="4"/>
    </row>
    <row r="134" ht="28.2" customHeight="1" spans="1:14">
      <c r="A134" s="14"/>
      <c r="B134" s="4"/>
      <c r="D134" s="4"/>
      <c r="E134" s="4" t="s">
        <v>1827</v>
      </c>
      <c r="F134" s="4" t="s">
        <v>53</v>
      </c>
      <c r="G134" s="4" t="s">
        <v>205</v>
      </c>
      <c r="H134" s="4" t="s">
        <v>2067</v>
      </c>
      <c r="I134" s="4" t="s">
        <v>2068</v>
      </c>
      <c r="J134" s="21" t="s">
        <v>817</v>
      </c>
      <c r="K134" s="22" t="s">
        <v>818</v>
      </c>
      <c r="L134" s="14">
        <f>VLOOKUP(J134,业绩项目明细!D$2:O$684,11,0)</f>
        <v>0</v>
      </c>
      <c r="M134" s="14">
        <f>VLOOKUP(J134,业绩项目明细!D$2:O$684,12,0)</f>
        <v>0</v>
      </c>
      <c r="N134" s="4"/>
    </row>
    <row r="135" ht="17" spans="1:14">
      <c r="A135" s="14"/>
      <c r="B135" s="4">
        <v>1016</v>
      </c>
      <c r="C135" s="5" t="s">
        <v>825</v>
      </c>
      <c r="D135" s="4" t="s">
        <v>826</v>
      </c>
      <c r="E135" s="4" t="s">
        <v>1827</v>
      </c>
      <c r="F135" s="4" t="s">
        <v>53</v>
      </c>
      <c r="G135" s="4" t="s">
        <v>200</v>
      </c>
      <c r="H135" s="4" t="s">
        <v>2069</v>
      </c>
      <c r="I135" s="4" t="s">
        <v>2070</v>
      </c>
      <c r="J135" s="5" t="s">
        <v>823</v>
      </c>
      <c r="K135" s="19" t="s">
        <v>824</v>
      </c>
      <c r="L135" s="14">
        <f>VLOOKUP(J135,业绩项目明细!D$2:O$684,11,0)</f>
        <v>0</v>
      </c>
      <c r="M135" s="14">
        <f>VLOOKUP(J135,业绩项目明细!D$2:O$684,12,0)</f>
        <v>84294.34</v>
      </c>
      <c r="N135" s="4"/>
    </row>
    <row r="136" ht="17" spans="1:14">
      <c r="A136" s="14"/>
      <c r="B136" s="4"/>
      <c r="D136" s="4"/>
      <c r="E136" s="4" t="s">
        <v>1827</v>
      </c>
      <c r="F136" s="4" t="s">
        <v>53</v>
      </c>
      <c r="G136" s="4" t="s">
        <v>200</v>
      </c>
      <c r="H136" s="4" t="s">
        <v>2069</v>
      </c>
      <c r="I136" s="4" t="s">
        <v>2070</v>
      </c>
      <c r="J136" s="21" t="s">
        <v>1678</v>
      </c>
      <c r="K136" s="22" t="s">
        <v>1679</v>
      </c>
      <c r="L136" s="14">
        <f>VLOOKUP(J136,业绩项目明细!D$2:O$684,11,0)</f>
        <v>0</v>
      </c>
      <c r="M136" s="14">
        <f>VLOOKUP(J136,业绩项目明细!D$2:O$684,12,0)</f>
        <v>0</v>
      </c>
      <c r="N136" s="4"/>
    </row>
    <row r="137" spans="1:14">
      <c r="A137" s="14"/>
      <c r="B137" s="4">
        <v>1018</v>
      </c>
      <c r="C137" s="5" t="s">
        <v>2071</v>
      </c>
      <c r="D137" s="4" t="s">
        <v>2072</v>
      </c>
      <c r="E137" s="4" t="s">
        <v>1827</v>
      </c>
      <c r="F137" s="4" t="s">
        <v>53</v>
      </c>
      <c r="G137" s="4" t="s">
        <v>200</v>
      </c>
      <c r="H137" s="4" t="s">
        <v>2073</v>
      </c>
      <c r="I137" s="4" t="s">
        <v>2074</v>
      </c>
      <c r="J137" s="4"/>
      <c r="K137" s="20"/>
      <c r="N137" s="4"/>
    </row>
    <row r="138" ht="17" spans="1:14">
      <c r="A138" s="14"/>
      <c r="B138" s="4">
        <v>1020</v>
      </c>
      <c r="C138" s="5" t="s">
        <v>988</v>
      </c>
      <c r="D138" s="4" t="s">
        <v>989</v>
      </c>
      <c r="E138" s="4" t="s">
        <v>1823</v>
      </c>
      <c r="F138" s="4" t="s">
        <v>53</v>
      </c>
      <c r="G138" s="4" t="s">
        <v>205</v>
      </c>
      <c r="H138" s="4" t="s">
        <v>2067</v>
      </c>
      <c r="I138" s="4" t="s">
        <v>2075</v>
      </c>
      <c r="J138" s="5" t="s">
        <v>986</v>
      </c>
      <c r="K138" s="19" t="s">
        <v>987</v>
      </c>
      <c r="L138" s="14">
        <f>VLOOKUP(J138,业绩项目明细!D$2:O$684,11,0)</f>
        <v>0</v>
      </c>
      <c r="M138" s="14">
        <f>VLOOKUP(J138,业绩项目明细!D$2:O$684,12,0)</f>
        <v>0</v>
      </c>
      <c r="N138" s="4"/>
    </row>
    <row r="139" ht="17" spans="1:14">
      <c r="A139" s="14"/>
      <c r="B139" s="4"/>
      <c r="D139" s="4"/>
      <c r="E139" s="4" t="s">
        <v>1823</v>
      </c>
      <c r="F139" s="4" t="s">
        <v>53</v>
      </c>
      <c r="G139" s="4" t="s">
        <v>205</v>
      </c>
      <c r="H139" s="4" t="s">
        <v>2067</v>
      </c>
      <c r="I139" s="4" t="s">
        <v>2075</v>
      </c>
      <c r="J139" s="21" t="s">
        <v>1584</v>
      </c>
      <c r="K139" s="22" t="s">
        <v>1585</v>
      </c>
      <c r="L139" s="14">
        <f>VLOOKUP(J139,业绩项目明细!D$2:O$684,11,0)</f>
        <v>131347.44</v>
      </c>
      <c r="M139" s="14">
        <f>VLOOKUP(J139,业绩项目明细!D$2:O$684,12,0)</f>
        <v>0</v>
      </c>
      <c r="N139" s="4"/>
    </row>
    <row r="140" spans="1:14">
      <c r="A140" s="14"/>
      <c r="B140" s="4">
        <v>1021</v>
      </c>
      <c r="C140" s="5" t="s">
        <v>2076</v>
      </c>
      <c r="D140" s="4" t="s">
        <v>2077</v>
      </c>
      <c r="E140" s="4" t="s">
        <v>1823</v>
      </c>
      <c r="F140" s="4" t="s">
        <v>53</v>
      </c>
      <c r="G140" s="4" t="s">
        <v>205</v>
      </c>
      <c r="H140" s="4" t="s">
        <v>2067</v>
      </c>
      <c r="I140" s="4" t="s">
        <v>2075</v>
      </c>
      <c r="J140" s="4"/>
      <c r="K140" s="20"/>
      <c r="N140" s="4"/>
    </row>
    <row r="141" ht="17" spans="1:14">
      <c r="A141" s="14"/>
      <c r="B141" s="4">
        <v>1022</v>
      </c>
      <c r="C141" s="5" t="s">
        <v>2078</v>
      </c>
      <c r="D141" s="4" t="s">
        <v>2079</v>
      </c>
      <c r="E141" s="4" t="s">
        <v>1823</v>
      </c>
      <c r="F141" s="4" t="s">
        <v>53</v>
      </c>
      <c r="G141" s="4" t="s">
        <v>205</v>
      </c>
      <c r="H141" s="4" t="s">
        <v>2067</v>
      </c>
      <c r="I141" s="4" t="s">
        <v>2075</v>
      </c>
      <c r="J141" s="21" t="s">
        <v>1462</v>
      </c>
      <c r="K141" s="19" t="s">
        <v>1463</v>
      </c>
      <c r="L141" s="14">
        <f>VLOOKUP(J141,业绩项目明细!D$2:O$684,11,0)</f>
        <v>0</v>
      </c>
      <c r="M141" s="14">
        <f>VLOOKUP(J141,业绩项目明细!D$2:O$684,12,0)</f>
        <v>0</v>
      </c>
      <c r="N141" s="4"/>
    </row>
    <row r="142" ht="17" spans="1:14">
      <c r="A142" s="14"/>
      <c r="B142" s="4">
        <v>1024</v>
      </c>
      <c r="C142" s="5" t="s">
        <v>794</v>
      </c>
      <c r="D142" s="4" t="s">
        <v>795</v>
      </c>
      <c r="E142" s="4" t="s">
        <v>1823</v>
      </c>
      <c r="F142" s="4" t="s">
        <v>53</v>
      </c>
      <c r="G142" s="4" t="s">
        <v>205</v>
      </c>
      <c r="H142" s="4" t="s">
        <v>2067</v>
      </c>
      <c r="I142" s="4" t="s">
        <v>2075</v>
      </c>
      <c r="J142" s="5" t="s">
        <v>792</v>
      </c>
      <c r="K142" s="19" t="s">
        <v>793</v>
      </c>
      <c r="L142" s="14">
        <f>VLOOKUP(J142,业绩项目明细!D$2:O$684,11,0)</f>
        <v>0</v>
      </c>
      <c r="M142" s="14">
        <f>VLOOKUP(J142,业绩项目明细!D$2:O$684,12,0)</f>
        <v>0</v>
      </c>
      <c r="N142" s="4"/>
    </row>
    <row r="143" ht="17" spans="1:14">
      <c r="A143" s="14"/>
      <c r="B143" s="4"/>
      <c r="D143" s="4"/>
      <c r="E143" s="4" t="s">
        <v>1823</v>
      </c>
      <c r="F143" s="4" t="s">
        <v>53</v>
      </c>
      <c r="G143" s="4" t="s">
        <v>205</v>
      </c>
      <c r="H143" s="4" t="s">
        <v>2067</v>
      </c>
      <c r="I143" s="4" t="s">
        <v>2075</v>
      </c>
      <c r="J143" s="21" t="s">
        <v>796</v>
      </c>
      <c r="K143" s="22" t="s">
        <v>797</v>
      </c>
      <c r="L143" s="14">
        <f>VLOOKUP(J143,业绩项目明细!D$2:O$684,11,0)</f>
        <v>0</v>
      </c>
      <c r="M143" s="14">
        <f>VLOOKUP(J143,业绩项目明细!D$2:O$684,12,0)</f>
        <v>0</v>
      </c>
      <c r="N143" s="4"/>
    </row>
    <row r="144" ht="17" spans="1:14">
      <c r="A144" s="14"/>
      <c r="B144" s="4"/>
      <c r="D144" s="4"/>
      <c r="E144" s="4" t="s">
        <v>1823</v>
      </c>
      <c r="F144" s="4" t="s">
        <v>53</v>
      </c>
      <c r="G144" s="4" t="s">
        <v>205</v>
      </c>
      <c r="H144" s="4" t="s">
        <v>2067</v>
      </c>
      <c r="I144" s="4" t="s">
        <v>2075</v>
      </c>
      <c r="J144" s="21" t="s">
        <v>1574</v>
      </c>
      <c r="K144" s="22" t="s">
        <v>1575</v>
      </c>
      <c r="L144" s="14">
        <f>VLOOKUP(J144,业绩项目明细!D$2:O$684,11,0)</f>
        <v>0</v>
      </c>
      <c r="M144" s="14">
        <f>VLOOKUP(J144,业绩项目明细!D$2:O$684,12,0)</f>
        <v>0</v>
      </c>
      <c r="N144" s="4"/>
    </row>
    <row r="145" ht="17" spans="1:14">
      <c r="A145" s="14"/>
      <c r="B145" s="4"/>
      <c r="D145" s="4"/>
      <c r="E145" s="4" t="s">
        <v>1823</v>
      </c>
      <c r="F145" s="4" t="s">
        <v>53</v>
      </c>
      <c r="G145" s="4" t="s">
        <v>205</v>
      </c>
      <c r="H145" s="4" t="s">
        <v>2067</v>
      </c>
      <c r="I145" s="4" t="s">
        <v>2075</v>
      </c>
      <c r="J145" s="21" t="s">
        <v>1576</v>
      </c>
      <c r="K145" s="22" t="s">
        <v>1577</v>
      </c>
      <c r="L145" s="14">
        <f>VLOOKUP(J145,业绩项目明细!D$2:O$684,11,0)</f>
        <v>0</v>
      </c>
      <c r="M145" s="14">
        <f>VLOOKUP(J145,业绩项目明细!D$2:O$684,12,0)</f>
        <v>0</v>
      </c>
      <c r="N145" s="4"/>
    </row>
    <row r="146" ht="17" spans="1:14">
      <c r="A146" s="14"/>
      <c r="B146" s="4">
        <v>1026</v>
      </c>
      <c r="C146" s="5" t="s">
        <v>819</v>
      </c>
      <c r="D146" s="4" t="s">
        <v>820</v>
      </c>
      <c r="E146" s="4" t="s">
        <v>1823</v>
      </c>
      <c r="F146" s="4" t="s">
        <v>53</v>
      </c>
      <c r="G146" s="4" t="s">
        <v>200</v>
      </c>
      <c r="H146" s="4" t="s">
        <v>2080</v>
      </c>
      <c r="I146" s="4" t="s">
        <v>2074</v>
      </c>
      <c r="J146" s="5" t="s">
        <v>270</v>
      </c>
      <c r="K146" s="19" t="s">
        <v>271</v>
      </c>
      <c r="L146" s="14">
        <f>VLOOKUP(J146,业绩项目明细!D$2:O$684,11,0)</f>
        <v>0</v>
      </c>
      <c r="M146" s="14">
        <f>VLOOKUP(J146,业绩项目明细!D$2:O$684,12,0)</f>
        <v>0</v>
      </c>
      <c r="N146" s="4"/>
    </row>
    <row r="147" ht="28.2" customHeight="1" spans="1:14">
      <c r="A147" s="14"/>
      <c r="B147" s="4">
        <v>1028</v>
      </c>
      <c r="C147" s="5" t="s">
        <v>615</v>
      </c>
      <c r="D147" s="4" t="s">
        <v>616</v>
      </c>
      <c r="E147" s="4" t="s">
        <v>1827</v>
      </c>
      <c r="F147" s="4" t="s">
        <v>53</v>
      </c>
      <c r="G147" s="4" t="s">
        <v>48</v>
      </c>
      <c r="H147" s="4" t="s">
        <v>2023</v>
      </c>
      <c r="I147" s="4" t="s">
        <v>2024</v>
      </c>
      <c r="J147" s="5" t="s">
        <v>613</v>
      </c>
      <c r="K147" s="19" t="s">
        <v>614</v>
      </c>
      <c r="L147" s="14">
        <f>VLOOKUP(J147,业绩项目明细!D$2:O$684,11,0)</f>
        <v>0</v>
      </c>
      <c r="M147" s="14">
        <f>VLOOKUP(J147,业绩项目明细!D$2:O$684,12,0)</f>
        <v>536112</v>
      </c>
      <c r="N147" s="4"/>
    </row>
    <row r="148" ht="28.2" customHeight="1" spans="1:14">
      <c r="A148" s="14"/>
      <c r="B148" s="4"/>
      <c r="D148" s="4"/>
      <c r="E148" s="4" t="s">
        <v>1827</v>
      </c>
      <c r="F148" s="4" t="s">
        <v>53</v>
      </c>
      <c r="G148" s="4" t="s">
        <v>48</v>
      </c>
      <c r="H148" s="4" t="s">
        <v>2023</v>
      </c>
      <c r="I148" s="4" t="s">
        <v>2024</v>
      </c>
      <c r="J148" s="22" t="s">
        <v>661</v>
      </c>
      <c r="K148" s="22" t="s">
        <v>662</v>
      </c>
      <c r="L148" s="14">
        <f>VLOOKUP(J148,业绩项目明细!D$2:O$684,11,0)</f>
        <v>0</v>
      </c>
      <c r="M148" s="14">
        <f>VLOOKUP(J148,业绩项目明细!D$2:O$684,12,0)</f>
        <v>151898.4</v>
      </c>
      <c r="N148" s="4"/>
    </row>
    <row r="149" ht="28.2" customHeight="1" spans="1:14">
      <c r="A149" s="14"/>
      <c r="B149" s="4"/>
      <c r="D149" s="4"/>
      <c r="E149" s="4" t="s">
        <v>1827</v>
      </c>
      <c r="F149" s="4" t="s">
        <v>53</v>
      </c>
      <c r="G149" s="4" t="s">
        <v>48</v>
      </c>
      <c r="H149" s="4" t="s">
        <v>2023</v>
      </c>
      <c r="I149" s="4" t="s">
        <v>2024</v>
      </c>
      <c r="J149" s="21" t="s">
        <v>725</v>
      </c>
      <c r="K149" s="22" t="s">
        <v>726</v>
      </c>
      <c r="L149" s="14">
        <f>VLOOKUP(J149,业绩项目明细!D$2:O$684,11,0)</f>
        <v>0</v>
      </c>
      <c r="M149" s="14">
        <f>VLOOKUP(J149,业绩项目明细!D$2:O$684,12,0)</f>
        <v>50206.88</v>
      </c>
      <c r="N149" s="4"/>
    </row>
    <row r="150" ht="28.2" customHeight="1" spans="1:14">
      <c r="A150" s="14"/>
      <c r="B150" s="4"/>
      <c r="D150" s="4"/>
      <c r="E150" s="4" t="s">
        <v>1827</v>
      </c>
      <c r="F150" s="4" t="s">
        <v>53</v>
      </c>
      <c r="G150" s="4" t="s">
        <v>48</v>
      </c>
      <c r="H150" s="4" t="s">
        <v>2023</v>
      </c>
      <c r="I150" s="4" t="s">
        <v>2024</v>
      </c>
      <c r="J150" s="21" t="s">
        <v>1558</v>
      </c>
      <c r="K150" s="22" t="s">
        <v>1559</v>
      </c>
      <c r="L150" s="14">
        <f>VLOOKUP(J150,业绩项目明细!D$2:O$684,11,0)</f>
        <v>50206.88</v>
      </c>
      <c r="M150" s="14">
        <f>VLOOKUP(J150,业绩项目明细!D$2:O$684,12,0)</f>
        <v>0</v>
      </c>
      <c r="N150" s="4"/>
    </row>
    <row r="151" ht="17" spans="1:14">
      <c r="A151" s="14"/>
      <c r="B151" s="4"/>
      <c r="D151" s="4"/>
      <c r="E151" s="4" t="s">
        <v>1827</v>
      </c>
      <c r="F151" s="4" t="s">
        <v>53</v>
      </c>
      <c r="G151" s="4" t="s">
        <v>48</v>
      </c>
      <c r="H151" s="4" t="s">
        <v>2023</v>
      </c>
      <c r="I151" s="4" t="s">
        <v>2024</v>
      </c>
      <c r="J151" s="21" t="s">
        <v>1570</v>
      </c>
      <c r="K151" s="22" t="s">
        <v>1571</v>
      </c>
      <c r="L151" s="14">
        <f>VLOOKUP(J151,业绩项目明细!D$2:O$684,11,0)</f>
        <v>1248942.4</v>
      </c>
      <c r="M151" s="14">
        <f>VLOOKUP(J151,业绩项目明细!D$2:O$684,12,0)</f>
        <v>0</v>
      </c>
      <c r="N151" s="4"/>
    </row>
    <row r="152" ht="17" spans="1:14">
      <c r="A152" s="14"/>
      <c r="B152" s="4">
        <v>1029</v>
      </c>
      <c r="C152" s="5" t="s">
        <v>624</v>
      </c>
      <c r="D152" s="4" t="s">
        <v>625</v>
      </c>
      <c r="E152" s="4" t="s">
        <v>1823</v>
      </c>
      <c r="F152" s="4" t="s">
        <v>179</v>
      </c>
      <c r="G152" s="4" t="s">
        <v>205</v>
      </c>
      <c r="H152" s="4" t="s">
        <v>2081</v>
      </c>
      <c r="I152" s="4" t="s">
        <v>2082</v>
      </c>
      <c r="J152" s="5" t="s">
        <v>622</v>
      </c>
      <c r="K152" s="19" t="s">
        <v>623</v>
      </c>
      <c r="L152" s="14">
        <f>VLOOKUP(J152,业绩项目明细!D$2:O$684,11,0)</f>
        <v>0</v>
      </c>
      <c r="M152" s="14">
        <f>VLOOKUP(J152,业绩项目明细!D$2:O$684,12,0)</f>
        <v>660673.11</v>
      </c>
      <c r="N152" s="4"/>
    </row>
    <row r="153" ht="28.2" customHeight="1" spans="1:14">
      <c r="A153" s="14"/>
      <c r="B153" s="4"/>
      <c r="D153" s="4"/>
      <c r="E153" s="4" t="s">
        <v>1823</v>
      </c>
      <c r="F153" s="4" t="s">
        <v>179</v>
      </c>
      <c r="G153" s="4" t="s">
        <v>205</v>
      </c>
      <c r="H153" s="4" t="s">
        <v>2081</v>
      </c>
      <c r="I153" s="4" t="s">
        <v>2082</v>
      </c>
      <c r="J153" s="21" t="s">
        <v>1639</v>
      </c>
      <c r="K153" s="22" t="s">
        <v>1640</v>
      </c>
      <c r="L153" s="14">
        <f>VLOOKUP(J153,业绩项目明细!D$2:O$684,11,0)</f>
        <v>258128</v>
      </c>
      <c r="M153" s="14">
        <f>VLOOKUP(J153,业绩项目明细!D$2:O$684,12,0)</f>
        <v>0</v>
      </c>
      <c r="N153" s="4"/>
    </row>
    <row r="154" spans="1:14">
      <c r="A154" s="14"/>
      <c r="B154" s="4">
        <v>1030</v>
      </c>
      <c r="C154" s="5" t="s">
        <v>594</v>
      </c>
      <c r="D154" s="4" t="s">
        <v>2083</v>
      </c>
      <c r="E154" s="4" t="s">
        <v>1823</v>
      </c>
      <c r="F154" s="4" t="s">
        <v>592</v>
      </c>
      <c r="G154" s="4" t="s">
        <v>205</v>
      </c>
      <c r="H154" s="4" t="s">
        <v>2027</v>
      </c>
      <c r="I154" s="4" t="s">
        <v>2028</v>
      </c>
      <c r="J154" s="4"/>
      <c r="K154" s="20"/>
      <c r="N154" s="4"/>
    </row>
    <row r="155" ht="28.2" customHeight="1" spans="1:14">
      <c r="A155" s="14"/>
      <c r="B155" s="4">
        <v>1032</v>
      </c>
      <c r="C155" s="5" t="s">
        <v>769</v>
      </c>
      <c r="D155" s="4" t="s">
        <v>595</v>
      </c>
      <c r="E155" s="4" t="s">
        <v>1827</v>
      </c>
      <c r="F155" s="4" t="s">
        <v>592</v>
      </c>
      <c r="G155" s="4" t="s">
        <v>205</v>
      </c>
      <c r="H155" s="4" t="s">
        <v>2027</v>
      </c>
      <c r="I155" s="4" t="s">
        <v>2084</v>
      </c>
      <c r="J155" s="5" t="s">
        <v>590</v>
      </c>
      <c r="K155" s="19" t="s">
        <v>591</v>
      </c>
      <c r="L155" s="14">
        <f>VLOOKUP(J155,业绩项目明细!D$2:O$684,11,0)</f>
        <v>0</v>
      </c>
      <c r="M155" s="14">
        <f>VLOOKUP(J155,业绩项目明细!D$2:O$684,12,0)</f>
        <v>0</v>
      </c>
      <c r="N155" s="4"/>
    </row>
    <row r="156" ht="17" spans="1:14">
      <c r="A156" s="14"/>
      <c r="B156" s="4"/>
      <c r="D156" s="4"/>
      <c r="E156" s="4" t="s">
        <v>1827</v>
      </c>
      <c r="F156" s="4" t="s">
        <v>592</v>
      </c>
      <c r="G156" s="4" t="s">
        <v>205</v>
      </c>
      <c r="H156" s="4" t="s">
        <v>2027</v>
      </c>
      <c r="I156" s="4" t="s">
        <v>2084</v>
      </c>
      <c r="J156" s="21" t="s">
        <v>1779</v>
      </c>
      <c r="K156" s="22" t="s">
        <v>1780</v>
      </c>
      <c r="L156" s="14">
        <f>VLOOKUP(J156,业绩项目明细!D$2:O$684,11,0)</f>
        <v>141474</v>
      </c>
      <c r="M156" s="14">
        <f>VLOOKUP(J156,业绩项目明细!D$2:O$684,12,0)</f>
        <v>141474</v>
      </c>
      <c r="N156" s="4"/>
    </row>
    <row r="157" ht="28.2" customHeight="1" spans="1:14">
      <c r="A157" s="14"/>
      <c r="B157" s="4"/>
      <c r="D157" s="4"/>
      <c r="E157" s="4" t="s">
        <v>1827</v>
      </c>
      <c r="F157" s="4" t="s">
        <v>592</v>
      </c>
      <c r="G157" s="4" t="s">
        <v>205</v>
      </c>
      <c r="H157" s="4" t="s">
        <v>2027</v>
      </c>
      <c r="I157" s="4" t="s">
        <v>2084</v>
      </c>
      <c r="J157" s="21" t="s">
        <v>767</v>
      </c>
      <c r="K157" s="22" t="s">
        <v>768</v>
      </c>
      <c r="L157" s="14">
        <f>VLOOKUP(J157,业绩项目明细!D$2:O$684,11,0)</f>
        <v>0</v>
      </c>
      <c r="M157" s="14">
        <f>VLOOKUP(J157,业绩项目明细!D$2:O$684,12,0)</f>
        <v>0</v>
      </c>
      <c r="N157" s="4"/>
    </row>
    <row r="158" ht="17" spans="1:14">
      <c r="A158" s="14"/>
      <c r="B158" s="4"/>
      <c r="D158" s="4"/>
      <c r="E158" s="4" t="s">
        <v>1827</v>
      </c>
      <c r="F158" s="4" t="s">
        <v>592</v>
      </c>
      <c r="G158" s="4" t="s">
        <v>205</v>
      </c>
      <c r="H158" s="4" t="s">
        <v>2027</v>
      </c>
      <c r="I158" s="4" t="s">
        <v>2084</v>
      </c>
      <c r="J158" s="21" t="s">
        <v>1765</v>
      </c>
      <c r="K158" s="22" t="s">
        <v>1766</v>
      </c>
      <c r="L158" s="14">
        <f>VLOOKUP(J158,业绩项目明细!D$2:O$684,11,0)</f>
        <v>138992</v>
      </c>
      <c r="M158" s="14">
        <f>VLOOKUP(J158,业绩项目明细!D$2:O$684,12,0)</f>
        <v>0</v>
      </c>
      <c r="N158" s="4"/>
    </row>
    <row r="159" spans="1:14">
      <c r="A159" s="14"/>
      <c r="B159" s="4">
        <v>1033</v>
      </c>
      <c r="C159" s="5" t="s">
        <v>2085</v>
      </c>
      <c r="D159" s="4" t="s">
        <v>2086</v>
      </c>
      <c r="E159" s="4" t="s">
        <v>1827</v>
      </c>
      <c r="F159" s="4" t="s">
        <v>165</v>
      </c>
      <c r="G159" s="4" t="s">
        <v>205</v>
      </c>
      <c r="H159" s="4" t="s">
        <v>2087</v>
      </c>
      <c r="I159" s="4" t="s">
        <v>2088</v>
      </c>
      <c r="J159" s="4"/>
      <c r="K159" s="20"/>
      <c r="N159" s="4"/>
    </row>
    <row r="160" ht="17" spans="1:14">
      <c r="A160" s="14"/>
      <c r="B160" s="4">
        <v>1034</v>
      </c>
      <c r="C160" s="5" t="s">
        <v>601</v>
      </c>
      <c r="D160" s="4" t="s">
        <v>602</v>
      </c>
      <c r="E160" s="4" t="s">
        <v>1827</v>
      </c>
      <c r="F160" s="4" t="s">
        <v>165</v>
      </c>
      <c r="G160" s="4" t="s">
        <v>205</v>
      </c>
      <c r="H160" s="4" t="s">
        <v>2087</v>
      </c>
      <c r="I160" s="4" t="s">
        <v>2088</v>
      </c>
      <c r="J160" s="5" t="s">
        <v>599</v>
      </c>
      <c r="K160" s="19" t="s">
        <v>600</v>
      </c>
      <c r="L160" s="14">
        <f>VLOOKUP(J160,业绩项目明细!D$2:O$684,11,0)</f>
        <v>0</v>
      </c>
      <c r="M160" s="14">
        <f>VLOOKUP(J160,业绩项目明细!D$2:O$684,12,0)</f>
        <v>0</v>
      </c>
      <c r="N160" s="4"/>
    </row>
    <row r="161" ht="28.2" customHeight="1" spans="1:14">
      <c r="A161" s="14"/>
      <c r="B161" s="4">
        <v>1035</v>
      </c>
      <c r="C161" s="5" t="s">
        <v>755</v>
      </c>
      <c r="D161" s="4" t="s">
        <v>756</v>
      </c>
      <c r="E161" s="4" t="s">
        <v>1823</v>
      </c>
      <c r="F161" s="4" t="s">
        <v>165</v>
      </c>
      <c r="G161" s="4" t="s">
        <v>205</v>
      </c>
      <c r="H161" s="4" t="s">
        <v>2087</v>
      </c>
      <c r="I161" s="4" t="s">
        <v>2088</v>
      </c>
      <c r="J161" s="5" t="s">
        <v>753</v>
      </c>
      <c r="K161" s="19" t="s">
        <v>754</v>
      </c>
      <c r="L161" s="14">
        <f>VLOOKUP(J161,业绩项目明细!D$2:O$684,11,0)</f>
        <v>0</v>
      </c>
      <c r="M161" s="14">
        <f>VLOOKUP(J161,业绩项目明细!D$2:O$684,12,0)</f>
        <v>0</v>
      </c>
      <c r="N161" s="4"/>
    </row>
    <row r="162" ht="28.2" customHeight="1" spans="1:14">
      <c r="A162" s="14"/>
      <c r="B162" s="4">
        <v>1037</v>
      </c>
      <c r="C162" s="5" t="s">
        <v>968</v>
      </c>
      <c r="D162" s="4" t="s">
        <v>969</v>
      </c>
      <c r="E162" s="4" t="s">
        <v>1823</v>
      </c>
      <c r="F162" s="4" t="s">
        <v>53</v>
      </c>
      <c r="G162" s="4" t="s">
        <v>48</v>
      </c>
      <c r="H162" s="4" t="s">
        <v>2023</v>
      </c>
      <c r="I162" s="4" t="s">
        <v>2089</v>
      </c>
      <c r="J162" s="5" t="s">
        <v>966</v>
      </c>
      <c r="K162" s="19" t="s">
        <v>967</v>
      </c>
      <c r="L162" s="14">
        <f>VLOOKUP(J162,业绩项目明细!D$2:O$684,11,0)</f>
        <v>0</v>
      </c>
      <c r="M162" s="14">
        <f>VLOOKUP(J162,业绩项目明细!D$2:O$684,12,0)</f>
        <v>0</v>
      </c>
      <c r="N162" s="4"/>
    </row>
    <row r="163" ht="28.2" customHeight="1" spans="1:14">
      <c r="A163" s="14"/>
      <c r="B163" s="4"/>
      <c r="D163" s="4"/>
      <c r="E163" s="4" t="s">
        <v>1823</v>
      </c>
      <c r="F163" s="4" t="s">
        <v>53</v>
      </c>
      <c r="G163" s="4" t="s">
        <v>48</v>
      </c>
      <c r="H163" s="4" t="s">
        <v>2023</v>
      </c>
      <c r="I163" s="4" t="s">
        <v>2089</v>
      </c>
      <c r="J163" s="21" t="s">
        <v>970</v>
      </c>
      <c r="K163" s="22" t="s">
        <v>971</v>
      </c>
      <c r="L163" s="14">
        <f>VLOOKUP(J163,业绩项目明细!D$2:O$684,11,0)</f>
        <v>0</v>
      </c>
      <c r="M163" s="14">
        <f>VLOOKUP(J163,业绩项目明细!D$2:O$684,12,0)</f>
        <v>0</v>
      </c>
      <c r="N163" s="4"/>
    </row>
    <row r="164" ht="28.2" customHeight="1" spans="1:14">
      <c r="A164" s="14"/>
      <c r="B164" s="4"/>
      <c r="D164" s="4"/>
      <c r="E164" s="4" t="s">
        <v>1823</v>
      </c>
      <c r="F164" s="4" t="s">
        <v>53</v>
      </c>
      <c r="G164" s="4" t="s">
        <v>48</v>
      </c>
      <c r="H164" s="4" t="s">
        <v>2023</v>
      </c>
      <c r="I164" s="4" t="s">
        <v>2089</v>
      </c>
      <c r="J164" s="21" t="s">
        <v>1566</v>
      </c>
      <c r="K164" s="22" t="s">
        <v>1567</v>
      </c>
      <c r="L164" s="14">
        <f>VLOOKUP(J164,业绩项目明细!D$2:O$684,11,0)</f>
        <v>341674.42</v>
      </c>
      <c r="M164" s="14">
        <f>VLOOKUP(J164,业绩项目明细!D$2:O$684,12,0)</f>
        <v>341674.42</v>
      </c>
      <c r="N164" s="4"/>
    </row>
    <row r="165" ht="28.2" customHeight="1" spans="1:14">
      <c r="A165" s="14"/>
      <c r="B165" s="4"/>
      <c r="D165" s="4"/>
      <c r="E165" s="4" t="s">
        <v>1823</v>
      </c>
      <c r="F165" s="4" t="s">
        <v>53</v>
      </c>
      <c r="G165" s="4" t="s">
        <v>48</v>
      </c>
      <c r="H165" s="4" t="s">
        <v>2023</v>
      </c>
      <c r="I165" s="4" t="s">
        <v>2089</v>
      </c>
      <c r="J165" s="21" t="s">
        <v>1568</v>
      </c>
      <c r="K165" s="22" t="s">
        <v>1569</v>
      </c>
      <c r="L165" s="14">
        <f>VLOOKUP(J165,业绩项目明细!D$2:O$684,11,0)</f>
        <v>341674.42</v>
      </c>
      <c r="M165" s="14">
        <f>VLOOKUP(J165,业绩项目明细!D$2:O$684,12,0)</f>
        <v>0</v>
      </c>
      <c r="N165" s="4"/>
    </row>
    <row r="166" ht="17" spans="1:14">
      <c r="A166" s="14"/>
      <c r="B166" s="4"/>
      <c r="D166" s="4"/>
      <c r="E166" s="4" t="s">
        <v>1823</v>
      </c>
      <c r="F166" s="4" t="s">
        <v>53</v>
      </c>
      <c r="G166" s="4" t="s">
        <v>48</v>
      </c>
      <c r="H166" s="4" t="s">
        <v>2023</v>
      </c>
      <c r="I166" s="4" t="s">
        <v>2089</v>
      </c>
      <c r="J166" s="21" t="s">
        <v>1564</v>
      </c>
      <c r="K166" s="22" t="s">
        <v>1565</v>
      </c>
      <c r="L166" s="14">
        <f>VLOOKUP(J166,业绩项目明细!D$2:O$684,11,0)</f>
        <v>3887105.87</v>
      </c>
      <c r="M166" s="14">
        <f>VLOOKUP(J166,业绩项目明细!D$2:O$684,12,0)</f>
        <v>0</v>
      </c>
      <c r="N166" s="4"/>
    </row>
    <row r="167" ht="28.2" customHeight="1" spans="1:14">
      <c r="A167" s="14"/>
      <c r="B167" s="4">
        <v>1038</v>
      </c>
      <c r="C167" s="5" t="s">
        <v>1627</v>
      </c>
      <c r="D167" s="4" t="s">
        <v>1628</v>
      </c>
      <c r="E167" s="4" t="s">
        <v>1823</v>
      </c>
      <c r="F167" s="4" t="s">
        <v>179</v>
      </c>
      <c r="G167" s="4" t="s">
        <v>48</v>
      </c>
      <c r="H167" s="4" t="s">
        <v>1969</v>
      </c>
      <c r="I167" s="4" t="s">
        <v>2090</v>
      </c>
      <c r="J167" s="5" t="s">
        <v>1625</v>
      </c>
      <c r="K167" s="19" t="s">
        <v>1626</v>
      </c>
      <c r="L167" s="14">
        <f>VLOOKUP(J167,业绩项目明细!D$2:O$684,11,0)</f>
        <v>948124</v>
      </c>
      <c r="M167" s="14">
        <f>VLOOKUP(J167,业绩项目明细!D$2:O$684,12,0)</f>
        <v>0</v>
      </c>
      <c r="N167" s="4"/>
    </row>
    <row r="168" ht="17" spans="1:14">
      <c r="A168" s="14"/>
      <c r="B168" s="4"/>
      <c r="D168" s="4"/>
      <c r="E168" s="4" t="s">
        <v>1823</v>
      </c>
      <c r="F168" s="4" t="s">
        <v>179</v>
      </c>
      <c r="G168" s="4" t="s">
        <v>48</v>
      </c>
      <c r="H168" s="4" t="s">
        <v>1969</v>
      </c>
      <c r="I168" s="4" t="s">
        <v>2090</v>
      </c>
      <c r="J168" s="21" t="s">
        <v>1637</v>
      </c>
      <c r="K168" s="22" t="s">
        <v>1638</v>
      </c>
      <c r="L168" s="14">
        <f>VLOOKUP(J168,业绩项目明细!D$2:O$684,11,0)</f>
        <v>836199.85</v>
      </c>
      <c r="M168" s="14">
        <f>VLOOKUP(J168,业绩项目明细!D$2:O$684,12,0)</f>
        <v>0</v>
      </c>
      <c r="N168" s="4"/>
    </row>
    <row r="169" spans="1:14">
      <c r="A169" s="14"/>
      <c r="B169" s="4">
        <v>1039</v>
      </c>
      <c r="C169" s="5" t="s">
        <v>2091</v>
      </c>
      <c r="D169" s="4" t="s">
        <v>2092</v>
      </c>
      <c r="E169" s="4" t="s">
        <v>1827</v>
      </c>
      <c r="F169" s="4" t="s">
        <v>669</v>
      </c>
      <c r="G169" s="4" t="s">
        <v>200</v>
      </c>
      <c r="H169" s="4" t="s">
        <v>2093</v>
      </c>
      <c r="I169" s="4" t="s">
        <v>2060</v>
      </c>
      <c r="J169" s="4"/>
      <c r="K169" s="20"/>
      <c r="N169" s="4"/>
    </row>
    <row r="170" spans="1:14">
      <c r="A170" s="14"/>
      <c r="B170" s="4">
        <v>1041</v>
      </c>
      <c r="C170" s="5" t="s">
        <v>2094</v>
      </c>
      <c r="D170" s="4" t="s">
        <v>2095</v>
      </c>
      <c r="E170" s="4" t="s">
        <v>1827</v>
      </c>
      <c r="F170" s="4" t="s">
        <v>669</v>
      </c>
      <c r="G170" s="4" t="s">
        <v>205</v>
      </c>
      <c r="H170" s="4" t="s">
        <v>2096</v>
      </c>
      <c r="I170" s="4" t="s">
        <v>2060</v>
      </c>
      <c r="J170" s="4"/>
      <c r="K170" s="20"/>
      <c r="N170" s="4"/>
    </row>
    <row r="171" ht="17" spans="1:14">
      <c r="A171" s="14"/>
      <c r="B171" s="4">
        <v>1043</v>
      </c>
      <c r="C171" s="5" t="s">
        <v>688</v>
      </c>
      <c r="D171" s="4" t="s">
        <v>689</v>
      </c>
      <c r="E171" s="4" t="s">
        <v>1827</v>
      </c>
      <c r="F171" s="4" t="s">
        <v>669</v>
      </c>
      <c r="G171" s="4" t="s">
        <v>200</v>
      </c>
      <c r="H171" s="4" t="s">
        <v>2097</v>
      </c>
      <c r="I171" s="4" t="s">
        <v>2060</v>
      </c>
      <c r="J171" s="5" t="s">
        <v>686</v>
      </c>
      <c r="K171" s="19" t="s">
        <v>687</v>
      </c>
      <c r="L171" s="14">
        <f>VLOOKUP(J171,业绩项目明细!D$2:O$684,11,0)</f>
        <v>0</v>
      </c>
      <c r="M171" s="14">
        <f>VLOOKUP(J171,业绩项目明细!D$2:O$684,12,0)</f>
        <v>238272</v>
      </c>
      <c r="N171" s="4"/>
    </row>
    <row r="172" ht="28.2" customHeight="1" spans="1:14">
      <c r="A172" s="14"/>
      <c r="B172" s="4"/>
      <c r="D172" s="4"/>
      <c r="E172" s="4" t="s">
        <v>1827</v>
      </c>
      <c r="F172" s="4" t="s">
        <v>669</v>
      </c>
      <c r="G172" s="4" t="s">
        <v>200</v>
      </c>
      <c r="H172" s="4" t="s">
        <v>2097</v>
      </c>
      <c r="I172" s="4" t="s">
        <v>2060</v>
      </c>
      <c r="J172" s="21" t="s">
        <v>1560</v>
      </c>
      <c r="K172" s="22" t="s">
        <v>1561</v>
      </c>
      <c r="L172" s="14">
        <f>VLOOKUP(J172,业绩项目明细!D$2:O$684,11,0)</f>
        <v>471778.56</v>
      </c>
      <c r="M172" s="14">
        <f>VLOOKUP(J172,业绩项目明细!D$2:O$684,12,0)</f>
        <v>0</v>
      </c>
      <c r="N172" s="4"/>
    </row>
    <row r="173" spans="1:14">
      <c r="A173" s="14"/>
      <c r="B173" s="4">
        <v>1045</v>
      </c>
      <c r="C173" s="5" t="s">
        <v>2098</v>
      </c>
      <c r="D173" s="4" t="s">
        <v>2099</v>
      </c>
      <c r="E173" s="4" t="s">
        <v>1827</v>
      </c>
      <c r="F173" s="4" t="s">
        <v>619</v>
      </c>
      <c r="G173" s="4" t="s">
        <v>38</v>
      </c>
      <c r="H173" s="4" t="s">
        <v>2038</v>
      </c>
      <c r="I173" s="4" t="s">
        <v>2039</v>
      </c>
      <c r="J173" s="4"/>
      <c r="K173" s="20"/>
      <c r="N173" s="4"/>
    </row>
    <row r="174" ht="28.2" customHeight="1" spans="1:14">
      <c r="A174" s="14"/>
      <c r="B174" s="4">
        <v>1046</v>
      </c>
      <c r="C174" s="5" t="s">
        <v>923</v>
      </c>
      <c r="D174" s="4" t="s">
        <v>924</v>
      </c>
      <c r="E174" s="4" t="s">
        <v>1827</v>
      </c>
      <c r="F174" s="4" t="s">
        <v>236</v>
      </c>
      <c r="G174" s="4" t="s">
        <v>200</v>
      </c>
      <c r="H174" s="4" t="s">
        <v>2100</v>
      </c>
      <c r="I174" s="4" t="s">
        <v>2101</v>
      </c>
      <c r="J174" s="5" t="s">
        <v>921</v>
      </c>
      <c r="K174" s="19" t="s">
        <v>922</v>
      </c>
      <c r="L174" s="14">
        <f>VLOOKUP(J174,业绩项目明细!D$2:O$684,11,0)</f>
        <v>0</v>
      </c>
      <c r="M174" s="14">
        <f>VLOOKUP(J174,业绩项目明细!D$2:O$684,12,0)</f>
        <v>194190.75</v>
      </c>
      <c r="N174" s="4"/>
    </row>
    <row r="175" ht="17" spans="1:14">
      <c r="A175" s="14"/>
      <c r="B175" s="4"/>
      <c r="D175" s="4"/>
      <c r="E175" s="4" t="s">
        <v>1827</v>
      </c>
      <c r="F175" s="4" t="s">
        <v>236</v>
      </c>
      <c r="G175" s="4" t="s">
        <v>200</v>
      </c>
      <c r="H175" s="4" t="s">
        <v>2100</v>
      </c>
      <c r="I175" s="4" t="s">
        <v>2101</v>
      </c>
      <c r="J175" s="21" t="s">
        <v>1759</v>
      </c>
      <c r="K175" s="22" t="s">
        <v>1760</v>
      </c>
      <c r="L175" s="14">
        <f>VLOOKUP(J175,业绩项目明细!D$2:O$684,11,0)</f>
        <v>433580.6</v>
      </c>
      <c r="M175" s="14">
        <f>VLOOKUP(J175,业绩项目明细!D$2:O$684,12,0)</f>
        <v>0</v>
      </c>
      <c r="N175" s="4"/>
    </row>
    <row r="176" spans="1:14">
      <c r="A176" s="14"/>
      <c r="B176" s="4">
        <v>1048</v>
      </c>
      <c r="C176" s="5" t="s">
        <v>2102</v>
      </c>
      <c r="D176" s="4" t="s">
        <v>2103</v>
      </c>
      <c r="E176" s="4" t="s">
        <v>1827</v>
      </c>
      <c r="F176" s="4" t="s">
        <v>236</v>
      </c>
      <c r="G176" s="4" t="s">
        <v>205</v>
      </c>
      <c r="H176" s="4" t="s">
        <v>2104</v>
      </c>
      <c r="I176" s="4" t="s">
        <v>2105</v>
      </c>
      <c r="J176" s="4"/>
      <c r="K176" s="20"/>
      <c r="N176" s="4"/>
    </row>
    <row r="177" ht="42" customHeight="1" spans="1:14">
      <c r="A177" s="14"/>
      <c r="B177" s="4">
        <v>1053</v>
      </c>
      <c r="C177" s="5" t="s">
        <v>1748</v>
      </c>
      <c r="D177" s="4" t="s">
        <v>1749</v>
      </c>
      <c r="E177" s="4" t="s">
        <v>1823</v>
      </c>
      <c r="F177" s="4" t="s">
        <v>236</v>
      </c>
      <c r="G177" s="4" t="s">
        <v>205</v>
      </c>
      <c r="H177" s="4" t="s">
        <v>2104</v>
      </c>
      <c r="I177" s="4" t="s">
        <v>2105</v>
      </c>
      <c r="J177" s="5" t="s">
        <v>1746</v>
      </c>
      <c r="K177" s="19" t="s">
        <v>1747</v>
      </c>
      <c r="L177" s="14">
        <f>VLOOKUP(J177,业绩项目明细!D$2:O$684,11,0)</f>
        <v>2046741.5</v>
      </c>
      <c r="M177" s="14">
        <f>VLOOKUP(J177,业绩项目明细!D$2:O$684,12,0)</f>
        <v>0</v>
      </c>
      <c r="N177" s="4"/>
    </row>
    <row r="178" ht="17" spans="1:14">
      <c r="A178" s="14"/>
      <c r="B178" s="4">
        <v>1054</v>
      </c>
      <c r="C178" s="5" t="s">
        <v>933</v>
      </c>
      <c r="D178" s="4" t="s">
        <v>934</v>
      </c>
      <c r="E178" s="4" t="s">
        <v>1823</v>
      </c>
      <c r="F178" s="4" t="s">
        <v>236</v>
      </c>
      <c r="G178" s="4" t="s">
        <v>205</v>
      </c>
      <c r="H178" s="4" t="s">
        <v>2104</v>
      </c>
      <c r="I178" s="4" t="s">
        <v>2105</v>
      </c>
      <c r="J178" s="5" t="s">
        <v>931</v>
      </c>
      <c r="K178" s="19" t="s">
        <v>932</v>
      </c>
      <c r="L178" s="14">
        <f>VLOOKUP(J178,业绩项目明细!D$2:O$684,11,0)</f>
        <v>0</v>
      </c>
      <c r="M178" s="14">
        <f>VLOOKUP(J178,业绩项目明细!D$2:O$684,12,0)</f>
        <v>306998.58</v>
      </c>
      <c r="N178" s="4"/>
    </row>
    <row r="179" ht="28.2" customHeight="1" spans="1:14">
      <c r="A179" s="14"/>
      <c r="B179" s="4">
        <v>1055</v>
      </c>
      <c r="C179" s="5" t="s">
        <v>903</v>
      </c>
      <c r="D179" s="4" t="s">
        <v>904</v>
      </c>
      <c r="E179" s="4" t="s">
        <v>1823</v>
      </c>
      <c r="F179" s="4" t="s">
        <v>236</v>
      </c>
      <c r="G179" s="4" t="s">
        <v>205</v>
      </c>
      <c r="H179" s="4" t="s">
        <v>2104</v>
      </c>
      <c r="I179" s="4" t="s">
        <v>2105</v>
      </c>
      <c r="J179" s="5" t="s">
        <v>901</v>
      </c>
      <c r="K179" s="19" t="s">
        <v>902</v>
      </c>
      <c r="L179" s="14">
        <f>VLOOKUP(J179,业绩项目明细!D$2:O$684,11,0)</f>
        <v>0</v>
      </c>
      <c r="M179" s="14">
        <f>VLOOKUP(J179,业绩项目明细!D$2:O$684,12,0)</f>
        <v>1912671.07</v>
      </c>
      <c r="N179" s="4"/>
    </row>
    <row r="180" ht="28.2" customHeight="1" spans="1:14">
      <c r="A180" s="14"/>
      <c r="B180" s="4"/>
      <c r="D180" s="4"/>
      <c r="E180" s="4" t="s">
        <v>1823</v>
      </c>
      <c r="F180" s="4" t="s">
        <v>236</v>
      </c>
      <c r="G180" s="4" t="s">
        <v>205</v>
      </c>
      <c r="H180" s="4" t="s">
        <v>2104</v>
      </c>
      <c r="I180" s="4" t="s">
        <v>2105</v>
      </c>
      <c r="J180" s="21" t="s">
        <v>905</v>
      </c>
      <c r="K180" s="22" t="s">
        <v>2172</v>
      </c>
      <c r="L180" s="14">
        <f>VLOOKUP(J180,业绩项目明细!D$2:O$684,11,0)</f>
        <v>0</v>
      </c>
      <c r="M180" s="14">
        <f>VLOOKUP(J180,业绩项目明细!D$2:O$684,12,0)</f>
        <v>0</v>
      </c>
      <c r="N180" s="4"/>
    </row>
    <row r="181" ht="17" spans="1:14">
      <c r="A181" s="14"/>
      <c r="B181" s="4"/>
      <c r="D181" s="4"/>
      <c r="E181" s="4" t="s">
        <v>1823</v>
      </c>
      <c r="F181" s="4" t="s">
        <v>236</v>
      </c>
      <c r="G181" s="4" t="s">
        <v>205</v>
      </c>
      <c r="H181" s="4" t="s">
        <v>2104</v>
      </c>
      <c r="I181" s="4" t="s">
        <v>2105</v>
      </c>
      <c r="J181" s="21" t="s">
        <v>1750</v>
      </c>
      <c r="K181" s="22" t="s">
        <v>1751</v>
      </c>
      <c r="L181" s="14">
        <f>VLOOKUP(J181,业绩项目明细!D$2:O$684,11,0)</f>
        <v>298596.51</v>
      </c>
      <c r="M181" s="14">
        <f>VLOOKUP(J181,业绩项目明细!D$2:O$684,12,0)</f>
        <v>0</v>
      </c>
      <c r="N181" s="4"/>
    </row>
    <row r="182" ht="28.2" customHeight="1" spans="1:14">
      <c r="A182" s="14"/>
      <c r="B182" s="4">
        <v>1057</v>
      </c>
      <c r="C182" s="5" t="s">
        <v>915</v>
      </c>
      <c r="D182" s="4" t="s">
        <v>916</v>
      </c>
      <c r="E182" s="4" t="s">
        <v>1827</v>
      </c>
      <c r="F182" s="4" t="s">
        <v>898</v>
      </c>
      <c r="G182" s="4" t="s">
        <v>205</v>
      </c>
      <c r="H182" s="4" t="s">
        <v>2106</v>
      </c>
      <c r="I182" s="4" t="s">
        <v>2105</v>
      </c>
      <c r="J182" s="5" t="s">
        <v>913</v>
      </c>
      <c r="K182" s="19" t="s">
        <v>914</v>
      </c>
      <c r="L182" s="14">
        <f>VLOOKUP(J182,业绩项目明细!D$2:O$684,11,0)</f>
        <v>0</v>
      </c>
      <c r="M182" s="14">
        <f>VLOOKUP(J182,业绩项目明细!D$2:O$684,12,0)</f>
        <v>0</v>
      </c>
      <c r="N182" s="4"/>
    </row>
    <row r="183" ht="28.2" customHeight="1" spans="1:14">
      <c r="A183" s="14"/>
      <c r="B183" s="4">
        <v>1058</v>
      </c>
      <c r="C183" s="5" t="s">
        <v>927</v>
      </c>
      <c r="D183" s="4" t="s">
        <v>928</v>
      </c>
      <c r="E183" s="4" t="s">
        <v>1827</v>
      </c>
      <c r="F183" s="4" t="s">
        <v>227</v>
      </c>
      <c r="G183" s="4" t="s">
        <v>205</v>
      </c>
      <c r="H183" s="4" t="s">
        <v>2107</v>
      </c>
      <c r="I183" s="4" t="s">
        <v>2108</v>
      </c>
      <c r="J183" s="5" t="s">
        <v>925</v>
      </c>
      <c r="K183" s="19" t="s">
        <v>926</v>
      </c>
      <c r="L183" s="14">
        <f>VLOOKUP(J183,业绩项目明细!D$2:O$684,11,0)</f>
        <v>0</v>
      </c>
      <c r="M183" s="14">
        <f>VLOOKUP(J183,业绩项目明细!D$2:O$684,12,0)</f>
        <v>170761.6</v>
      </c>
      <c r="N183" s="4"/>
    </row>
    <row r="184" ht="28.2" customHeight="1" spans="1:14">
      <c r="A184" s="14"/>
      <c r="B184" s="4"/>
      <c r="D184" s="4"/>
      <c r="E184" s="4" t="s">
        <v>1827</v>
      </c>
      <c r="F184" s="4" t="s">
        <v>227</v>
      </c>
      <c r="G184" s="4" t="s">
        <v>205</v>
      </c>
      <c r="H184" s="4" t="s">
        <v>2107</v>
      </c>
      <c r="I184" s="4" t="s">
        <v>2108</v>
      </c>
      <c r="J184" s="21" t="s">
        <v>1752</v>
      </c>
      <c r="K184" s="22" t="s">
        <v>1753</v>
      </c>
      <c r="L184" s="14">
        <f>VLOOKUP(J184,业绩项目明细!D$2:O$684,11,0)</f>
        <v>170761.6</v>
      </c>
      <c r="M184" s="14">
        <f>VLOOKUP(J184,业绩项目明细!D$2:O$684,12,0)</f>
        <v>85380.8</v>
      </c>
      <c r="N184" s="4"/>
    </row>
    <row r="185" spans="1:14">
      <c r="A185" s="14"/>
      <c r="B185" s="4">
        <v>1061</v>
      </c>
      <c r="C185" s="5" t="s">
        <v>2109</v>
      </c>
      <c r="D185" s="4" t="s">
        <v>2110</v>
      </c>
      <c r="E185" s="4" t="s">
        <v>1827</v>
      </c>
      <c r="F185" s="4" t="s">
        <v>227</v>
      </c>
      <c r="G185" s="4" t="s">
        <v>205</v>
      </c>
      <c r="H185" s="4" t="s">
        <v>2107</v>
      </c>
      <c r="I185" s="4" t="s">
        <v>2108</v>
      </c>
      <c r="J185" s="4"/>
      <c r="K185" s="20"/>
      <c r="N185" s="4"/>
    </row>
    <row r="186" ht="55.95" customHeight="1" spans="1:14">
      <c r="A186" s="14"/>
      <c r="B186" s="4">
        <v>1062</v>
      </c>
      <c r="C186" s="5" t="s">
        <v>855</v>
      </c>
      <c r="D186" s="4" t="s">
        <v>856</v>
      </c>
      <c r="E186" s="4" t="s">
        <v>1827</v>
      </c>
      <c r="F186" s="4" t="s">
        <v>227</v>
      </c>
      <c r="G186" s="4" t="s">
        <v>38</v>
      </c>
      <c r="H186" s="4" t="s">
        <v>1995</v>
      </c>
      <c r="I186" s="4" t="s">
        <v>2111</v>
      </c>
      <c r="J186" s="5" t="s">
        <v>853</v>
      </c>
      <c r="K186" s="19" t="s">
        <v>854</v>
      </c>
      <c r="L186" s="14">
        <f>VLOOKUP(J186,业绩项目明细!D$2:O$684,11,0)</f>
        <v>0</v>
      </c>
      <c r="M186" s="14">
        <f>VLOOKUP(J186,业绩项目明细!D$2:O$684,12,0)</f>
        <v>234861.38</v>
      </c>
      <c r="N186" s="4"/>
    </row>
    <row r="187" ht="17" spans="1:14">
      <c r="A187" s="14"/>
      <c r="B187" s="4"/>
      <c r="D187" s="4"/>
      <c r="E187" s="4" t="s">
        <v>1827</v>
      </c>
      <c r="F187" s="4" t="s">
        <v>227</v>
      </c>
      <c r="G187" s="4" t="s">
        <v>38</v>
      </c>
      <c r="H187" s="4" t="s">
        <v>1995</v>
      </c>
      <c r="I187" s="4" t="s">
        <v>2111</v>
      </c>
      <c r="J187" s="21" t="s">
        <v>1757</v>
      </c>
      <c r="K187" s="22" t="s">
        <v>1758</v>
      </c>
      <c r="L187" s="14">
        <f>VLOOKUP(J187,业绩项目明细!D$2:O$684,11,0)</f>
        <v>79630.06</v>
      </c>
      <c r="M187" s="14">
        <f>VLOOKUP(J187,业绩项目明细!D$2:O$684,12,0)</f>
        <v>0</v>
      </c>
      <c r="N187" s="4"/>
    </row>
    <row r="188" ht="42" customHeight="1" spans="1:14">
      <c r="A188" s="14"/>
      <c r="B188" s="4"/>
      <c r="D188" s="4"/>
      <c r="E188" s="4" t="s">
        <v>1827</v>
      </c>
      <c r="F188" s="4" t="s">
        <v>227</v>
      </c>
      <c r="G188" s="4" t="s">
        <v>38</v>
      </c>
      <c r="H188" s="4" t="s">
        <v>1995</v>
      </c>
      <c r="I188" s="4" t="s">
        <v>2111</v>
      </c>
      <c r="J188" s="21" t="s">
        <v>942</v>
      </c>
      <c r="K188" s="22" t="s">
        <v>943</v>
      </c>
      <c r="L188" s="14">
        <f>VLOOKUP(J188,业绩项目明细!D$2:O$684,11,0)</f>
        <v>0</v>
      </c>
      <c r="M188" s="14">
        <f>VLOOKUP(J188,业绩项目明细!D$2:O$684,12,0)</f>
        <v>254802.12</v>
      </c>
      <c r="N188" s="4"/>
    </row>
    <row r="189" ht="28.2" customHeight="1" spans="1:14">
      <c r="A189" s="14"/>
      <c r="B189" s="4">
        <v>1065</v>
      </c>
      <c r="C189" s="5" t="s">
        <v>899</v>
      </c>
      <c r="D189" s="4" t="s">
        <v>900</v>
      </c>
      <c r="E189" s="4" t="s">
        <v>1823</v>
      </c>
      <c r="F189" s="4" t="s">
        <v>898</v>
      </c>
      <c r="G189" s="4" t="s">
        <v>205</v>
      </c>
      <c r="H189" s="4" t="s">
        <v>2106</v>
      </c>
      <c r="I189" s="4" t="s">
        <v>2105</v>
      </c>
      <c r="J189" s="5" t="s">
        <v>896</v>
      </c>
      <c r="K189" s="19" t="s">
        <v>897</v>
      </c>
      <c r="L189" s="14">
        <f>VLOOKUP(J189,业绩项目明细!D$2:O$684,11,0)</f>
        <v>0</v>
      </c>
      <c r="M189" s="14">
        <f>VLOOKUP(J189,业绩项目明细!D$2:O$684,12,0)</f>
        <v>0</v>
      </c>
      <c r="N189" s="4"/>
    </row>
    <row r="190" ht="17" spans="1:14">
      <c r="A190" s="14"/>
      <c r="B190" s="4"/>
      <c r="D190" s="4"/>
      <c r="E190" s="4" t="s">
        <v>1823</v>
      </c>
      <c r="F190" s="4" t="s">
        <v>898</v>
      </c>
      <c r="G190" s="4" t="s">
        <v>205</v>
      </c>
      <c r="H190" s="4" t="s">
        <v>2106</v>
      </c>
      <c r="I190" s="4" t="s">
        <v>2105</v>
      </c>
      <c r="J190" s="21"/>
      <c r="K190" s="22" t="s">
        <v>1754</v>
      </c>
      <c r="N190" s="4"/>
    </row>
    <row r="191" ht="17" spans="1:14">
      <c r="A191" s="14"/>
      <c r="B191" s="4">
        <v>1068</v>
      </c>
      <c r="C191" s="5" t="s">
        <v>1552</v>
      </c>
      <c r="D191" s="4" t="s">
        <v>1553</v>
      </c>
      <c r="E191" s="4" t="s">
        <v>1827</v>
      </c>
      <c r="F191" s="4" t="s">
        <v>669</v>
      </c>
      <c r="G191" s="4" t="s">
        <v>200</v>
      </c>
      <c r="H191" s="4" t="s">
        <v>2112</v>
      </c>
      <c r="I191" s="4" t="s">
        <v>2113</v>
      </c>
      <c r="J191" s="5" t="s">
        <v>1550</v>
      </c>
      <c r="K191" s="19" t="s">
        <v>1551</v>
      </c>
      <c r="L191" s="14">
        <f>VLOOKUP(J191,业绩项目明细!D$2:O$684,11,0)</f>
        <v>0</v>
      </c>
      <c r="M191" s="14">
        <f>VLOOKUP(J191,业绩项目明细!D$2:O$684,12,0)</f>
        <v>0</v>
      </c>
      <c r="N191" s="4"/>
    </row>
    <row r="192" ht="28.2" customHeight="1" spans="1:14">
      <c r="A192" s="14"/>
      <c r="B192" s="4">
        <v>1069</v>
      </c>
      <c r="C192" s="5" t="s">
        <v>2114</v>
      </c>
      <c r="D192" s="4" t="s">
        <v>2115</v>
      </c>
      <c r="E192" s="4" t="s">
        <v>1827</v>
      </c>
      <c r="F192" s="4" t="s">
        <v>95</v>
      </c>
      <c r="G192" s="4" t="s">
        <v>38</v>
      </c>
      <c r="H192" s="4" t="s">
        <v>1938</v>
      </c>
      <c r="I192" s="4" t="s">
        <v>2116</v>
      </c>
      <c r="J192" s="21" t="s">
        <v>951</v>
      </c>
      <c r="K192" s="19" t="s">
        <v>952</v>
      </c>
      <c r="L192" s="14">
        <f>VLOOKUP(J192,业绩项目明细!D$2:O$684,11,0)</f>
        <v>0</v>
      </c>
      <c r="M192" s="14">
        <f>VLOOKUP(J192,业绩项目明细!D$2:O$684,12,0)</f>
        <v>0</v>
      </c>
      <c r="N192" s="4"/>
    </row>
    <row r="193" spans="1:14">
      <c r="A193" s="14"/>
      <c r="B193" s="4">
        <v>1070</v>
      </c>
      <c r="C193" s="5" t="s">
        <v>2117</v>
      </c>
      <c r="D193" s="4" t="s">
        <v>2118</v>
      </c>
      <c r="E193" s="4" t="s">
        <v>1827</v>
      </c>
      <c r="F193" s="4" t="s">
        <v>134</v>
      </c>
      <c r="G193" s="4" t="s">
        <v>205</v>
      </c>
      <c r="H193" s="4" t="s">
        <v>2119</v>
      </c>
      <c r="I193" s="4" t="s">
        <v>2120</v>
      </c>
      <c r="J193" s="4"/>
      <c r="K193" s="20"/>
      <c r="N193" s="4"/>
    </row>
    <row r="194" ht="17" spans="1:14">
      <c r="A194" s="14"/>
      <c r="B194" s="4">
        <v>1072</v>
      </c>
      <c r="C194" s="5" t="s">
        <v>1793</v>
      </c>
      <c r="D194" s="4" t="s">
        <v>1794</v>
      </c>
      <c r="E194" s="4" t="s">
        <v>1823</v>
      </c>
      <c r="F194" s="4" t="s">
        <v>134</v>
      </c>
      <c r="G194" s="4" t="s">
        <v>48</v>
      </c>
      <c r="H194" s="4" t="s">
        <v>2121</v>
      </c>
      <c r="I194" s="4" t="s">
        <v>2120</v>
      </c>
      <c r="J194" s="5" t="s">
        <v>1791</v>
      </c>
      <c r="K194" s="19" t="s">
        <v>1792</v>
      </c>
      <c r="L194" s="14">
        <f>VLOOKUP(J194,业绩项目明细!D$2:O$684,11,0)</f>
        <v>332491.91</v>
      </c>
      <c r="M194" s="14">
        <f>VLOOKUP(J194,业绩项目明细!D$2:O$684,12,0)</f>
        <v>0</v>
      </c>
      <c r="N194" s="4"/>
    </row>
    <row r="195" spans="1:14">
      <c r="A195" s="14"/>
      <c r="B195" s="4">
        <v>1074</v>
      </c>
      <c r="C195" s="5" t="s">
        <v>2122</v>
      </c>
      <c r="D195" s="4" t="s">
        <v>2123</v>
      </c>
      <c r="E195" s="4" t="s">
        <v>1827</v>
      </c>
      <c r="F195" s="4" t="s">
        <v>134</v>
      </c>
      <c r="G195" s="4" t="s">
        <v>48</v>
      </c>
      <c r="H195" s="4" t="s">
        <v>2121</v>
      </c>
      <c r="I195" s="4" t="s">
        <v>2120</v>
      </c>
      <c r="J195" s="4"/>
      <c r="K195" s="20"/>
      <c r="N195" s="4"/>
    </row>
    <row r="196" ht="28.2" customHeight="1" spans="1:14">
      <c r="A196" s="14"/>
      <c r="B196" s="4">
        <v>1077</v>
      </c>
      <c r="C196" s="5" t="s">
        <v>874</v>
      </c>
      <c r="D196" s="4" t="s">
        <v>875</v>
      </c>
      <c r="E196" s="4" t="s">
        <v>1823</v>
      </c>
      <c r="F196" s="4" t="s">
        <v>592</v>
      </c>
      <c r="G196" s="4" t="s">
        <v>38</v>
      </c>
      <c r="H196" s="4" t="s">
        <v>2124</v>
      </c>
      <c r="I196" s="4" t="s">
        <v>2125</v>
      </c>
      <c r="J196" s="5" t="s">
        <v>871</v>
      </c>
      <c r="K196" s="19" t="s">
        <v>872</v>
      </c>
      <c r="L196" s="14">
        <f>VLOOKUP(J196,业绩项目明细!D$2:O$684,11,0)</f>
        <v>0</v>
      </c>
      <c r="M196" s="14">
        <f>VLOOKUP(J196,业绩项目明细!D$2:O$684,12,0)</f>
        <v>0</v>
      </c>
      <c r="N196" s="4"/>
    </row>
    <row r="197" ht="28.2" customHeight="1" spans="1:14">
      <c r="A197" s="14"/>
      <c r="B197" s="4"/>
      <c r="D197" s="4"/>
      <c r="E197" s="4" t="s">
        <v>1823</v>
      </c>
      <c r="F197" s="4" t="s">
        <v>592</v>
      </c>
      <c r="G197" s="4" t="s">
        <v>38</v>
      </c>
      <c r="H197" s="4" t="s">
        <v>2124</v>
      </c>
      <c r="I197" s="4" t="s">
        <v>2125</v>
      </c>
      <c r="J197" s="21" t="s">
        <v>880</v>
      </c>
      <c r="K197" s="22" t="s">
        <v>881</v>
      </c>
      <c r="L197" s="14">
        <f>VLOOKUP(J197,业绩项目明细!D$2:O$684,11,0)</f>
        <v>0</v>
      </c>
      <c r="M197" s="14">
        <f>VLOOKUP(J197,业绩项目明细!D$2:O$684,12,0)</f>
        <v>876133.77</v>
      </c>
      <c r="N197" s="4"/>
    </row>
    <row r="198" ht="28.2" customHeight="1" spans="1:14">
      <c r="A198" s="14"/>
      <c r="B198" s="4"/>
      <c r="D198" s="4"/>
      <c r="E198" s="4" t="s">
        <v>1823</v>
      </c>
      <c r="F198" s="4" t="s">
        <v>592</v>
      </c>
      <c r="G198" s="4" t="s">
        <v>38</v>
      </c>
      <c r="H198" s="4" t="s">
        <v>2124</v>
      </c>
      <c r="I198" s="4" t="s">
        <v>2125</v>
      </c>
      <c r="J198" s="21" t="s">
        <v>1710</v>
      </c>
      <c r="K198" s="22" t="s">
        <v>1711</v>
      </c>
      <c r="L198" s="14">
        <f>VLOOKUP(J198,业绩项目明细!D$2:O$684,11,0)</f>
        <v>188011.23</v>
      </c>
      <c r="M198" s="14">
        <f>VLOOKUP(J198,业绩项目明细!D$2:O$684,12,0)</f>
        <v>0</v>
      </c>
      <c r="N198" s="4"/>
    </row>
    <row r="199" ht="28.2" customHeight="1" spans="1:14">
      <c r="A199" s="14"/>
      <c r="B199" s="4"/>
      <c r="D199" s="4"/>
      <c r="E199" s="4" t="s">
        <v>1823</v>
      </c>
      <c r="F199" s="4" t="s">
        <v>592</v>
      </c>
      <c r="G199" s="4" t="s">
        <v>38</v>
      </c>
      <c r="H199" s="4" t="s">
        <v>2124</v>
      </c>
      <c r="I199" s="4" t="s">
        <v>2125</v>
      </c>
      <c r="J199" s="21" t="s">
        <v>911</v>
      </c>
      <c r="K199" s="22" t="s">
        <v>912</v>
      </c>
      <c r="L199" s="14">
        <f>VLOOKUP(J199,业绩项目明细!D$2:O$684,11,0)</f>
        <v>0</v>
      </c>
      <c r="M199" s="14">
        <f>VLOOKUP(J199,业绩项目明细!D$2:O$684,12,0)</f>
        <v>1827394.01</v>
      </c>
      <c r="N199" s="4"/>
    </row>
    <row r="200" ht="17" spans="1:14">
      <c r="A200" s="14"/>
      <c r="B200" s="4"/>
      <c r="D200" s="4"/>
      <c r="E200" s="4" t="s">
        <v>1823</v>
      </c>
      <c r="F200" s="4" t="s">
        <v>592</v>
      </c>
      <c r="G200" s="4" t="s">
        <v>38</v>
      </c>
      <c r="H200" s="4" t="s">
        <v>2124</v>
      </c>
      <c r="I200" s="4" t="s">
        <v>2125</v>
      </c>
      <c r="J200" s="21" t="s">
        <v>1704</v>
      </c>
      <c r="K200" s="22" t="s">
        <v>1705</v>
      </c>
      <c r="L200" s="14">
        <f>VLOOKUP(J200,业绩项目明细!D$2:O$684,11,0)</f>
        <v>0</v>
      </c>
      <c r="M200" s="14">
        <f>VLOOKUP(J200,业绩项目明细!D$2:O$684,12,0)</f>
        <v>0</v>
      </c>
      <c r="N200" s="4"/>
    </row>
    <row r="201" ht="28.2" customHeight="1" spans="1:14">
      <c r="A201" s="14"/>
      <c r="B201" s="4"/>
      <c r="D201" s="4"/>
      <c r="E201" s="4" t="s">
        <v>1823</v>
      </c>
      <c r="F201" s="4" t="s">
        <v>592</v>
      </c>
      <c r="G201" s="4" t="s">
        <v>38</v>
      </c>
      <c r="H201" s="4" t="s">
        <v>2124</v>
      </c>
      <c r="I201" s="4" t="s">
        <v>2125</v>
      </c>
      <c r="J201" s="21" t="s">
        <v>1706</v>
      </c>
      <c r="K201" s="22" t="s">
        <v>1707</v>
      </c>
      <c r="L201" s="14">
        <f>VLOOKUP(J201,业绩项目明细!D$2:O$684,11,0)</f>
        <v>1299922.68</v>
      </c>
      <c r="M201" s="14">
        <f>VLOOKUP(J201,业绩项目明细!D$2:O$684,12,0)</f>
        <v>0</v>
      </c>
      <c r="N201" s="4"/>
    </row>
    <row r="202" ht="17" spans="1:14">
      <c r="A202" s="14"/>
      <c r="B202" s="4">
        <v>1079</v>
      </c>
      <c r="C202" s="5" t="s">
        <v>894</v>
      </c>
      <c r="D202" s="4" t="s">
        <v>895</v>
      </c>
      <c r="E202" s="4" t="s">
        <v>1827</v>
      </c>
      <c r="F202" s="4" t="s">
        <v>669</v>
      </c>
      <c r="G202" s="4" t="s">
        <v>38</v>
      </c>
      <c r="H202" s="4" t="s">
        <v>2126</v>
      </c>
      <c r="I202" s="4" t="s">
        <v>1810</v>
      </c>
      <c r="J202" s="5" t="s">
        <v>892</v>
      </c>
      <c r="K202" s="19" t="s">
        <v>893</v>
      </c>
      <c r="L202" s="14">
        <f>VLOOKUP(J202,业绩项目明细!D$2:O$684,11,0)</f>
        <v>0</v>
      </c>
      <c r="M202" s="14">
        <f>VLOOKUP(J202,业绩项目明细!D$2:O$684,12,0)</f>
        <v>424422</v>
      </c>
      <c r="N202" s="4"/>
    </row>
    <row r="203" ht="28.2" customHeight="1" spans="1:14">
      <c r="A203" s="14"/>
      <c r="B203" s="4">
        <v>1080</v>
      </c>
      <c r="C203" s="5" t="s">
        <v>878</v>
      </c>
      <c r="D203" s="4" t="s">
        <v>879</v>
      </c>
      <c r="E203" s="4" t="s">
        <v>1827</v>
      </c>
      <c r="F203" s="4" t="s">
        <v>592</v>
      </c>
      <c r="G203" s="4" t="s">
        <v>38</v>
      </c>
      <c r="H203" s="4" t="s">
        <v>2124</v>
      </c>
      <c r="I203" s="4" t="s">
        <v>1810</v>
      </c>
      <c r="J203" s="5" t="s">
        <v>876</v>
      </c>
      <c r="K203" s="19" t="s">
        <v>877</v>
      </c>
      <c r="L203" s="14">
        <f>VLOOKUP(J203,业绩项目明细!D$2:O$684,11,0)</f>
        <v>0</v>
      </c>
      <c r="M203" s="14">
        <f>VLOOKUP(J203,业绩项目明细!D$2:O$684,12,0)</f>
        <v>0</v>
      </c>
      <c r="N203" s="4"/>
    </row>
    <row r="204" ht="28.2" customHeight="1" spans="1:14">
      <c r="A204" s="14"/>
      <c r="B204" s="4"/>
      <c r="D204" s="4"/>
      <c r="E204" s="4" t="s">
        <v>1827</v>
      </c>
      <c r="F204" s="4" t="s">
        <v>592</v>
      </c>
      <c r="G204" s="4" t="s">
        <v>38</v>
      </c>
      <c r="H204" s="4" t="s">
        <v>2124</v>
      </c>
      <c r="I204" s="4" t="s">
        <v>1810</v>
      </c>
      <c r="J204" s="21" t="s">
        <v>919</v>
      </c>
      <c r="K204" s="22" t="s">
        <v>920</v>
      </c>
      <c r="L204" s="14">
        <f>VLOOKUP(J204,业绩项目明细!D$2:O$684,11,0)</f>
        <v>0</v>
      </c>
      <c r="M204" s="14">
        <f>VLOOKUP(J204,业绩项目明细!D$2:O$684,12,0)</f>
        <v>1160465.18</v>
      </c>
      <c r="N204" s="4"/>
    </row>
    <row r="205" ht="28.2" customHeight="1" spans="1:14">
      <c r="A205" s="14"/>
      <c r="B205" s="4"/>
      <c r="D205" s="4"/>
      <c r="E205" s="4" t="s">
        <v>1827</v>
      </c>
      <c r="F205" s="4" t="s">
        <v>592</v>
      </c>
      <c r="G205" s="4" t="s">
        <v>38</v>
      </c>
      <c r="H205" s="4" t="s">
        <v>2124</v>
      </c>
      <c r="I205" s="4" t="s">
        <v>1810</v>
      </c>
      <c r="J205" s="21" t="s">
        <v>1708</v>
      </c>
      <c r="K205" s="22" t="s">
        <v>1709</v>
      </c>
      <c r="L205" s="14">
        <f>VLOOKUP(J205,业绩项目明细!D$2:O$684,11,0)</f>
        <v>1134174.72</v>
      </c>
      <c r="M205" s="14">
        <f>VLOOKUP(J205,业绩项目明细!D$2:O$684,12,0)</f>
        <v>0</v>
      </c>
      <c r="N205" s="4"/>
    </row>
    <row r="206" ht="42" customHeight="1" spans="1:14">
      <c r="A206" s="14"/>
      <c r="B206" s="4">
        <v>1082</v>
      </c>
      <c r="C206" s="5" t="s">
        <v>890</v>
      </c>
      <c r="D206" s="4" t="s">
        <v>891</v>
      </c>
      <c r="E206" s="4" t="s">
        <v>1823</v>
      </c>
      <c r="F206" s="4" t="s">
        <v>53</v>
      </c>
      <c r="G206" s="4" t="s">
        <v>205</v>
      </c>
      <c r="H206" s="4" t="s">
        <v>1903</v>
      </c>
      <c r="I206" s="4" t="s">
        <v>2127</v>
      </c>
      <c r="J206" s="5" t="s">
        <v>888</v>
      </c>
      <c r="K206" s="19" t="s">
        <v>889</v>
      </c>
      <c r="L206" s="14">
        <f>VLOOKUP(J206,业绩项目明细!D$2:O$684,11,0)</f>
        <v>0</v>
      </c>
      <c r="M206" s="14">
        <f>VLOOKUP(J206,业绩项目明细!D$2:O$684,12,0)</f>
        <v>1413890.84</v>
      </c>
      <c r="N206" s="4"/>
    </row>
    <row r="207" ht="28.2" customHeight="1" spans="1:14">
      <c r="A207" s="14"/>
      <c r="B207" s="4"/>
      <c r="D207" s="4"/>
      <c r="E207" s="4" t="s">
        <v>1823</v>
      </c>
      <c r="F207" s="4" t="s">
        <v>53</v>
      </c>
      <c r="G207" s="4" t="s">
        <v>205</v>
      </c>
      <c r="H207" s="4" t="s">
        <v>1903</v>
      </c>
      <c r="I207" s="4" t="s">
        <v>2127</v>
      </c>
      <c r="J207" s="21" t="s">
        <v>948</v>
      </c>
      <c r="K207" s="22" t="s">
        <v>949</v>
      </c>
      <c r="L207" s="14">
        <f>VLOOKUP(J207,业绩项目明细!D$2:O$684,11,0)</f>
        <v>0</v>
      </c>
      <c r="M207" s="14">
        <f>VLOOKUP(J207,业绩项目明细!D$2:O$684,12,0)</f>
        <v>0</v>
      </c>
      <c r="N207" s="4"/>
    </row>
    <row r="208" spans="1:14">
      <c r="A208" s="14"/>
      <c r="B208" s="4">
        <v>1083</v>
      </c>
      <c r="C208" s="5" t="s">
        <v>2128</v>
      </c>
      <c r="D208" s="4" t="s">
        <v>2129</v>
      </c>
      <c r="E208" s="4" t="s">
        <v>1827</v>
      </c>
      <c r="F208" s="4" t="s">
        <v>53</v>
      </c>
      <c r="G208" s="4" t="s">
        <v>205</v>
      </c>
      <c r="H208" s="4" t="s">
        <v>1903</v>
      </c>
      <c r="I208" s="4" t="s">
        <v>2127</v>
      </c>
      <c r="J208" s="4"/>
      <c r="K208" s="20"/>
      <c r="N208" s="4"/>
    </row>
    <row r="209" ht="17" spans="1:14">
      <c r="A209" s="14"/>
      <c r="B209" s="4">
        <v>1087</v>
      </c>
      <c r="C209" s="5" t="s">
        <v>832</v>
      </c>
      <c r="D209" s="4" t="s">
        <v>833</v>
      </c>
      <c r="E209" s="4" t="s">
        <v>1827</v>
      </c>
      <c r="F209" s="4" t="s">
        <v>53</v>
      </c>
      <c r="G209" s="4" t="s">
        <v>200</v>
      </c>
      <c r="H209" s="4" t="s">
        <v>2130</v>
      </c>
      <c r="I209" s="4" t="s">
        <v>2034</v>
      </c>
      <c r="J209" s="5" t="s">
        <v>830</v>
      </c>
      <c r="K209" s="19" t="s">
        <v>831</v>
      </c>
      <c r="L209" s="14">
        <f>VLOOKUP(J209,业绩项目明细!D$2:O$684,11,0)</f>
        <v>0</v>
      </c>
      <c r="M209" s="14">
        <f>VLOOKUP(J209,业绩项目明细!D$2:O$684,12,0)</f>
        <v>0</v>
      </c>
      <c r="N209" s="4"/>
    </row>
    <row r="210" ht="17" spans="1:14">
      <c r="A210" s="14"/>
      <c r="B210" s="4"/>
      <c r="D210" s="4"/>
      <c r="E210" s="4" t="s">
        <v>1827</v>
      </c>
      <c r="F210" s="4" t="s">
        <v>53</v>
      </c>
      <c r="G210" s="4" t="s">
        <v>200</v>
      </c>
      <c r="H210" s="4" t="s">
        <v>2130</v>
      </c>
      <c r="I210" s="4" t="s">
        <v>2034</v>
      </c>
      <c r="J210" s="21" t="s">
        <v>834</v>
      </c>
      <c r="K210" s="22" t="s">
        <v>835</v>
      </c>
      <c r="L210" s="14">
        <f>VLOOKUP(J210,业绩项目明细!D$2:O$684,11,0)</f>
        <v>0</v>
      </c>
      <c r="M210" s="14">
        <f>VLOOKUP(J210,业绩项目明细!D$2:O$684,12,0)</f>
        <v>0</v>
      </c>
      <c r="N210" s="4"/>
    </row>
    <row r="211" ht="17" spans="1:14">
      <c r="A211" s="14"/>
      <c r="B211" s="4"/>
      <c r="D211" s="4"/>
      <c r="E211" s="4" t="s">
        <v>1827</v>
      </c>
      <c r="F211" s="4" t="s">
        <v>53</v>
      </c>
      <c r="G211" s="4" t="s">
        <v>200</v>
      </c>
      <c r="H211" s="4" t="s">
        <v>2130</v>
      </c>
      <c r="I211" s="4" t="s">
        <v>2034</v>
      </c>
      <c r="J211" s="21" t="s">
        <v>836</v>
      </c>
      <c r="K211" s="22" t="s">
        <v>837</v>
      </c>
      <c r="L211" s="14">
        <f>VLOOKUP(J211,业绩项目明细!D$2:O$684,11,0)</f>
        <v>0</v>
      </c>
      <c r="M211" s="14">
        <f>VLOOKUP(J211,业绩项目明细!D$2:O$684,12,0)</f>
        <v>0</v>
      </c>
      <c r="N211" s="4"/>
    </row>
    <row r="212" ht="17" spans="1:14">
      <c r="A212" s="14"/>
      <c r="B212" s="4"/>
      <c r="D212" s="4"/>
      <c r="E212" s="4" t="s">
        <v>1827</v>
      </c>
      <c r="F212" s="4" t="s">
        <v>53</v>
      </c>
      <c r="G212" s="4" t="s">
        <v>200</v>
      </c>
      <c r="H212" s="4" t="s">
        <v>2130</v>
      </c>
      <c r="I212" s="4" t="s">
        <v>2034</v>
      </c>
      <c r="J212" s="21" t="s">
        <v>838</v>
      </c>
      <c r="K212" s="22" t="s">
        <v>839</v>
      </c>
      <c r="L212" s="14">
        <f>VLOOKUP(J212,业绩项目明细!D$2:O$684,11,0)</f>
        <v>0</v>
      </c>
      <c r="M212" s="14">
        <f>VLOOKUP(J212,业绩项目明细!D$2:O$684,12,0)</f>
        <v>0</v>
      </c>
      <c r="N212" s="4"/>
    </row>
    <row r="213" ht="17" spans="1:14">
      <c r="A213" s="14"/>
      <c r="B213" s="4">
        <v>1088</v>
      </c>
      <c r="C213" s="5" t="s">
        <v>940</v>
      </c>
      <c r="D213" s="4" t="s">
        <v>941</v>
      </c>
      <c r="E213" s="4" t="s">
        <v>1823</v>
      </c>
      <c r="F213" s="4" t="s">
        <v>53</v>
      </c>
      <c r="G213" s="4" t="s">
        <v>200</v>
      </c>
      <c r="H213" s="4" t="s">
        <v>2131</v>
      </c>
      <c r="I213" s="4" t="s">
        <v>2034</v>
      </c>
      <c r="J213" s="5" t="s">
        <v>937</v>
      </c>
      <c r="K213" s="19" t="s">
        <v>938</v>
      </c>
      <c r="L213" s="14">
        <f>VLOOKUP(J213,业绩项目明细!D$2:O$684,11,0)</f>
        <v>0</v>
      </c>
      <c r="M213" s="14">
        <f>VLOOKUP(J213,业绩项目明细!D$2:O$684,12,0)</f>
        <v>0</v>
      </c>
      <c r="N213" s="4"/>
    </row>
    <row r="214" ht="28.2" customHeight="1" spans="1:14">
      <c r="A214" s="14"/>
      <c r="B214" s="4">
        <v>1158</v>
      </c>
      <c r="C214" s="5" t="s">
        <v>1685</v>
      </c>
      <c r="D214" s="4" t="s">
        <v>1686</v>
      </c>
      <c r="E214" s="4" t="s">
        <v>1823</v>
      </c>
      <c r="F214" s="4" t="s">
        <v>53</v>
      </c>
      <c r="G214" s="4" t="s">
        <v>200</v>
      </c>
      <c r="H214" s="4" t="s">
        <v>2132</v>
      </c>
      <c r="I214" s="4" t="s">
        <v>2070</v>
      </c>
      <c r="J214" s="5" t="s">
        <v>1683</v>
      </c>
      <c r="K214" s="19" t="s">
        <v>1684</v>
      </c>
      <c r="L214" s="14">
        <f>VLOOKUP(J214,业绩项目明细!D$2:O$684,11,0)</f>
        <v>2097992.46</v>
      </c>
      <c r="M214" s="14">
        <f>VLOOKUP(J214,业绩项目明细!D$2:O$684,12,0)</f>
        <v>0</v>
      </c>
      <c r="N214" s="4"/>
    </row>
    <row r="215" ht="28.2" customHeight="1" spans="1:14">
      <c r="A215" s="14"/>
      <c r="B215" s="4">
        <v>1159</v>
      </c>
      <c r="C215" s="5" t="s">
        <v>1582</v>
      </c>
      <c r="D215" s="4" t="s">
        <v>1583</v>
      </c>
      <c r="E215" s="4" t="s">
        <v>1823</v>
      </c>
      <c r="F215" s="4" t="s">
        <v>53</v>
      </c>
      <c r="G215" s="4" t="s">
        <v>205</v>
      </c>
      <c r="H215" s="4" t="s">
        <v>2067</v>
      </c>
      <c r="I215" s="4" t="s">
        <v>2075</v>
      </c>
      <c r="J215" s="5" t="s">
        <v>1580</v>
      </c>
      <c r="K215" s="19" t="s">
        <v>1581</v>
      </c>
      <c r="L215" s="14">
        <f>VLOOKUP(J215,业绩项目明细!D$2:O$684,11,0)</f>
        <v>145572.28</v>
      </c>
      <c r="M215" s="14">
        <f>VLOOKUP(J215,业绩项目明细!D$2:O$684,12,0)</f>
        <v>0</v>
      </c>
      <c r="N215" s="4"/>
    </row>
    <row r="216" ht="28.2" customHeight="1" spans="1:14">
      <c r="A216" s="14"/>
      <c r="B216" s="4">
        <v>1160</v>
      </c>
      <c r="C216" s="5" t="s">
        <v>780</v>
      </c>
      <c r="D216" s="4" t="s">
        <v>781</v>
      </c>
      <c r="E216" s="4" t="s">
        <v>1823</v>
      </c>
      <c r="F216" s="4" t="s">
        <v>619</v>
      </c>
      <c r="G216" s="4" t="s">
        <v>48</v>
      </c>
      <c r="H216" s="4" t="s">
        <v>2133</v>
      </c>
      <c r="I216" s="4" t="s">
        <v>2036</v>
      </c>
      <c r="J216" s="5" t="s">
        <v>778</v>
      </c>
      <c r="K216" s="19" t="s">
        <v>2173</v>
      </c>
      <c r="L216" s="14">
        <f>VLOOKUP(J216,业绩项目明细!D$2:O$684,11,0)</f>
        <v>0</v>
      </c>
      <c r="M216" s="14">
        <f>VLOOKUP(J216,业绩项目明细!D$2:O$684,12,0)</f>
        <v>0</v>
      </c>
      <c r="N216" s="4"/>
    </row>
    <row r="217" ht="17" spans="1:14">
      <c r="A217" s="14"/>
      <c r="B217" s="4"/>
      <c r="D217" s="4"/>
      <c r="E217" s="4" t="s">
        <v>1823</v>
      </c>
      <c r="F217" s="4" t="s">
        <v>619</v>
      </c>
      <c r="G217" s="4" t="s">
        <v>48</v>
      </c>
      <c r="H217" s="4" t="s">
        <v>2133</v>
      </c>
      <c r="I217" s="4" t="s">
        <v>2036</v>
      </c>
      <c r="J217" s="21"/>
      <c r="K217" s="22" t="s">
        <v>1652</v>
      </c>
      <c r="N217" s="4"/>
    </row>
    <row r="218" ht="28.2" customHeight="1" spans="1:14">
      <c r="A218" s="14"/>
      <c r="B218" s="4">
        <v>1162</v>
      </c>
      <c r="C218" s="5" t="s">
        <v>1601</v>
      </c>
      <c r="D218" s="4" t="s">
        <v>1602</v>
      </c>
      <c r="E218" s="4" t="s">
        <v>1823</v>
      </c>
      <c r="F218" s="4" t="s">
        <v>95</v>
      </c>
      <c r="G218" s="4" t="s">
        <v>205</v>
      </c>
      <c r="H218" s="4" t="s">
        <v>2056</v>
      </c>
      <c r="I218" s="4" t="s">
        <v>2134</v>
      </c>
      <c r="J218" s="5" t="s">
        <v>1599</v>
      </c>
      <c r="K218" s="19" t="s">
        <v>1600</v>
      </c>
      <c r="L218" s="14">
        <f>VLOOKUP(J218,业绩项目明细!D$2:O$684,11,0)</f>
        <v>0</v>
      </c>
      <c r="M218" s="14">
        <f>VLOOKUP(J218,业绩项目明细!D$2:O$684,12,0)</f>
        <v>0</v>
      </c>
      <c r="N218" s="4"/>
    </row>
    <row r="219" ht="28.2" customHeight="1" spans="1:14">
      <c r="A219" s="14"/>
      <c r="B219" s="4">
        <v>1163</v>
      </c>
      <c r="C219" s="5" t="s">
        <v>657</v>
      </c>
      <c r="D219" s="4" t="s">
        <v>658</v>
      </c>
      <c r="E219" s="4" t="s">
        <v>1823</v>
      </c>
      <c r="F219" s="4" t="s">
        <v>95</v>
      </c>
      <c r="G219" s="4" t="s">
        <v>200</v>
      </c>
      <c r="H219" s="4" t="s">
        <v>2135</v>
      </c>
      <c r="I219" s="4" t="s">
        <v>2134</v>
      </c>
      <c r="J219" s="5" t="s">
        <v>655</v>
      </c>
      <c r="K219" s="19" t="s">
        <v>656</v>
      </c>
      <c r="L219" s="14">
        <f>VLOOKUP(J219,业绩项目明细!D$2:O$684,11,0)</f>
        <v>0</v>
      </c>
      <c r="M219" s="14">
        <f>VLOOKUP(J219,业绩项目明细!D$2:O$684,12,0)</f>
        <v>0</v>
      </c>
      <c r="N219" s="4"/>
    </row>
    <row r="220" ht="17" spans="1:14">
      <c r="A220" s="14"/>
      <c r="B220" s="4"/>
      <c r="D220" s="4"/>
      <c r="E220" s="4" t="s">
        <v>1823</v>
      </c>
      <c r="F220" s="4" t="s">
        <v>95</v>
      </c>
      <c r="G220" s="4" t="s">
        <v>200</v>
      </c>
      <c r="H220" s="4" t="s">
        <v>2135</v>
      </c>
      <c r="I220" s="4" t="s">
        <v>2134</v>
      </c>
      <c r="J220" s="21" t="s">
        <v>723</v>
      </c>
      <c r="K220" s="22" t="s">
        <v>724</v>
      </c>
      <c r="L220" s="14">
        <f>VLOOKUP(J220,业绩项目明细!D$2:O$684,11,0)</f>
        <v>0</v>
      </c>
      <c r="M220" s="14">
        <f>VLOOKUP(J220,业绩项目明细!D$2:O$684,12,0)</f>
        <v>0</v>
      </c>
      <c r="N220" s="4"/>
    </row>
    <row r="221" spans="1:14">
      <c r="A221" s="14"/>
      <c r="B221" s="4">
        <v>1164</v>
      </c>
      <c r="C221" s="5" t="s">
        <v>2136</v>
      </c>
      <c r="D221" s="4" t="s">
        <v>2083</v>
      </c>
      <c r="E221" s="4" t="s">
        <v>1823</v>
      </c>
      <c r="F221" s="4" t="s">
        <v>592</v>
      </c>
      <c r="G221" s="4" t="s">
        <v>205</v>
      </c>
      <c r="H221" s="4" t="s">
        <v>2027</v>
      </c>
      <c r="I221" s="4" t="s">
        <v>2028</v>
      </c>
      <c r="J221" s="4"/>
      <c r="K221" s="20"/>
      <c r="N221" s="4"/>
    </row>
    <row r="222" ht="28.2" customHeight="1" spans="1:14">
      <c r="A222" s="14"/>
      <c r="B222" s="4">
        <v>1203</v>
      </c>
      <c r="C222" s="5" t="s">
        <v>715</v>
      </c>
      <c r="D222" s="4" t="s">
        <v>716</v>
      </c>
      <c r="E222" s="4" t="s">
        <v>1894</v>
      </c>
      <c r="F222" s="4" t="s">
        <v>129</v>
      </c>
      <c r="G222" s="4" t="s">
        <v>48</v>
      </c>
      <c r="H222" s="4" t="s">
        <v>2035</v>
      </c>
      <c r="I222" s="4" t="s">
        <v>2137</v>
      </c>
      <c r="J222" s="5" t="s">
        <v>713</v>
      </c>
      <c r="K222" s="19" t="s">
        <v>714</v>
      </c>
      <c r="L222" s="14">
        <f>VLOOKUP(J222,业绩项目明细!D$2:O$684,11,0)</f>
        <v>0</v>
      </c>
      <c r="M222" s="14">
        <f>VLOOKUP(J222,业绩项目明细!D$2:O$684,12,0)</f>
        <v>0</v>
      </c>
      <c r="N222" s="4"/>
    </row>
    <row r="223" ht="17" spans="1:14">
      <c r="A223" s="14"/>
      <c r="B223" s="4"/>
      <c r="D223" s="4"/>
      <c r="E223" s="4" t="s">
        <v>1894</v>
      </c>
      <c r="F223" s="4" t="s">
        <v>129</v>
      </c>
      <c r="G223" s="4" t="s">
        <v>48</v>
      </c>
      <c r="H223" s="4" t="s">
        <v>2035</v>
      </c>
      <c r="I223" s="4" t="s">
        <v>2137</v>
      </c>
      <c r="J223" s="21" t="s">
        <v>1645</v>
      </c>
      <c r="K223" s="22" t="s">
        <v>1646</v>
      </c>
      <c r="L223" s="14">
        <f>VLOOKUP(J223,业绩项目明细!D$2:O$684,11,0)</f>
        <v>1574243.63</v>
      </c>
      <c r="M223" s="14">
        <f>VLOOKUP(J223,业绩项目明细!D$2:O$684,12,0)</f>
        <v>0</v>
      </c>
      <c r="N223" s="4"/>
    </row>
    <row r="224" ht="28.2" customHeight="1" spans="1:14">
      <c r="A224" s="14"/>
      <c r="B224" s="4">
        <v>1208</v>
      </c>
      <c r="C224" s="5" t="s">
        <v>763</v>
      </c>
      <c r="D224" s="4" t="s">
        <v>764</v>
      </c>
      <c r="E224" s="4" t="s">
        <v>1894</v>
      </c>
      <c r="F224" s="4" t="s">
        <v>702</v>
      </c>
      <c r="G224" s="4" t="s">
        <v>48</v>
      </c>
      <c r="H224" s="4" t="s">
        <v>2138</v>
      </c>
      <c r="I224" s="4" t="s">
        <v>2008</v>
      </c>
      <c r="J224" s="5" t="s">
        <v>761</v>
      </c>
      <c r="K224" s="19" t="s">
        <v>762</v>
      </c>
      <c r="L224" s="14">
        <f>VLOOKUP(J224,业绩项目明细!D$2:O$684,11,0)</f>
        <v>0</v>
      </c>
      <c r="M224" s="14">
        <f>VLOOKUP(J224,业绩项目明细!D$2:O$684,12,0)</f>
        <v>0</v>
      </c>
      <c r="N224" s="4"/>
    </row>
    <row r="225" ht="28.2" customHeight="1" spans="1:14">
      <c r="A225" s="14"/>
      <c r="B225" s="4"/>
      <c r="D225" s="4"/>
      <c r="E225" s="4" t="s">
        <v>1894</v>
      </c>
      <c r="F225" s="4" t="s">
        <v>702</v>
      </c>
      <c r="G225" s="4" t="s">
        <v>48</v>
      </c>
      <c r="H225" s="4" t="s">
        <v>2138</v>
      </c>
      <c r="I225" s="4" t="s">
        <v>2008</v>
      </c>
      <c r="J225" s="21" t="s">
        <v>770</v>
      </c>
      <c r="K225" s="22" t="s">
        <v>771</v>
      </c>
      <c r="L225" s="14">
        <f>VLOOKUP(J225,业绩项目明细!D$2:O$684,11,0)</f>
        <v>0</v>
      </c>
      <c r="M225" s="14">
        <f>VLOOKUP(J225,业绩项目明细!D$2:O$684,12,0)</f>
        <v>0</v>
      </c>
      <c r="N225" s="4"/>
    </row>
    <row r="226" ht="28.2" customHeight="1" spans="1:14">
      <c r="A226" s="14"/>
      <c r="B226" s="4"/>
      <c r="D226" s="4"/>
      <c r="E226" s="4" t="s">
        <v>1894</v>
      </c>
      <c r="F226" s="4" t="s">
        <v>702</v>
      </c>
      <c r="G226" s="4" t="s">
        <v>48</v>
      </c>
      <c r="H226" s="4" t="s">
        <v>2138</v>
      </c>
      <c r="I226" s="4" t="s">
        <v>2008</v>
      </c>
      <c r="J226" s="21" t="s">
        <v>1647</v>
      </c>
      <c r="K226" s="22" t="s">
        <v>1648</v>
      </c>
      <c r="L226" s="14">
        <f>VLOOKUP(J226,业绩项目明细!D$2:O$684,11,0)</f>
        <v>1894749.44</v>
      </c>
      <c r="M226" s="14">
        <f>VLOOKUP(J226,业绩项目明细!D$2:O$684,12,0)</f>
        <v>0</v>
      </c>
      <c r="N226" s="4"/>
    </row>
    <row r="227" ht="17" spans="1:14">
      <c r="A227" s="14"/>
      <c r="B227" s="4">
        <v>1259</v>
      </c>
      <c r="C227" s="5" t="s">
        <v>1811</v>
      </c>
      <c r="D227" s="4" t="s">
        <v>1812</v>
      </c>
      <c r="E227" s="4" t="s">
        <v>1823</v>
      </c>
      <c r="F227" s="4" t="s">
        <v>53</v>
      </c>
      <c r="G227" s="4" t="s">
        <v>2139</v>
      </c>
      <c r="H227" s="4" t="s">
        <v>2140</v>
      </c>
      <c r="I227" s="4" t="s">
        <v>2141</v>
      </c>
      <c r="J227" s="5" t="s">
        <v>1808</v>
      </c>
      <c r="K227" s="19" t="s">
        <v>1809</v>
      </c>
      <c r="L227" s="14">
        <f>VLOOKUP(J227,业绩项目明细!D$2:O$684,11,0)</f>
        <v>1170754.71</v>
      </c>
      <c r="M227" s="14">
        <f>VLOOKUP(J227,业绩项目明细!D$2:O$684,12,0)</f>
        <v>0</v>
      </c>
      <c r="N227" s="4"/>
    </row>
    <row r="228" ht="17" spans="1:14">
      <c r="A228" s="14"/>
      <c r="B228" s="4">
        <v>1260</v>
      </c>
      <c r="C228" s="5" t="s">
        <v>2142</v>
      </c>
      <c r="D228" s="4" t="s">
        <v>1798</v>
      </c>
      <c r="E228" s="4" t="s">
        <v>1823</v>
      </c>
      <c r="F228" s="4" t="s">
        <v>227</v>
      </c>
      <c r="G228" s="4" t="s">
        <v>38</v>
      </c>
      <c r="H228" s="4" t="s">
        <v>1995</v>
      </c>
      <c r="I228" s="4" t="s">
        <v>2111</v>
      </c>
      <c r="J228" s="5" t="s">
        <v>1795</v>
      </c>
      <c r="K228" s="19" t="s">
        <v>1796</v>
      </c>
      <c r="L228" s="14">
        <f>VLOOKUP(J228,业绩项目明细!D$2:O$684,11,0)</f>
        <v>0</v>
      </c>
      <c r="M228" s="14">
        <f>VLOOKUP(J228,业绩项目明细!D$2:O$684,12,0)</f>
        <v>0</v>
      </c>
      <c r="N228" s="4"/>
    </row>
    <row r="229" ht="28.2" customHeight="1" spans="1:14">
      <c r="A229" s="14"/>
      <c r="B229" s="4">
        <v>1261</v>
      </c>
      <c r="C229" s="5" t="s">
        <v>1657</v>
      </c>
      <c r="D229" s="4" t="s">
        <v>1658</v>
      </c>
      <c r="E229" s="4" t="s">
        <v>1823</v>
      </c>
      <c r="F229" s="4" t="s">
        <v>125</v>
      </c>
      <c r="G229" s="4" t="s">
        <v>38</v>
      </c>
      <c r="H229" s="4" t="s">
        <v>1835</v>
      </c>
      <c r="I229" s="4" t="s">
        <v>1810</v>
      </c>
      <c r="J229" s="5" t="s">
        <v>1655</v>
      </c>
      <c r="K229" s="19" t="s">
        <v>1656</v>
      </c>
      <c r="L229" s="14">
        <f>VLOOKUP(J229,业绩项目明细!D$2:O$684,11,0)</f>
        <v>0</v>
      </c>
      <c r="M229" s="14">
        <f>VLOOKUP(J229,业绩项目明细!D$2:O$684,12,0)</f>
        <v>0</v>
      </c>
      <c r="N229" s="4"/>
    </row>
    <row r="230" ht="17" spans="1:14">
      <c r="A230" s="14"/>
      <c r="B230" s="4">
        <v>1263</v>
      </c>
      <c r="C230" s="5" t="s">
        <v>691</v>
      </c>
      <c r="D230" s="4" t="s">
        <v>2143</v>
      </c>
      <c r="E230" s="4" t="s">
        <v>1823</v>
      </c>
      <c r="F230" s="4" t="s">
        <v>204</v>
      </c>
      <c r="G230" s="4" t="s">
        <v>2144</v>
      </c>
      <c r="H230" s="4" t="s">
        <v>2145</v>
      </c>
      <c r="I230" s="4" t="s">
        <v>2057</v>
      </c>
      <c r="J230" s="19" t="s">
        <v>690</v>
      </c>
      <c r="K230" s="33" t="s">
        <v>691</v>
      </c>
      <c r="L230" s="14">
        <f>VLOOKUP(J230,业绩项目明细!D$2:O$684,11,0)</f>
        <v>0</v>
      </c>
      <c r="M230" s="14">
        <f>VLOOKUP(J230,业绩项目明细!D$2:O$684,12,0)</f>
        <v>608979.82</v>
      </c>
      <c r="N230" s="4"/>
    </row>
    <row r="231" ht="28.2" customHeight="1" spans="1:14">
      <c r="A231" s="14"/>
      <c r="B231" s="4">
        <v>1264</v>
      </c>
      <c r="C231" s="5" t="s">
        <v>1177</v>
      </c>
      <c r="D231" s="4" t="s">
        <v>1713</v>
      </c>
      <c r="E231" s="4" t="s">
        <v>1823</v>
      </c>
      <c r="F231" s="4" t="s">
        <v>204</v>
      </c>
      <c r="G231" s="4" t="s">
        <v>2144</v>
      </c>
      <c r="H231" s="4" t="s">
        <v>2145</v>
      </c>
      <c r="I231" s="4" t="s">
        <v>2057</v>
      </c>
      <c r="J231" s="19" t="s">
        <v>1176</v>
      </c>
      <c r="K231" s="34" t="s">
        <v>1177</v>
      </c>
      <c r="L231" s="14">
        <f>VLOOKUP(J231,业绩项目明细!D$2:O$684,11,0)</f>
        <v>81382.2922923366</v>
      </c>
      <c r="M231" s="14">
        <f>VLOOKUP(J231,业绩项目明细!D$2:O$684,12,0)</f>
        <v>0</v>
      </c>
      <c r="N231" s="4"/>
    </row>
    <row r="232" ht="28.2" customHeight="1" spans="1:14">
      <c r="A232" s="14"/>
      <c r="B232" s="31">
        <v>1266</v>
      </c>
      <c r="C232" s="5" t="s">
        <v>2146</v>
      </c>
      <c r="D232" s="4" t="s">
        <v>1664</v>
      </c>
      <c r="E232" s="4" t="s">
        <v>1823</v>
      </c>
      <c r="F232" s="4" t="s">
        <v>120</v>
      </c>
      <c r="G232" s="4" t="s">
        <v>48</v>
      </c>
      <c r="H232" s="4" t="s">
        <v>2016</v>
      </c>
      <c r="I232" s="4" t="s">
        <v>2147</v>
      </c>
      <c r="J232" s="21" t="s">
        <v>1661</v>
      </c>
      <c r="K232" s="22" t="s">
        <v>1662</v>
      </c>
      <c r="L232" s="14">
        <f>VLOOKUP(J232,业绩项目明细!D$2:O$684,11,0)</f>
        <v>967561.55</v>
      </c>
      <c r="M232" s="14">
        <f>VLOOKUP(J232,业绩项目明细!D$2:O$684,12,0)</f>
        <v>0</v>
      </c>
      <c r="N232" s="4"/>
    </row>
    <row r="233" ht="28.2" customHeight="1" spans="1:14">
      <c r="A233" s="14"/>
      <c r="B233" s="4">
        <v>1267</v>
      </c>
      <c r="C233" s="32" t="s">
        <v>2148</v>
      </c>
      <c r="D233" s="9" t="s">
        <v>1624</v>
      </c>
      <c r="E233" s="4" t="s">
        <v>1823</v>
      </c>
      <c r="F233" s="4" t="s">
        <v>1902</v>
      </c>
      <c r="G233" s="4" t="s">
        <v>205</v>
      </c>
      <c r="H233" s="4" t="s">
        <v>1903</v>
      </c>
      <c r="I233" s="4" t="s">
        <v>2149</v>
      </c>
      <c r="J233" s="35" t="s">
        <v>1621</v>
      </c>
      <c r="K233" s="34" t="s">
        <v>1622</v>
      </c>
      <c r="L233" s="14">
        <f>VLOOKUP(J233,业绩项目明细!D$2:O$684,11,0)</f>
        <v>1018275.63</v>
      </c>
      <c r="M233" s="14">
        <f>VLOOKUP(J233,业绩项目明细!D$2:O$684,12,0)</f>
        <v>0</v>
      </c>
      <c r="N233" s="9"/>
    </row>
    <row r="234" ht="28.2" customHeight="1" spans="1:14">
      <c r="A234" s="14" t="s">
        <v>1998</v>
      </c>
      <c r="B234" s="4">
        <v>979</v>
      </c>
      <c r="C234" s="5" t="s">
        <v>258</v>
      </c>
      <c r="D234" s="4" t="s">
        <v>259</v>
      </c>
      <c r="E234" s="4" t="s">
        <v>1827</v>
      </c>
      <c r="F234" s="4" t="s">
        <v>120</v>
      </c>
      <c r="G234" s="4" t="s">
        <v>205</v>
      </c>
      <c r="H234" s="4" t="s">
        <v>1999</v>
      </c>
      <c r="I234" s="4" t="s">
        <v>2000</v>
      </c>
      <c r="J234" s="5" t="s">
        <v>256</v>
      </c>
      <c r="K234" s="19" t="s">
        <v>257</v>
      </c>
      <c r="L234" s="14">
        <f>VLOOKUP(J234,业绩项目明细!D$2:O$684,11,0)</f>
        <v>0</v>
      </c>
      <c r="M234" s="14">
        <f>VLOOKUP(J234,业绩项目明细!D$2:O$684,12,0)</f>
        <v>477253.02</v>
      </c>
      <c r="N234" s="4"/>
    </row>
    <row r="235" ht="17" spans="1:14">
      <c r="A235" s="14"/>
      <c r="B235" s="4"/>
      <c r="D235" s="4"/>
      <c r="E235" s="4" t="s">
        <v>1827</v>
      </c>
      <c r="F235" s="4" t="s">
        <v>120</v>
      </c>
      <c r="G235" s="4" t="s">
        <v>205</v>
      </c>
      <c r="H235" s="4" t="s">
        <v>1999</v>
      </c>
      <c r="I235" s="4" t="s">
        <v>2000</v>
      </c>
      <c r="J235" s="21" t="s">
        <v>1167</v>
      </c>
      <c r="K235" s="22" t="s">
        <v>1168</v>
      </c>
      <c r="L235" s="14">
        <f>VLOOKUP(J235,业绩项目明细!D$2:O$684,11,0)</f>
        <v>172748.600476278</v>
      </c>
      <c r="M235" s="14">
        <f>VLOOKUP(J235,业绩项目明细!D$2:O$684,12,0)</f>
        <v>0</v>
      </c>
      <c r="N235" s="4"/>
    </row>
    <row r="236" ht="17" spans="1:14">
      <c r="A236" s="14"/>
      <c r="B236" s="4">
        <v>982</v>
      </c>
      <c r="C236" s="5" t="s">
        <v>1161</v>
      </c>
      <c r="D236" s="4" t="s">
        <v>1162</v>
      </c>
      <c r="E236" s="4" t="s">
        <v>1827</v>
      </c>
      <c r="F236" s="4" t="s">
        <v>75</v>
      </c>
      <c r="G236" s="4" t="s">
        <v>205</v>
      </c>
      <c r="H236" s="4" t="s">
        <v>1922</v>
      </c>
      <c r="I236" s="4" t="s">
        <v>2000</v>
      </c>
      <c r="J236" s="5" t="s">
        <v>1159</v>
      </c>
      <c r="K236" s="19" t="s">
        <v>1160</v>
      </c>
      <c r="L236" s="14">
        <f>VLOOKUP(J236,业绩项目明细!D$2:O$684,11,0)</f>
        <v>0</v>
      </c>
      <c r="M236" s="14">
        <f>VLOOKUP(J236,业绩项目明细!D$2:O$684,12,0)</f>
        <v>0</v>
      </c>
      <c r="N236" s="4"/>
    </row>
    <row r="237" ht="28.2" customHeight="1" spans="1:14">
      <c r="A237" s="14"/>
      <c r="B237" s="4">
        <v>1089</v>
      </c>
      <c r="C237" s="5" t="s">
        <v>1262</v>
      </c>
      <c r="D237" s="4" t="s">
        <v>1263</v>
      </c>
      <c r="E237" s="4" t="s">
        <v>1823</v>
      </c>
      <c r="F237" s="4" t="s">
        <v>165</v>
      </c>
      <c r="G237" s="4" t="s">
        <v>38</v>
      </c>
      <c r="H237" s="4" t="s">
        <v>1990</v>
      </c>
      <c r="I237" s="4" t="s">
        <v>220</v>
      </c>
      <c r="J237" s="5" t="s">
        <v>1260</v>
      </c>
      <c r="K237" s="19" t="s">
        <v>1261</v>
      </c>
      <c r="L237" s="14">
        <f>VLOOKUP(J237,业绩项目明细!D$2:O$684,11,0)</f>
        <v>714985.52</v>
      </c>
      <c r="M237" s="14">
        <f>VLOOKUP(J237,业绩项目明细!D$2:O$684,12,0)</f>
        <v>0</v>
      </c>
      <c r="N237" s="4"/>
    </row>
    <row r="238" ht="28.2" customHeight="1" spans="1:14">
      <c r="A238" s="14"/>
      <c r="B238" s="4"/>
      <c r="D238" s="4"/>
      <c r="E238" s="4" t="s">
        <v>1823</v>
      </c>
      <c r="F238" s="4" t="s">
        <v>165</v>
      </c>
      <c r="G238" s="4" t="s">
        <v>38</v>
      </c>
      <c r="H238" s="4" t="s">
        <v>1990</v>
      </c>
      <c r="I238" s="4" t="s">
        <v>220</v>
      </c>
      <c r="J238" s="5" t="s">
        <v>1264</v>
      </c>
      <c r="K238" s="19" t="s">
        <v>1265</v>
      </c>
      <c r="L238" s="14">
        <f>VLOOKUP(J238,业绩项目明细!D$2:O$684,11,0)</f>
        <v>0</v>
      </c>
      <c r="M238" s="14">
        <f>VLOOKUP(J238,业绩项目明细!D$2:O$684,12,0)</f>
        <v>0</v>
      </c>
      <c r="N238" s="4"/>
    </row>
    <row r="239" ht="28.2" customHeight="1" spans="1:14">
      <c r="A239" s="14"/>
      <c r="B239" s="4">
        <v>1090</v>
      </c>
      <c r="C239" s="5" t="s">
        <v>1180</v>
      </c>
      <c r="D239" s="4" t="s">
        <v>1181</v>
      </c>
      <c r="E239" s="4" t="s">
        <v>1823</v>
      </c>
      <c r="F239" s="4" t="s">
        <v>227</v>
      </c>
      <c r="G239" s="4" t="s">
        <v>38</v>
      </c>
      <c r="H239" s="4" t="s">
        <v>1995</v>
      </c>
      <c r="I239" s="4" t="s">
        <v>2001</v>
      </c>
      <c r="J239" s="5" t="s">
        <v>1178</v>
      </c>
      <c r="K239" s="19" t="s">
        <v>1179</v>
      </c>
      <c r="L239" s="14">
        <f>VLOOKUP(J239,业绩项目明细!D$2:O$684,11,0)</f>
        <v>1342668.34</v>
      </c>
      <c r="M239" s="14">
        <f>VLOOKUP(J239,业绩项目明细!D$2:O$684,12,0)</f>
        <v>0</v>
      </c>
      <c r="N239" s="4"/>
    </row>
    <row r="240" ht="28.2" customHeight="1" spans="1:14">
      <c r="A240" s="14"/>
      <c r="B240" s="4">
        <v>1156</v>
      </c>
      <c r="C240" s="5" t="s">
        <v>232</v>
      </c>
      <c r="D240" s="4" t="s">
        <v>233</v>
      </c>
      <c r="E240" s="4" t="s">
        <v>1823</v>
      </c>
      <c r="F240" s="4" t="s">
        <v>53</v>
      </c>
      <c r="G240" s="4" t="s">
        <v>38</v>
      </c>
      <c r="H240" s="4" t="s">
        <v>1849</v>
      </c>
      <c r="I240" s="4" t="s">
        <v>2002</v>
      </c>
      <c r="J240" s="5" t="s">
        <v>230</v>
      </c>
      <c r="K240" s="19" t="s">
        <v>231</v>
      </c>
      <c r="L240" s="14">
        <f>VLOOKUP(J240,业绩项目明细!D$2:O$684,11,0)</f>
        <v>0</v>
      </c>
      <c r="M240" s="14">
        <f>VLOOKUP(J240,业绩项目明细!D$2:O$684,12,0)</f>
        <v>3253165.06</v>
      </c>
      <c r="N240" s="4"/>
    </row>
    <row r="241" ht="28.2" customHeight="1" spans="1:14">
      <c r="A241" s="14"/>
      <c r="B241" s="4"/>
      <c r="D241" s="4"/>
      <c r="E241" s="4" t="s">
        <v>1823</v>
      </c>
      <c r="F241" s="4" t="s">
        <v>53</v>
      </c>
      <c r="G241" s="4" t="s">
        <v>38</v>
      </c>
      <c r="H241" s="4" t="s">
        <v>1849</v>
      </c>
      <c r="I241" s="4" t="s">
        <v>2002</v>
      </c>
      <c r="J241" s="21" t="s">
        <v>1170</v>
      </c>
      <c r="K241" s="22" t="s">
        <v>1171</v>
      </c>
      <c r="L241" s="14">
        <f>VLOOKUP(J241,业绩项目明细!D$2:O$684,11,0)</f>
        <v>1910671.7</v>
      </c>
      <c r="M241" s="14">
        <f>VLOOKUP(J241,业绩项目明细!D$2:O$684,12,0)</f>
        <v>0</v>
      </c>
      <c r="N241" s="4"/>
    </row>
    <row r="242" ht="17" spans="1:14">
      <c r="A242" s="14"/>
      <c r="B242" s="4">
        <v>1221</v>
      </c>
      <c r="C242" s="5" t="s">
        <v>1277</v>
      </c>
      <c r="D242" s="4" t="s">
        <v>1278</v>
      </c>
      <c r="E242" s="4" t="s">
        <v>1894</v>
      </c>
      <c r="F242" s="4" t="s">
        <v>53</v>
      </c>
      <c r="G242" s="4" t="s">
        <v>2003</v>
      </c>
      <c r="H242" s="4" t="s">
        <v>1269</v>
      </c>
      <c r="I242" s="4" t="s">
        <v>2004</v>
      </c>
      <c r="J242" s="5" t="s">
        <v>1275</v>
      </c>
      <c r="K242" s="19" t="s">
        <v>1276</v>
      </c>
      <c r="L242" s="14">
        <f>VLOOKUP(J242,业绩项目明细!D$2:O$684,11,0)</f>
        <v>594780.52</v>
      </c>
      <c r="M242" s="14">
        <f>VLOOKUP(J242,业绩项目明细!D$2:O$684,12,0)</f>
        <v>0</v>
      </c>
      <c r="N242" s="4"/>
    </row>
    <row r="243" ht="17" spans="1:14">
      <c r="A243" s="14"/>
      <c r="B243" s="4">
        <v>1222</v>
      </c>
      <c r="C243" s="5" t="s">
        <v>1281</v>
      </c>
      <c r="D243" s="4" t="s">
        <v>1282</v>
      </c>
      <c r="E243" s="4" t="s">
        <v>1894</v>
      </c>
      <c r="F243" s="4" t="s">
        <v>53</v>
      </c>
      <c r="G243" s="4" t="s">
        <v>2003</v>
      </c>
      <c r="H243" s="4" t="s">
        <v>1269</v>
      </c>
      <c r="I243" s="4" t="s">
        <v>2004</v>
      </c>
      <c r="J243" s="5" t="s">
        <v>1279</v>
      </c>
      <c r="K243" s="19" t="s">
        <v>1280</v>
      </c>
      <c r="L243" s="14">
        <f>VLOOKUP(J243,业绩项目明细!D$2:O$684,11,0)</f>
        <v>694652.23</v>
      </c>
      <c r="M243" s="14">
        <f>VLOOKUP(J243,业绩项目明细!D$2:O$684,12,0)</f>
        <v>0</v>
      </c>
      <c r="N243" s="4"/>
    </row>
    <row r="244" ht="28.2" customHeight="1" spans="1:14">
      <c r="A244" s="14" t="s">
        <v>1912</v>
      </c>
      <c r="B244" s="4">
        <v>188</v>
      </c>
      <c r="C244" s="5" t="s">
        <v>1914</v>
      </c>
      <c r="D244" s="4" t="s">
        <v>1915</v>
      </c>
      <c r="E244" s="4" t="s">
        <v>1916</v>
      </c>
      <c r="F244" s="4"/>
      <c r="G244" s="4"/>
      <c r="H244" s="4"/>
      <c r="I244" s="4" t="s">
        <v>1917</v>
      </c>
      <c r="J244" s="5" t="s">
        <v>1389</v>
      </c>
      <c r="K244" s="19" t="s">
        <v>1390</v>
      </c>
      <c r="L244" s="14">
        <f>VLOOKUP(J244,业绩项目明细!D$2:O$684,11,0)</f>
        <v>398311.36</v>
      </c>
      <c r="M244" s="14">
        <f>VLOOKUP(J244,业绩项目明细!D$2:O$684,12,0)</f>
        <v>0</v>
      </c>
      <c r="N244" s="4"/>
    </row>
    <row r="245" ht="28.2" customHeight="1" spans="1:14">
      <c r="A245" s="28"/>
      <c r="B245" s="4">
        <v>209</v>
      </c>
      <c r="C245" s="5" t="s">
        <v>1918</v>
      </c>
      <c r="D245" s="4" t="s">
        <v>1919</v>
      </c>
      <c r="E245" s="4" t="s">
        <v>1916</v>
      </c>
      <c r="F245" s="4"/>
      <c r="G245" s="4"/>
      <c r="H245" s="4"/>
      <c r="I245" s="4" t="s">
        <v>1917</v>
      </c>
      <c r="J245" s="5" t="s">
        <v>1389</v>
      </c>
      <c r="K245" s="19" t="s">
        <v>1390</v>
      </c>
      <c r="L245" s="14">
        <f>VLOOKUP(J245,业绩项目明细!D$2:O$684,11,0)</f>
        <v>398311.36</v>
      </c>
      <c r="M245" s="14">
        <f>VLOOKUP(J245,业绩项目明细!D$2:O$684,12,0)</f>
        <v>0</v>
      </c>
      <c r="N245" s="4"/>
    </row>
    <row r="246" ht="17" spans="1:14">
      <c r="A246" s="28"/>
      <c r="B246" s="4">
        <v>334</v>
      </c>
      <c r="C246" s="5" t="s">
        <v>1026</v>
      </c>
      <c r="D246" s="4" t="s">
        <v>1027</v>
      </c>
      <c r="E246" s="4" t="s">
        <v>1823</v>
      </c>
      <c r="F246" s="4" t="s">
        <v>179</v>
      </c>
      <c r="G246" s="4" t="s">
        <v>38</v>
      </c>
      <c r="H246" s="4" t="s">
        <v>1920</v>
      </c>
      <c r="I246" s="4" t="s">
        <v>1921</v>
      </c>
      <c r="J246" s="5" t="s">
        <v>1024</v>
      </c>
      <c r="K246" s="19" t="s">
        <v>1025</v>
      </c>
      <c r="L246" s="14">
        <f>VLOOKUP(J246,业绩项目明细!D$2:O$684,11,0)</f>
        <v>0</v>
      </c>
      <c r="M246" s="14">
        <f>VLOOKUP(J246,业绩项目明细!D$2:O$684,12,0)</f>
        <v>0</v>
      </c>
      <c r="N246" s="4"/>
    </row>
    <row r="247" ht="17" spans="1:14">
      <c r="A247" s="28"/>
      <c r="B247" s="4"/>
      <c r="D247" s="4"/>
      <c r="E247" s="4" t="s">
        <v>1823</v>
      </c>
      <c r="F247" s="4" t="s">
        <v>179</v>
      </c>
      <c r="G247" s="4" t="s">
        <v>38</v>
      </c>
      <c r="H247" s="4" t="s">
        <v>1920</v>
      </c>
      <c r="I247" s="4" t="s">
        <v>1921</v>
      </c>
      <c r="J247" s="21" t="s">
        <v>1028</v>
      </c>
      <c r="K247" s="22" t="s">
        <v>1029</v>
      </c>
      <c r="L247" s="14">
        <f>VLOOKUP(J247,业绩项目明细!D$2:O$684,11,0)</f>
        <v>0</v>
      </c>
      <c r="M247" s="14">
        <f>VLOOKUP(J247,业绩项目明细!D$2:O$684,12,0)</f>
        <v>0</v>
      </c>
      <c r="N247" s="4"/>
    </row>
    <row r="248" ht="28.2" customHeight="1" spans="1:14">
      <c r="A248" s="28"/>
      <c r="B248" s="4">
        <v>397</v>
      </c>
      <c r="C248" s="5" t="s">
        <v>1003</v>
      </c>
      <c r="D248" s="4" t="s">
        <v>1004</v>
      </c>
      <c r="E248" s="4" t="s">
        <v>1823</v>
      </c>
      <c r="F248" s="4" t="s">
        <v>75</v>
      </c>
      <c r="G248" s="4" t="s">
        <v>205</v>
      </c>
      <c r="H248" s="4" t="s">
        <v>1922</v>
      </c>
      <c r="I248" s="4" t="s">
        <v>1923</v>
      </c>
      <c r="J248" s="21"/>
      <c r="K248" s="22" t="s">
        <v>2174</v>
      </c>
      <c r="N248" s="4"/>
    </row>
    <row r="249" spans="1:14">
      <c r="A249" s="28"/>
      <c r="B249" s="4">
        <v>695</v>
      </c>
      <c r="C249" s="5" t="s">
        <v>1924</v>
      </c>
      <c r="D249" s="4" t="s">
        <v>1925</v>
      </c>
      <c r="E249" s="4" t="s">
        <v>1823</v>
      </c>
      <c r="F249" s="4" t="s">
        <v>75</v>
      </c>
      <c r="G249" s="4" t="s">
        <v>205</v>
      </c>
      <c r="H249" s="4" t="s">
        <v>1922</v>
      </c>
      <c r="I249" s="4" t="s">
        <v>1923</v>
      </c>
      <c r="J249" s="4"/>
      <c r="K249" s="20"/>
      <c r="N249" s="4"/>
    </row>
    <row r="250" ht="28.2" customHeight="1" spans="1:14">
      <c r="A250" s="28"/>
      <c r="B250" s="4">
        <v>700</v>
      </c>
      <c r="C250" s="5" t="s">
        <v>1008</v>
      </c>
      <c r="D250" s="4" t="s">
        <v>1009</v>
      </c>
      <c r="E250" s="4" t="s">
        <v>1823</v>
      </c>
      <c r="F250" s="4" t="s">
        <v>75</v>
      </c>
      <c r="G250" s="4" t="s">
        <v>205</v>
      </c>
      <c r="H250" s="4" t="s">
        <v>1922</v>
      </c>
      <c r="I250" s="4" t="s">
        <v>1923</v>
      </c>
      <c r="J250" s="5" t="s">
        <v>1005</v>
      </c>
      <c r="K250" s="19" t="s">
        <v>1006</v>
      </c>
      <c r="L250" s="14">
        <f>VLOOKUP(J250,业绩项目明细!D$2:O$684,11,0)</f>
        <v>0</v>
      </c>
      <c r="M250" s="14">
        <f>VLOOKUP(J250,业绩项目明细!D$2:O$684,12,0)</f>
        <v>0</v>
      </c>
      <c r="N250" s="4"/>
    </row>
    <row r="251" ht="17" spans="1:14">
      <c r="A251" s="28"/>
      <c r="B251" s="4">
        <v>839</v>
      </c>
      <c r="C251" s="5" t="s">
        <v>1102</v>
      </c>
      <c r="D251" s="4" t="s">
        <v>1103</v>
      </c>
      <c r="E251" s="4" t="s">
        <v>1926</v>
      </c>
      <c r="F251" s="4" t="s">
        <v>75</v>
      </c>
      <c r="G251" s="4" t="s">
        <v>1927</v>
      </c>
      <c r="H251" s="4" t="s">
        <v>1928</v>
      </c>
      <c r="I251" s="4" t="s">
        <v>1929</v>
      </c>
      <c r="J251" s="5" t="s">
        <v>1100</v>
      </c>
      <c r="K251" s="19" t="s">
        <v>1101</v>
      </c>
      <c r="L251" s="14">
        <f>VLOOKUP(J251,业绩项目明细!D$2:O$684,11,0)</f>
        <v>0</v>
      </c>
      <c r="M251" s="14">
        <f>VLOOKUP(J251,业绩项目明细!D$2:O$684,12,0)</f>
        <v>0</v>
      </c>
      <c r="N251" s="4"/>
    </row>
    <row r="252" spans="1:14">
      <c r="A252" s="28"/>
      <c r="B252" s="4">
        <v>988</v>
      </c>
      <c r="C252" s="5" t="s">
        <v>1930</v>
      </c>
      <c r="D252" s="4" t="s">
        <v>1931</v>
      </c>
      <c r="E252" s="4" t="s">
        <v>1827</v>
      </c>
      <c r="F252" s="4" t="s">
        <v>140</v>
      </c>
      <c r="G252" s="4" t="s">
        <v>38</v>
      </c>
      <c r="H252" s="4" t="s">
        <v>1932</v>
      </c>
      <c r="I252" s="4" t="s">
        <v>1933</v>
      </c>
      <c r="J252" s="4"/>
      <c r="K252" s="20"/>
      <c r="N252" s="4"/>
    </row>
    <row r="253" spans="1:14">
      <c r="A253" s="28"/>
      <c r="B253" s="4">
        <v>989</v>
      </c>
      <c r="C253" s="5" t="s">
        <v>1934</v>
      </c>
      <c r="D253" s="4" t="s">
        <v>1935</v>
      </c>
      <c r="E253" s="4" t="s">
        <v>1823</v>
      </c>
      <c r="F253" s="4" t="s">
        <v>75</v>
      </c>
      <c r="G253" s="4" t="s">
        <v>38</v>
      </c>
      <c r="H253" s="4" t="s">
        <v>1936</v>
      </c>
      <c r="I253" s="4" t="s">
        <v>1937</v>
      </c>
      <c r="J253" s="4"/>
      <c r="K253" s="20"/>
      <c r="N253" s="4"/>
    </row>
    <row r="254" ht="17" spans="1:14">
      <c r="A254" s="28"/>
      <c r="B254" s="4">
        <v>990</v>
      </c>
      <c r="C254" s="5" t="s">
        <v>97</v>
      </c>
      <c r="D254" s="4" t="s">
        <v>98</v>
      </c>
      <c r="E254" s="4" t="s">
        <v>1823</v>
      </c>
      <c r="F254" s="4" t="s">
        <v>95</v>
      </c>
      <c r="G254" s="4" t="s">
        <v>38</v>
      </c>
      <c r="H254" s="4" t="s">
        <v>1938</v>
      </c>
      <c r="I254" s="4" t="s">
        <v>1939</v>
      </c>
      <c r="J254" s="5" t="s">
        <v>93</v>
      </c>
      <c r="K254" s="19" t="s">
        <v>94</v>
      </c>
      <c r="L254" s="14">
        <f>VLOOKUP(J254,业绩项目明细!D$2:O$684,11,0)</f>
        <v>0</v>
      </c>
      <c r="M254" s="14">
        <f>VLOOKUP(J254,业绩项目明细!D$2:O$684,12,0)</f>
        <v>0</v>
      </c>
      <c r="N254" s="4"/>
    </row>
    <row r="255" ht="17" spans="1:14">
      <c r="A255" s="28"/>
      <c r="B255" s="4"/>
      <c r="D255" s="4"/>
      <c r="E255" s="4" t="s">
        <v>1823</v>
      </c>
      <c r="F255" s="4" t="s">
        <v>95</v>
      </c>
      <c r="G255" s="4" t="s">
        <v>38</v>
      </c>
      <c r="H255" s="4" t="s">
        <v>1938</v>
      </c>
      <c r="I255" s="4" t="s">
        <v>1939</v>
      </c>
      <c r="J255" s="21" t="s">
        <v>1123</v>
      </c>
      <c r="K255" s="22" t="s">
        <v>1124</v>
      </c>
      <c r="L255" s="14">
        <f>VLOOKUP(J255,业绩项目明细!D$2:O$684,11,0)</f>
        <v>0</v>
      </c>
      <c r="M255" s="14">
        <f>VLOOKUP(J255,业绩项目明细!D$2:O$684,12,0)</f>
        <v>0</v>
      </c>
      <c r="N255" s="4"/>
    </row>
    <row r="256" spans="1:14">
      <c r="A256" s="28"/>
      <c r="B256" s="4">
        <v>992</v>
      </c>
      <c r="C256" s="5" t="s">
        <v>1940</v>
      </c>
      <c r="D256" s="4" t="s">
        <v>1941</v>
      </c>
      <c r="E256" s="4" t="s">
        <v>1827</v>
      </c>
      <c r="F256" s="4" t="s">
        <v>140</v>
      </c>
      <c r="G256" s="4" t="s">
        <v>38</v>
      </c>
      <c r="H256" s="4" t="s">
        <v>1932</v>
      </c>
      <c r="I256" s="4" t="s">
        <v>1933</v>
      </c>
      <c r="J256" s="4"/>
      <c r="K256" s="20"/>
      <c r="N256" s="4"/>
    </row>
    <row r="257" ht="17" spans="1:14">
      <c r="A257" s="28"/>
      <c r="B257" s="4">
        <v>998</v>
      </c>
      <c r="C257" s="5" t="s">
        <v>1057</v>
      </c>
      <c r="D257" s="4" t="s">
        <v>1058</v>
      </c>
      <c r="E257" s="4" t="s">
        <v>1823</v>
      </c>
      <c r="F257" s="4" t="s">
        <v>140</v>
      </c>
      <c r="G257" s="4" t="s">
        <v>38</v>
      </c>
      <c r="H257" s="4" t="s">
        <v>1932</v>
      </c>
      <c r="I257" s="4" t="s">
        <v>1942</v>
      </c>
      <c r="J257" s="5" t="s">
        <v>1055</v>
      </c>
      <c r="K257" s="19" t="s">
        <v>1056</v>
      </c>
      <c r="L257" s="14">
        <f>VLOOKUP(J257,业绩项目明细!D$2:O$684,11,0)</f>
        <v>1552549.26</v>
      </c>
      <c r="M257" s="14">
        <f>VLOOKUP(J257,业绩项目明细!D$2:O$684,12,0)</f>
        <v>0</v>
      </c>
      <c r="N257" s="4"/>
    </row>
    <row r="258" ht="28.2" customHeight="1" spans="1:14">
      <c r="A258" s="28"/>
      <c r="B258" s="4">
        <v>999</v>
      </c>
      <c r="C258" s="5" t="s">
        <v>1054</v>
      </c>
      <c r="D258" s="4" t="s">
        <v>197</v>
      </c>
      <c r="E258" s="4" t="s">
        <v>1827</v>
      </c>
      <c r="F258" s="4" t="s">
        <v>140</v>
      </c>
      <c r="G258" s="4" t="s">
        <v>48</v>
      </c>
      <c r="H258" s="4" t="s">
        <v>1943</v>
      </c>
      <c r="I258" s="4" t="s">
        <v>1944</v>
      </c>
      <c r="J258" s="5" t="s">
        <v>195</v>
      </c>
      <c r="K258" s="19" t="s">
        <v>196</v>
      </c>
      <c r="L258" s="14">
        <f>VLOOKUP(J258,业绩项目明细!D$2:O$684,11,0)</f>
        <v>0</v>
      </c>
      <c r="M258" s="14">
        <f>VLOOKUP(J258,业绩项目明细!D$2:O$684,12,0)</f>
        <v>0</v>
      </c>
      <c r="N258" s="4"/>
    </row>
    <row r="259" ht="17" spans="1:14">
      <c r="A259" s="28"/>
      <c r="B259" s="4"/>
      <c r="D259" s="4"/>
      <c r="E259" s="4" t="s">
        <v>1827</v>
      </c>
      <c r="F259" s="4" t="s">
        <v>140</v>
      </c>
      <c r="G259" s="4" t="s">
        <v>48</v>
      </c>
      <c r="H259" s="4" t="s">
        <v>1943</v>
      </c>
      <c r="I259" s="4" t="s">
        <v>1944</v>
      </c>
      <c r="J259" s="21" t="s">
        <v>1052</v>
      </c>
      <c r="K259" s="22" t="s">
        <v>1053</v>
      </c>
      <c r="L259" s="14">
        <f>VLOOKUP(J259,业绩项目明细!D$2:O$684,11,0)</f>
        <v>0</v>
      </c>
      <c r="M259" s="14">
        <f>VLOOKUP(J259,业绩项目明细!D$2:O$684,12,0)</f>
        <v>0</v>
      </c>
      <c r="N259" s="4"/>
    </row>
    <row r="260" ht="28.2" customHeight="1" spans="1:14">
      <c r="A260" s="28"/>
      <c r="B260" s="4">
        <v>1006</v>
      </c>
      <c r="C260" s="5" t="s">
        <v>157</v>
      </c>
      <c r="D260" s="4" t="s">
        <v>158</v>
      </c>
      <c r="E260" s="4" t="s">
        <v>1823</v>
      </c>
      <c r="F260" s="4" t="s">
        <v>101</v>
      </c>
      <c r="G260" s="4" t="s">
        <v>38</v>
      </c>
      <c r="H260" s="4" t="s">
        <v>1945</v>
      </c>
      <c r="I260" s="4" t="s">
        <v>1946</v>
      </c>
      <c r="J260" s="5" t="s">
        <v>155</v>
      </c>
      <c r="K260" s="19" t="s">
        <v>156</v>
      </c>
      <c r="L260" s="14">
        <f>VLOOKUP(J260,业绩项目明细!D$2:O$684,11,0)</f>
        <v>0</v>
      </c>
      <c r="M260" s="14">
        <f>VLOOKUP(J260,业绩项目明细!D$2:O$684,12,0)</f>
        <v>0</v>
      </c>
      <c r="N260" s="4"/>
    </row>
    <row r="261" ht="28.2" customHeight="1" spans="1:14">
      <c r="A261" s="28"/>
      <c r="B261" s="4"/>
      <c r="D261" s="4"/>
      <c r="E261" s="4" t="s">
        <v>1823</v>
      </c>
      <c r="F261" s="4" t="s">
        <v>101</v>
      </c>
      <c r="G261" s="4" t="s">
        <v>38</v>
      </c>
      <c r="H261" s="4" t="s">
        <v>1945</v>
      </c>
      <c r="I261" s="4" t="s">
        <v>1946</v>
      </c>
      <c r="J261" s="21" t="s">
        <v>1065</v>
      </c>
      <c r="K261" s="22" t="s">
        <v>1066</v>
      </c>
      <c r="L261" s="14">
        <f>VLOOKUP(J261,业绩项目明细!D$2:O$684,11,0)</f>
        <v>2802946.59</v>
      </c>
      <c r="M261" s="14">
        <f>VLOOKUP(J261,业绩项目明细!D$2:O$684,12,0)</f>
        <v>0</v>
      </c>
      <c r="N261" s="4"/>
    </row>
    <row r="262" spans="1:14">
      <c r="A262" s="28"/>
      <c r="B262" s="4">
        <v>1011</v>
      </c>
      <c r="C262" s="5" t="s">
        <v>1947</v>
      </c>
      <c r="D262" s="4" t="s">
        <v>1948</v>
      </c>
      <c r="E262" s="4" t="s">
        <v>1827</v>
      </c>
      <c r="F262" s="4" t="s">
        <v>101</v>
      </c>
      <c r="G262" s="4" t="s">
        <v>38</v>
      </c>
      <c r="H262" s="4" t="s">
        <v>1945</v>
      </c>
      <c r="I262" s="4" t="s">
        <v>1946</v>
      </c>
      <c r="J262" s="4"/>
      <c r="K262" s="20"/>
      <c r="N262" s="4"/>
    </row>
    <row r="263" ht="28.2" customHeight="1" spans="1:14">
      <c r="A263" s="28"/>
      <c r="B263" s="4">
        <v>1017</v>
      </c>
      <c r="C263" s="5" t="s">
        <v>153</v>
      </c>
      <c r="D263" s="4" t="s">
        <v>154</v>
      </c>
      <c r="E263" s="4" t="s">
        <v>1823</v>
      </c>
      <c r="F263" s="4" t="s">
        <v>101</v>
      </c>
      <c r="G263" s="4" t="s">
        <v>38</v>
      </c>
      <c r="H263" s="4" t="s">
        <v>1945</v>
      </c>
      <c r="I263" s="4" t="s">
        <v>1949</v>
      </c>
      <c r="J263" s="5" t="s">
        <v>151</v>
      </c>
      <c r="K263" s="19" t="s">
        <v>152</v>
      </c>
      <c r="L263" s="14">
        <f>VLOOKUP(J263,业绩项目明细!D$2:O$684,11,0)</f>
        <v>0</v>
      </c>
      <c r="M263" s="14">
        <f>VLOOKUP(J263,业绩项目明细!D$2:O$684,12,0)</f>
        <v>0</v>
      </c>
      <c r="N263" s="4"/>
    </row>
    <row r="264" ht="28.2" customHeight="1" spans="1:14">
      <c r="A264" s="28"/>
      <c r="B264" s="4"/>
      <c r="D264" s="4"/>
      <c r="E264" s="4" t="s">
        <v>1823</v>
      </c>
      <c r="F264" s="4" t="s">
        <v>101</v>
      </c>
      <c r="G264" s="4" t="s">
        <v>38</v>
      </c>
      <c r="H264" s="4" t="s">
        <v>1945</v>
      </c>
      <c r="I264" s="4" t="s">
        <v>1949</v>
      </c>
      <c r="J264" s="21" t="s">
        <v>1063</v>
      </c>
      <c r="K264" s="22" t="s">
        <v>1064</v>
      </c>
      <c r="L264" s="14">
        <f>VLOOKUP(J264,业绩项目明细!D$2:O$684,11,0)</f>
        <v>889091.66</v>
      </c>
      <c r="M264" s="14">
        <f>VLOOKUP(J264,业绩项目明细!D$2:O$684,12,0)</f>
        <v>0</v>
      </c>
      <c r="N264" s="4"/>
    </row>
    <row r="265" ht="17" spans="1:14">
      <c r="A265" s="28"/>
      <c r="B265" s="4">
        <v>1019</v>
      </c>
      <c r="C265" s="5" t="s">
        <v>105</v>
      </c>
      <c r="D265" s="4" t="s">
        <v>106</v>
      </c>
      <c r="E265" s="4" t="s">
        <v>1823</v>
      </c>
      <c r="F265" s="4" t="s">
        <v>101</v>
      </c>
      <c r="G265" s="4" t="s">
        <v>38</v>
      </c>
      <c r="H265" s="4" t="s">
        <v>1945</v>
      </c>
      <c r="I265" s="4" t="s">
        <v>1946</v>
      </c>
      <c r="J265" s="5" t="s">
        <v>103</v>
      </c>
      <c r="K265" s="19" t="s">
        <v>104</v>
      </c>
      <c r="L265" s="14">
        <f>VLOOKUP(J265,业绩项目明细!D$2:O$684,11,0)</f>
        <v>0</v>
      </c>
      <c r="M265" s="14">
        <f>VLOOKUP(J265,业绩项目明细!D$2:O$684,12,0)</f>
        <v>1069438.61</v>
      </c>
      <c r="N265" s="4"/>
    </row>
    <row r="266" ht="28.2" customHeight="1" spans="1:14">
      <c r="A266" s="28"/>
      <c r="B266" s="4"/>
      <c r="D266" s="4"/>
      <c r="E266" s="4" t="s">
        <v>1823</v>
      </c>
      <c r="F266" s="4" t="s">
        <v>101</v>
      </c>
      <c r="G266" s="4" t="s">
        <v>38</v>
      </c>
      <c r="H266" s="4" t="s">
        <v>1945</v>
      </c>
      <c r="I266" s="4" t="s">
        <v>1946</v>
      </c>
      <c r="J266" s="21" t="s">
        <v>193</v>
      </c>
      <c r="K266" s="22" t="s">
        <v>194</v>
      </c>
      <c r="L266" s="14">
        <f>VLOOKUP(J266,业绩项目明细!D$2:O$684,11,0)</f>
        <v>0</v>
      </c>
      <c r="M266" s="14">
        <f>VLOOKUP(J266,业绩项目明细!D$2:O$684,12,0)</f>
        <v>0</v>
      </c>
      <c r="N266" s="4"/>
    </row>
    <row r="267" ht="28.2" customHeight="1" spans="1:14">
      <c r="A267" s="28"/>
      <c r="B267" s="4"/>
      <c r="D267" s="4"/>
      <c r="E267" s="4" t="s">
        <v>1823</v>
      </c>
      <c r="F267" s="4" t="s">
        <v>101</v>
      </c>
      <c r="G267" s="4" t="s">
        <v>38</v>
      </c>
      <c r="H267" s="4" t="s">
        <v>1945</v>
      </c>
      <c r="I267" s="4" t="s">
        <v>1946</v>
      </c>
      <c r="J267" s="21" t="s">
        <v>1069</v>
      </c>
      <c r="K267" s="22" t="s">
        <v>1070</v>
      </c>
      <c r="L267" s="14">
        <f>VLOOKUP(J267,业绩项目明细!D$2:O$684,11,0)</f>
        <v>2658718.4</v>
      </c>
      <c r="M267" s="14">
        <f>VLOOKUP(J267,业绩项目明细!D$2:O$684,12,0)</f>
        <v>0</v>
      </c>
      <c r="N267" s="4"/>
    </row>
    <row r="268" ht="28.2" customHeight="1" spans="1:14">
      <c r="A268" s="28"/>
      <c r="B268" s="4">
        <v>1023</v>
      </c>
      <c r="C268" s="5" t="s">
        <v>191</v>
      </c>
      <c r="D268" s="4" t="s">
        <v>192</v>
      </c>
      <c r="E268" s="4" t="s">
        <v>1823</v>
      </c>
      <c r="F268" s="4" t="s">
        <v>101</v>
      </c>
      <c r="G268" s="4" t="s">
        <v>38</v>
      </c>
      <c r="H268" s="4" t="s">
        <v>1945</v>
      </c>
      <c r="I268" s="4" t="s">
        <v>1949</v>
      </c>
      <c r="J268" s="5" t="s">
        <v>189</v>
      </c>
      <c r="K268" s="19" t="s">
        <v>190</v>
      </c>
      <c r="L268" s="14">
        <f>VLOOKUP(J268,业绩项目明细!D$2:O$684,11,0)</f>
        <v>0</v>
      </c>
      <c r="M268" s="14">
        <f>VLOOKUP(J268,业绩项目明细!D$2:O$684,12,0)</f>
        <v>876848.46</v>
      </c>
      <c r="N268" s="4"/>
    </row>
    <row r="269" ht="17" spans="1:14">
      <c r="A269" s="28"/>
      <c r="B269" s="4"/>
      <c r="D269" s="4"/>
      <c r="E269" s="4" t="s">
        <v>1823</v>
      </c>
      <c r="F269" s="4" t="s">
        <v>101</v>
      </c>
      <c r="G269" s="4" t="s">
        <v>38</v>
      </c>
      <c r="H269" s="4" t="s">
        <v>1945</v>
      </c>
      <c r="I269" s="4" t="s">
        <v>1949</v>
      </c>
      <c r="J269" s="21"/>
      <c r="K269" s="22" t="s">
        <v>1062</v>
      </c>
      <c r="N269" s="4"/>
    </row>
    <row r="270" ht="28.2" customHeight="1" spans="1:14">
      <c r="A270" s="28"/>
      <c r="B270" s="4">
        <v>1025</v>
      </c>
      <c r="C270" s="5" t="s">
        <v>187</v>
      </c>
      <c r="D270" s="4" t="s">
        <v>188</v>
      </c>
      <c r="E270" s="4" t="s">
        <v>1823</v>
      </c>
      <c r="F270" s="4" t="s">
        <v>129</v>
      </c>
      <c r="G270" s="4" t="s">
        <v>38</v>
      </c>
      <c r="H270" s="4" t="s">
        <v>1950</v>
      </c>
      <c r="I270" s="4" t="s">
        <v>1951</v>
      </c>
      <c r="J270" s="5" t="s">
        <v>185</v>
      </c>
      <c r="K270" s="19" t="s">
        <v>186</v>
      </c>
      <c r="L270" s="14">
        <f>VLOOKUP(J270,业绩项目明细!D$2:O$684,11,0)</f>
        <v>0</v>
      </c>
      <c r="M270" s="14">
        <f>VLOOKUP(J270,业绩项目明细!D$2:O$684,12,0)</f>
        <v>1350876.5</v>
      </c>
      <c r="N270" s="4"/>
    </row>
    <row r="271" ht="17" spans="1:14">
      <c r="A271" s="28"/>
      <c r="B271" s="4"/>
      <c r="D271" s="4"/>
      <c r="E271" s="4" t="s">
        <v>1823</v>
      </c>
      <c r="F271" s="4" t="s">
        <v>129</v>
      </c>
      <c r="G271" s="4" t="s">
        <v>38</v>
      </c>
      <c r="H271" s="4" t="s">
        <v>1950</v>
      </c>
      <c r="I271" s="4" t="s">
        <v>1951</v>
      </c>
      <c r="J271" s="21"/>
      <c r="K271" s="22" t="s">
        <v>1050</v>
      </c>
      <c r="N271" s="4"/>
    </row>
    <row r="272" ht="17" spans="1:14">
      <c r="A272" s="28"/>
      <c r="B272" s="4">
        <v>1027</v>
      </c>
      <c r="C272" s="5" t="s">
        <v>1017</v>
      </c>
      <c r="D272" s="4" t="s">
        <v>1018</v>
      </c>
      <c r="E272" s="4" t="s">
        <v>1823</v>
      </c>
      <c r="F272" s="4" t="s">
        <v>842</v>
      </c>
      <c r="G272" s="4" t="s">
        <v>38</v>
      </c>
      <c r="H272" s="4" t="s">
        <v>1952</v>
      </c>
      <c r="I272" s="4" t="s">
        <v>1953</v>
      </c>
      <c r="J272" s="21" t="s">
        <v>1015</v>
      </c>
      <c r="K272" s="22" t="s">
        <v>1016</v>
      </c>
      <c r="L272" s="14">
        <f>VLOOKUP(J272,业绩项目明细!D$2:O$684,11,0)</f>
        <v>0</v>
      </c>
      <c r="M272" s="14">
        <f>VLOOKUP(J272,业绩项目明细!D$2:O$684,12,0)</f>
        <v>0</v>
      </c>
      <c r="N272" s="4"/>
    </row>
    <row r="273" ht="17" spans="1:14">
      <c r="A273" s="28"/>
      <c r="B273" s="4">
        <v>1031</v>
      </c>
      <c r="C273" s="5" t="s">
        <v>1042</v>
      </c>
      <c r="D273" s="4" t="s">
        <v>1043</v>
      </c>
      <c r="E273" s="4" t="s">
        <v>1823</v>
      </c>
      <c r="F273" s="4" t="s">
        <v>125</v>
      </c>
      <c r="G273" s="4" t="s">
        <v>38</v>
      </c>
      <c r="H273" s="4" t="s">
        <v>1835</v>
      </c>
      <c r="I273" s="4" t="s">
        <v>1954</v>
      </c>
      <c r="J273" s="5" t="s">
        <v>1040</v>
      </c>
      <c r="K273" s="19" t="s">
        <v>1041</v>
      </c>
      <c r="L273" s="14">
        <f>VLOOKUP(J273,业绩项目明细!D$2:O$684,11,0)</f>
        <v>810919.04</v>
      </c>
      <c r="M273" s="14">
        <f>VLOOKUP(J273,业绩项目明细!D$2:O$684,12,0)</f>
        <v>0</v>
      </c>
      <c r="N273" s="4"/>
    </row>
    <row r="274" spans="1:14">
      <c r="A274" s="28"/>
      <c r="B274" s="4">
        <v>1036</v>
      </c>
      <c r="C274" s="5" t="s">
        <v>1955</v>
      </c>
      <c r="D274" s="4" t="s">
        <v>1956</v>
      </c>
      <c r="E274" s="4" t="s">
        <v>1827</v>
      </c>
      <c r="F274" s="4" t="s">
        <v>125</v>
      </c>
      <c r="G274" s="4" t="s">
        <v>38</v>
      </c>
      <c r="H274" s="4" t="s">
        <v>1835</v>
      </c>
      <c r="I274" s="4" t="s">
        <v>1954</v>
      </c>
      <c r="J274" s="4"/>
      <c r="K274" s="20"/>
      <c r="N274" s="4"/>
    </row>
    <row r="275" ht="17" spans="1:14">
      <c r="A275" s="28"/>
      <c r="B275" s="4">
        <v>1040</v>
      </c>
      <c r="C275" s="5" t="s">
        <v>147</v>
      </c>
      <c r="D275" s="4" t="s">
        <v>148</v>
      </c>
      <c r="E275" s="4" t="s">
        <v>1823</v>
      </c>
      <c r="F275" s="4" t="s">
        <v>125</v>
      </c>
      <c r="G275" s="4" t="s">
        <v>38</v>
      </c>
      <c r="H275" s="4" t="s">
        <v>1835</v>
      </c>
      <c r="I275" s="4" t="s">
        <v>1957</v>
      </c>
      <c r="J275" s="5" t="s">
        <v>145</v>
      </c>
      <c r="K275" s="19" t="s">
        <v>146</v>
      </c>
      <c r="L275" s="14">
        <f>VLOOKUP(J275,业绩项目明细!D$2:O$684,11,0)</f>
        <v>0</v>
      </c>
      <c r="M275" s="14">
        <f>VLOOKUP(J275,业绩项目明细!D$2:O$684,12,0)</f>
        <v>0</v>
      </c>
      <c r="N275" s="4"/>
    </row>
    <row r="276" ht="17" spans="1:14">
      <c r="A276" s="28"/>
      <c r="B276" s="4"/>
      <c r="D276" s="4"/>
      <c r="E276" s="4" t="s">
        <v>1823</v>
      </c>
      <c r="F276" s="4" t="s">
        <v>125</v>
      </c>
      <c r="G276" s="4" t="s">
        <v>38</v>
      </c>
      <c r="H276" s="4" t="s">
        <v>1835</v>
      </c>
      <c r="I276" s="4" t="s">
        <v>1957</v>
      </c>
      <c r="J276" s="21" t="s">
        <v>1038</v>
      </c>
      <c r="K276" s="22" t="s">
        <v>1039</v>
      </c>
      <c r="L276" s="14">
        <f>VLOOKUP(J276,业绩项目明细!D$2:O$684,11,0)</f>
        <v>2877610.94</v>
      </c>
      <c r="M276" s="14">
        <f>VLOOKUP(J276,业绩项目明细!D$2:O$684,12,0)</f>
        <v>0</v>
      </c>
      <c r="N276" s="4"/>
    </row>
    <row r="277" ht="28.2" customHeight="1" spans="1:14">
      <c r="A277" s="28"/>
      <c r="B277" s="4">
        <v>1042</v>
      </c>
      <c r="C277" s="5" t="s">
        <v>143</v>
      </c>
      <c r="D277" s="4" t="s">
        <v>144</v>
      </c>
      <c r="E277" s="4" t="s">
        <v>1823</v>
      </c>
      <c r="F277" s="4" t="s">
        <v>125</v>
      </c>
      <c r="G277" s="4" t="s">
        <v>38</v>
      </c>
      <c r="H277" s="4" t="s">
        <v>1835</v>
      </c>
      <c r="I277" s="4" t="s">
        <v>1958</v>
      </c>
      <c r="J277" s="5" t="s">
        <v>141</v>
      </c>
      <c r="K277" s="19" t="s">
        <v>142</v>
      </c>
      <c r="L277" s="14">
        <f>VLOOKUP(J277,业绩项目明细!D$2:O$684,11,0)</f>
        <v>0</v>
      </c>
      <c r="M277" s="14">
        <f>VLOOKUP(J277,业绩项目明细!D$2:O$684,12,0)</f>
        <v>0</v>
      </c>
      <c r="N277" s="4"/>
    </row>
    <row r="278" ht="28.2" customHeight="1" spans="1:14">
      <c r="A278" s="28"/>
      <c r="B278" s="4"/>
      <c r="D278" s="4"/>
      <c r="E278" s="4" t="s">
        <v>1823</v>
      </c>
      <c r="F278" s="4" t="s">
        <v>125</v>
      </c>
      <c r="G278" s="4" t="s">
        <v>38</v>
      </c>
      <c r="H278" s="4" t="s">
        <v>1835</v>
      </c>
      <c r="I278" s="4" t="s">
        <v>1958</v>
      </c>
      <c r="J278" s="21" t="s">
        <v>1044</v>
      </c>
      <c r="K278" s="22" t="s">
        <v>1045</v>
      </c>
      <c r="L278" s="14">
        <f>VLOOKUP(J278,业绩项目明细!D$2:O$684,11,0)</f>
        <v>0</v>
      </c>
      <c r="M278" s="14">
        <f>VLOOKUP(J278,业绩项目明细!D$2:O$684,12,0)</f>
        <v>0</v>
      </c>
      <c r="N278" s="4"/>
    </row>
    <row r="279" ht="17" spans="1:14">
      <c r="A279" s="28"/>
      <c r="B279" s="4">
        <v>1044</v>
      </c>
      <c r="C279" s="5" t="s">
        <v>172</v>
      </c>
      <c r="D279" s="4" t="s">
        <v>173</v>
      </c>
      <c r="E279" s="4" t="s">
        <v>1823</v>
      </c>
      <c r="F279" s="4" t="s">
        <v>109</v>
      </c>
      <c r="G279" s="4" t="s">
        <v>38</v>
      </c>
      <c r="H279" s="4" t="s">
        <v>1959</v>
      </c>
      <c r="I279" s="4" t="s">
        <v>1960</v>
      </c>
      <c r="J279" s="5" t="s">
        <v>170</v>
      </c>
      <c r="K279" s="19" t="s">
        <v>171</v>
      </c>
      <c r="L279" s="14">
        <f>VLOOKUP(J279,业绩项目明细!D$2:O$684,11,0)</f>
        <v>0</v>
      </c>
      <c r="M279" s="14">
        <f>VLOOKUP(J279,业绩项目明细!D$2:O$684,12,0)</f>
        <v>1235110.1</v>
      </c>
      <c r="N279" s="4"/>
    </row>
    <row r="280" ht="17" spans="1:14">
      <c r="A280" s="28"/>
      <c r="B280" s="4"/>
      <c r="D280" s="4"/>
      <c r="E280" s="4" t="s">
        <v>1823</v>
      </c>
      <c r="F280" s="4" t="s">
        <v>109</v>
      </c>
      <c r="G280" s="4" t="s">
        <v>38</v>
      </c>
      <c r="H280" s="4" t="s">
        <v>1959</v>
      </c>
      <c r="I280" s="4" t="s">
        <v>1960</v>
      </c>
      <c r="J280" s="21" t="s">
        <v>1150</v>
      </c>
      <c r="K280" s="22" t="s">
        <v>1151</v>
      </c>
      <c r="L280" s="14">
        <f>VLOOKUP(J280,业绩项目明细!D$2:O$684,11,0)</f>
        <v>1065586.13</v>
      </c>
      <c r="M280" s="14">
        <f>VLOOKUP(J280,业绩项目明细!D$2:O$684,12,0)</f>
        <v>0</v>
      </c>
      <c r="N280" s="4"/>
    </row>
    <row r="281" ht="17" spans="1:14">
      <c r="A281" s="28"/>
      <c r="B281" s="4"/>
      <c r="D281" s="4"/>
      <c r="E281" s="4" t="s">
        <v>1823</v>
      </c>
      <c r="F281" s="4" t="s">
        <v>109</v>
      </c>
      <c r="G281" s="4" t="s">
        <v>38</v>
      </c>
      <c r="H281" s="4" t="s">
        <v>1959</v>
      </c>
      <c r="I281" s="4" t="s">
        <v>1960</v>
      </c>
      <c r="J281" s="21" t="s">
        <v>1156</v>
      </c>
      <c r="K281" s="22" t="s">
        <v>1157</v>
      </c>
      <c r="L281" s="14">
        <f>VLOOKUP(J281,业绩项目明细!D$2:O$684,11,0)</f>
        <v>552346.57</v>
      </c>
      <c r="M281" s="14">
        <f>VLOOKUP(J281,业绩项目明细!D$2:O$684,12,0)</f>
        <v>0</v>
      </c>
      <c r="N281" s="4"/>
    </row>
    <row r="282" spans="1:14">
      <c r="A282" s="28"/>
      <c r="B282" s="4">
        <v>1047</v>
      </c>
      <c r="C282" s="5" t="s">
        <v>1961</v>
      </c>
      <c r="D282" s="4" t="s">
        <v>1962</v>
      </c>
      <c r="E282" s="4" t="s">
        <v>1823</v>
      </c>
      <c r="F282" s="4" t="s">
        <v>109</v>
      </c>
      <c r="G282" s="4" t="s">
        <v>38</v>
      </c>
      <c r="H282" s="4" t="s">
        <v>1959</v>
      </c>
      <c r="I282" s="4" t="s">
        <v>1960</v>
      </c>
      <c r="J282" s="4"/>
      <c r="K282" s="20"/>
      <c r="N282" s="4"/>
    </row>
    <row r="283" ht="17" spans="1:14">
      <c r="A283" s="28"/>
      <c r="B283" s="4">
        <v>1049</v>
      </c>
      <c r="C283" s="5" t="s">
        <v>161</v>
      </c>
      <c r="D283" s="4" t="s">
        <v>162</v>
      </c>
      <c r="E283" s="4" t="s">
        <v>1823</v>
      </c>
      <c r="F283" s="4" t="s">
        <v>109</v>
      </c>
      <c r="G283" s="4" t="s">
        <v>38</v>
      </c>
      <c r="H283" s="4" t="s">
        <v>1959</v>
      </c>
      <c r="I283" s="4" t="s">
        <v>1960</v>
      </c>
      <c r="J283" s="5" t="s">
        <v>159</v>
      </c>
      <c r="K283" s="19" t="s">
        <v>160</v>
      </c>
      <c r="L283" s="14">
        <f>VLOOKUP(J283,业绩项目明细!D$2:O$684,11,0)</f>
        <v>0</v>
      </c>
      <c r="M283" s="14">
        <f>VLOOKUP(J283,业绩项目明细!D$2:O$684,12,0)</f>
        <v>2353026.13</v>
      </c>
      <c r="N283" s="4"/>
    </row>
    <row r="284" ht="17" spans="1:14">
      <c r="A284" s="28"/>
      <c r="B284" s="4"/>
      <c r="D284" s="4"/>
      <c r="E284" s="4" t="s">
        <v>1823</v>
      </c>
      <c r="F284" s="4" t="s">
        <v>109</v>
      </c>
      <c r="G284" s="4" t="s">
        <v>38</v>
      </c>
      <c r="H284" s="4" t="s">
        <v>1959</v>
      </c>
      <c r="I284" s="4" t="s">
        <v>1960</v>
      </c>
      <c r="J284" s="21" t="s">
        <v>1152</v>
      </c>
      <c r="K284" s="22" t="s">
        <v>1153</v>
      </c>
      <c r="L284" s="14">
        <f>VLOOKUP(J284,业绩项目明细!D$2:O$684,11,0)</f>
        <v>2338931.74</v>
      </c>
      <c r="M284" s="14">
        <f>VLOOKUP(J284,业绩项目明细!D$2:O$684,12,0)</f>
        <v>0</v>
      </c>
      <c r="N284" s="4"/>
    </row>
    <row r="285" ht="17" spans="1:14">
      <c r="A285" s="28"/>
      <c r="B285" s="4">
        <v>1050</v>
      </c>
      <c r="C285" s="5" t="s">
        <v>121</v>
      </c>
      <c r="D285" s="4" t="s">
        <v>122</v>
      </c>
      <c r="E285" s="4" t="s">
        <v>1827</v>
      </c>
      <c r="F285" s="4" t="s">
        <v>120</v>
      </c>
      <c r="G285" s="4" t="s">
        <v>38</v>
      </c>
      <c r="H285" s="4" t="s">
        <v>1963</v>
      </c>
      <c r="I285" s="4" t="s">
        <v>1964</v>
      </c>
      <c r="J285" s="5" t="s">
        <v>118</v>
      </c>
      <c r="K285" s="19" t="s">
        <v>119</v>
      </c>
      <c r="L285" s="14">
        <f>VLOOKUP(J285,业绩项目明细!D$2:O$684,11,0)</f>
        <v>0</v>
      </c>
      <c r="M285" s="14">
        <f>VLOOKUP(J285,业绩项目明细!D$2:O$684,12,0)</f>
        <v>589403.08</v>
      </c>
      <c r="N285" s="4"/>
    </row>
    <row r="286" ht="17" spans="1:14">
      <c r="A286" s="28"/>
      <c r="B286" s="4"/>
      <c r="D286" s="4"/>
      <c r="E286" s="4" t="s">
        <v>1827</v>
      </c>
      <c r="F286" s="4" t="s">
        <v>120</v>
      </c>
      <c r="G286" s="4" t="s">
        <v>38</v>
      </c>
      <c r="H286" s="4" t="s">
        <v>1963</v>
      </c>
      <c r="I286" s="4" t="s">
        <v>1964</v>
      </c>
      <c r="J286" s="21" t="s">
        <v>1074</v>
      </c>
      <c r="K286" s="22" t="s">
        <v>1075</v>
      </c>
      <c r="L286" s="14">
        <f>VLOOKUP(J286,业绩项目明细!D$2:O$684,11,0)</f>
        <v>0</v>
      </c>
      <c r="M286" s="14">
        <f>VLOOKUP(J286,业绩项目明细!D$2:O$684,12,0)</f>
        <v>0</v>
      </c>
      <c r="N286" s="4"/>
    </row>
    <row r="287" ht="17" spans="1:14">
      <c r="A287" s="28"/>
      <c r="B287" s="4"/>
      <c r="D287" s="4"/>
      <c r="E287" s="4" t="s">
        <v>1827</v>
      </c>
      <c r="F287" s="4" t="s">
        <v>120</v>
      </c>
      <c r="G287" s="4" t="s">
        <v>38</v>
      </c>
      <c r="H287" s="4" t="s">
        <v>1963</v>
      </c>
      <c r="I287" s="4" t="s">
        <v>1964</v>
      </c>
      <c r="J287" s="21"/>
      <c r="K287" s="22" t="s">
        <v>1078</v>
      </c>
      <c r="N287" s="4"/>
    </row>
    <row r="288" ht="28.2" customHeight="1" spans="1:14">
      <c r="A288" s="28"/>
      <c r="B288" s="4">
        <v>1051</v>
      </c>
      <c r="C288" s="5" t="s">
        <v>85</v>
      </c>
      <c r="D288" s="4" t="s">
        <v>86</v>
      </c>
      <c r="E288" s="4" t="s">
        <v>1823</v>
      </c>
      <c r="F288" s="4" t="s">
        <v>79</v>
      </c>
      <c r="G288" s="4" t="s">
        <v>38</v>
      </c>
      <c r="H288" s="4" t="s">
        <v>1965</v>
      </c>
      <c r="I288" s="4" t="s">
        <v>1966</v>
      </c>
      <c r="J288" s="5" t="s">
        <v>83</v>
      </c>
      <c r="K288" s="19" t="s">
        <v>84</v>
      </c>
      <c r="L288" s="14">
        <f>VLOOKUP(J288,业绩项目明细!D$2:O$684,11,0)</f>
        <v>0</v>
      </c>
      <c r="M288" s="14">
        <f>VLOOKUP(J288,业绩项目明细!D$2:O$684,12,0)</f>
        <v>0</v>
      </c>
      <c r="N288" s="4"/>
    </row>
    <row r="289" ht="28.2" customHeight="1" spans="1:14">
      <c r="A289" s="28"/>
      <c r="B289" s="4"/>
      <c r="D289" s="4"/>
      <c r="E289" s="4" t="s">
        <v>1823</v>
      </c>
      <c r="F289" s="4" t="s">
        <v>79</v>
      </c>
      <c r="G289" s="4" t="s">
        <v>38</v>
      </c>
      <c r="H289" s="4" t="s">
        <v>1965</v>
      </c>
      <c r="I289" s="4" t="s">
        <v>1966</v>
      </c>
      <c r="J289" s="21" t="s">
        <v>1144</v>
      </c>
      <c r="K289" s="22" t="s">
        <v>1145</v>
      </c>
      <c r="L289" s="14">
        <f>VLOOKUP(J289,业绩项目明细!D$2:O$684,11,0)</f>
        <v>879620.8</v>
      </c>
      <c r="M289" s="14">
        <f>VLOOKUP(J289,业绩项目明细!D$2:O$684,12,0)</f>
        <v>0</v>
      </c>
      <c r="N289" s="4"/>
    </row>
    <row r="290" ht="25.5" customHeight="1" spans="1:14">
      <c r="A290" s="28"/>
      <c r="B290" s="4">
        <v>1052</v>
      </c>
      <c r="C290" s="5" t="s">
        <v>81</v>
      </c>
      <c r="D290" s="4" t="s">
        <v>82</v>
      </c>
      <c r="E290" s="4" t="s">
        <v>1823</v>
      </c>
      <c r="F290" s="4" t="s">
        <v>79</v>
      </c>
      <c r="G290" s="4" t="s">
        <v>38</v>
      </c>
      <c r="H290" s="4" t="s">
        <v>1965</v>
      </c>
      <c r="I290" s="4" t="s">
        <v>1966</v>
      </c>
      <c r="J290" s="5" t="s">
        <v>77</v>
      </c>
      <c r="K290" s="19" t="s">
        <v>78</v>
      </c>
      <c r="L290" s="14">
        <f>VLOOKUP(J290,业绩项目明细!D$2:O$684,11,0)</f>
        <v>0</v>
      </c>
      <c r="M290" s="14">
        <f>VLOOKUP(J290,业绩项目明细!D$2:O$684,12,0)</f>
        <v>0</v>
      </c>
      <c r="N290" s="4"/>
    </row>
    <row r="291" ht="25.5" customHeight="1" spans="1:14">
      <c r="A291" s="28"/>
      <c r="B291" s="4"/>
      <c r="D291" s="4"/>
      <c r="E291" s="4" t="s">
        <v>1823</v>
      </c>
      <c r="F291" s="4" t="s">
        <v>79</v>
      </c>
      <c r="G291" s="4" t="s">
        <v>38</v>
      </c>
      <c r="H291" s="4" t="s">
        <v>1965</v>
      </c>
      <c r="I291" s="4" t="s">
        <v>1966</v>
      </c>
      <c r="J291" s="21" t="s">
        <v>1146</v>
      </c>
      <c r="K291" s="22" t="s">
        <v>1147</v>
      </c>
      <c r="L291" s="14">
        <f>VLOOKUP(J291,业绩项目明细!D$2:O$684,11,0)</f>
        <v>0</v>
      </c>
      <c r="M291" s="14">
        <f>VLOOKUP(J291,业绩项目明细!D$2:O$684,12,0)</f>
        <v>0</v>
      </c>
      <c r="N291" s="4"/>
    </row>
    <row r="292" spans="1:14">
      <c r="A292" s="28"/>
      <c r="B292" s="4">
        <v>1056</v>
      </c>
      <c r="C292" s="5" t="s">
        <v>1967</v>
      </c>
      <c r="D292" s="4" t="s">
        <v>1968</v>
      </c>
      <c r="E292" s="4" t="s">
        <v>1827</v>
      </c>
      <c r="F292" s="4" t="s">
        <v>79</v>
      </c>
      <c r="G292" s="4" t="s">
        <v>38</v>
      </c>
      <c r="H292" s="4" t="s">
        <v>1965</v>
      </c>
      <c r="I292" s="4" t="s">
        <v>1966</v>
      </c>
      <c r="J292" s="4"/>
      <c r="K292" s="20"/>
      <c r="N292" s="4"/>
    </row>
    <row r="293" ht="17" spans="1:14">
      <c r="A293" s="28"/>
      <c r="B293" s="4">
        <v>1060</v>
      </c>
      <c r="C293" s="5" t="s">
        <v>1036</v>
      </c>
      <c r="D293" s="4" t="s">
        <v>1037</v>
      </c>
      <c r="E293" s="4" t="s">
        <v>1827</v>
      </c>
      <c r="F293" s="4" t="s">
        <v>179</v>
      </c>
      <c r="G293" s="4" t="s">
        <v>48</v>
      </c>
      <c r="H293" s="4" t="s">
        <v>1969</v>
      </c>
      <c r="I293" s="4" t="s">
        <v>1970</v>
      </c>
      <c r="J293" s="5" t="s">
        <v>1034</v>
      </c>
      <c r="K293" s="19" t="s">
        <v>1035</v>
      </c>
      <c r="L293" s="14">
        <f>VLOOKUP(J293,业绩项目明细!D$2:O$684,11,0)</f>
        <v>430875.2</v>
      </c>
      <c r="M293" s="14">
        <f>VLOOKUP(J293,业绩项目明细!D$2:O$684,12,0)</f>
        <v>0</v>
      </c>
      <c r="N293" s="4"/>
    </row>
    <row r="294" ht="25.5" customHeight="1" spans="1:14">
      <c r="A294" s="28"/>
      <c r="B294" s="4">
        <v>1063</v>
      </c>
      <c r="C294" s="5" t="s">
        <v>1971</v>
      </c>
      <c r="D294" s="4" t="s">
        <v>1972</v>
      </c>
      <c r="E294" s="4" t="s">
        <v>1823</v>
      </c>
      <c r="F294" s="4" t="s">
        <v>113</v>
      </c>
      <c r="G294" s="4" t="s">
        <v>38</v>
      </c>
      <c r="H294" s="4" t="s">
        <v>1865</v>
      </c>
      <c r="I294" s="4" t="s">
        <v>1973</v>
      </c>
      <c r="J294" s="21" t="s">
        <v>111</v>
      </c>
      <c r="K294" s="19" t="s">
        <v>112</v>
      </c>
      <c r="L294" s="14">
        <f>VLOOKUP(J294,业绩项目明细!D$2:O$684,11,0)</f>
        <v>0</v>
      </c>
      <c r="M294" s="14">
        <f>VLOOKUP(J294,业绩项目明细!D$2:O$684,12,0)</f>
        <v>219685.65</v>
      </c>
      <c r="N294" s="4"/>
    </row>
    <row r="295" ht="25.5" customHeight="1" spans="1:14">
      <c r="A295" s="28"/>
      <c r="B295" s="4">
        <v>1064</v>
      </c>
      <c r="C295" s="5" t="s">
        <v>1974</v>
      </c>
      <c r="D295" s="4" t="s">
        <v>1975</v>
      </c>
      <c r="E295" s="4" t="s">
        <v>1823</v>
      </c>
      <c r="F295" s="4" t="s">
        <v>113</v>
      </c>
      <c r="G295" s="4" t="s">
        <v>38</v>
      </c>
      <c r="H295" s="4" t="s">
        <v>1865</v>
      </c>
      <c r="I295" s="4" t="s">
        <v>1973</v>
      </c>
      <c r="J295" s="21" t="s">
        <v>111</v>
      </c>
      <c r="K295" s="19" t="s">
        <v>112</v>
      </c>
      <c r="L295" s="14">
        <f>VLOOKUP(J295,业绩项目明细!D$2:O$684,11,0)</f>
        <v>0</v>
      </c>
      <c r="M295" s="14">
        <f>VLOOKUP(J295,业绩项目明细!D$2:O$684,12,0)</f>
        <v>219685.65</v>
      </c>
      <c r="N295" s="4"/>
    </row>
    <row r="296" ht="28.2" customHeight="1" spans="1:14">
      <c r="A296" s="28"/>
      <c r="B296" s="4">
        <v>1066</v>
      </c>
      <c r="C296" s="5" t="s">
        <v>91</v>
      </c>
      <c r="D296" s="4" t="s">
        <v>92</v>
      </c>
      <c r="E296" s="4" t="s">
        <v>1823</v>
      </c>
      <c r="F296" s="4" t="s">
        <v>89</v>
      </c>
      <c r="G296" s="4" t="s">
        <v>38</v>
      </c>
      <c r="H296" s="4" t="s">
        <v>1830</v>
      </c>
      <c r="I296" s="4" t="s">
        <v>1976</v>
      </c>
      <c r="J296" s="5" t="s">
        <v>87</v>
      </c>
      <c r="K296" s="19" t="s">
        <v>88</v>
      </c>
      <c r="L296" s="14">
        <f>VLOOKUP(J296,业绩项目明细!D$2:O$684,11,0)</f>
        <v>0</v>
      </c>
      <c r="M296" s="14">
        <f>VLOOKUP(J296,业绩项目明细!D$2:O$684,12,0)</f>
        <v>0</v>
      </c>
      <c r="N296" s="4"/>
    </row>
    <row r="297" ht="28.2" customHeight="1" spans="1:14">
      <c r="A297" s="28"/>
      <c r="B297" s="4"/>
      <c r="D297" s="4"/>
      <c r="E297" s="4" t="s">
        <v>1823</v>
      </c>
      <c r="F297" s="4" t="s">
        <v>89</v>
      </c>
      <c r="G297" s="4" t="s">
        <v>38</v>
      </c>
      <c r="H297" s="4" t="s">
        <v>1830</v>
      </c>
      <c r="I297" s="4" t="s">
        <v>1976</v>
      </c>
      <c r="J297" s="21" t="s">
        <v>1080</v>
      </c>
      <c r="K297" s="22" t="s">
        <v>1081</v>
      </c>
      <c r="L297" s="14">
        <f>VLOOKUP(J297,业绩项目明细!D$2:O$684,11,0)</f>
        <v>506286.3</v>
      </c>
      <c r="M297" s="14">
        <f>VLOOKUP(J297,业绩项目明细!D$2:O$684,12,0)</f>
        <v>0</v>
      </c>
      <c r="N297" s="4"/>
    </row>
    <row r="298" spans="1:14">
      <c r="A298" s="28"/>
      <c r="B298" s="4">
        <v>1071</v>
      </c>
      <c r="C298" s="5" t="s">
        <v>1977</v>
      </c>
      <c r="D298" s="4" t="s">
        <v>1978</v>
      </c>
      <c r="E298" s="4" t="s">
        <v>1827</v>
      </c>
      <c r="F298" s="4" t="s">
        <v>312</v>
      </c>
      <c r="G298" s="4" t="s">
        <v>48</v>
      </c>
      <c r="H298" s="4" t="s">
        <v>1867</v>
      </c>
      <c r="I298" s="4" t="s">
        <v>1933</v>
      </c>
      <c r="J298" s="4"/>
      <c r="K298" s="20"/>
      <c r="N298" s="4"/>
    </row>
    <row r="299" ht="17" spans="1:14">
      <c r="A299" s="28"/>
      <c r="B299" s="4">
        <v>1073</v>
      </c>
      <c r="C299" s="5" t="s">
        <v>1118</v>
      </c>
      <c r="D299" s="4" t="s">
        <v>1119</v>
      </c>
      <c r="E299" s="4" t="s">
        <v>1823</v>
      </c>
      <c r="F299" s="4" t="s">
        <v>59</v>
      </c>
      <c r="G299" s="4" t="s">
        <v>38</v>
      </c>
      <c r="H299" s="4" t="s">
        <v>1828</v>
      </c>
      <c r="I299" s="4" t="s">
        <v>1979</v>
      </c>
      <c r="J299" s="21"/>
      <c r="K299" s="22" t="s">
        <v>1117</v>
      </c>
      <c r="N299" s="4"/>
    </row>
    <row r="300" ht="17" spans="1:14">
      <c r="A300" s="28"/>
      <c r="B300" s="4"/>
      <c r="D300" s="4"/>
      <c r="E300" s="4" t="s">
        <v>1823</v>
      </c>
      <c r="F300" s="4" t="s">
        <v>59</v>
      </c>
      <c r="G300" s="4" t="s">
        <v>38</v>
      </c>
      <c r="H300" s="4" t="s">
        <v>1828</v>
      </c>
      <c r="I300" s="4" t="s">
        <v>1979</v>
      </c>
      <c r="J300" s="21"/>
      <c r="K300" s="22" t="s">
        <v>2175</v>
      </c>
      <c r="N300" s="4"/>
    </row>
    <row r="301" ht="17" spans="1:14">
      <c r="A301" s="28"/>
      <c r="B301" s="4">
        <v>1075</v>
      </c>
      <c r="C301" s="5" t="s">
        <v>66</v>
      </c>
      <c r="D301" s="4" t="s">
        <v>67</v>
      </c>
      <c r="E301" s="4" t="s">
        <v>1823</v>
      </c>
      <c r="F301" s="4" t="s">
        <v>59</v>
      </c>
      <c r="G301" s="4" t="s">
        <v>38</v>
      </c>
      <c r="H301" s="4" t="s">
        <v>1828</v>
      </c>
      <c r="I301" s="4" t="s">
        <v>1980</v>
      </c>
      <c r="J301" s="5" t="s">
        <v>64</v>
      </c>
      <c r="K301" s="19" t="s">
        <v>65</v>
      </c>
      <c r="L301" s="14">
        <f>VLOOKUP(J301,业绩项目明细!D$2:O$684,11,0)</f>
        <v>0</v>
      </c>
      <c r="M301" s="14">
        <f>VLOOKUP(J301,业绩项目明细!D$2:O$684,12,0)</f>
        <v>0</v>
      </c>
      <c r="N301" s="4"/>
    </row>
    <row r="302" ht="17" spans="1:14">
      <c r="A302" s="28"/>
      <c r="B302" s="4"/>
      <c r="D302" s="4"/>
      <c r="E302" s="4" t="s">
        <v>1823</v>
      </c>
      <c r="F302" s="4" t="s">
        <v>59</v>
      </c>
      <c r="G302" s="4" t="s">
        <v>38</v>
      </c>
      <c r="H302" s="4" t="s">
        <v>1828</v>
      </c>
      <c r="I302" s="4" t="s">
        <v>1980</v>
      </c>
      <c r="J302" s="21"/>
      <c r="K302" s="22" t="s">
        <v>1116</v>
      </c>
      <c r="N302" s="4"/>
    </row>
    <row r="303" ht="25.5" customHeight="1" spans="1:14">
      <c r="A303" s="28"/>
      <c r="B303" s="4">
        <v>1076</v>
      </c>
      <c r="C303" s="5" t="s">
        <v>996</v>
      </c>
      <c r="D303" s="4" t="s">
        <v>997</v>
      </c>
      <c r="E303" s="4" t="s">
        <v>1827</v>
      </c>
      <c r="F303" s="4" t="s">
        <v>53</v>
      </c>
      <c r="G303" s="4" t="s">
        <v>48</v>
      </c>
      <c r="H303" s="4" t="s">
        <v>1981</v>
      </c>
      <c r="I303" s="4" t="s">
        <v>1982</v>
      </c>
      <c r="J303" s="5" t="s">
        <v>994</v>
      </c>
      <c r="K303" s="19" t="s">
        <v>995</v>
      </c>
      <c r="L303" s="14">
        <f>VLOOKUP(J303,业绩项目明细!D$2:O$684,11,0)</f>
        <v>421964.82</v>
      </c>
      <c r="M303" s="14">
        <f>VLOOKUP(J303,业绩项目明细!D$2:O$684,12,0)</f>
        <v>0</v>
      </c>
      <c r="N303" s="4"/>
    </row>
    <row r="304" ht="17" spans="1:14">
      <c r="A304" s="28"/>
      <c r="B304" s="4"/>
      <c r="D304" s="4"/>
      <c r="E304" s="4" t="s">
        <v>1827</v>
      </c>
      <c r="F304" s="4" t="s">
        <v>53</v>
      </c>
      <c r="G304" s="4" t="s">
        <v>48</v>
      </c>
      <c r="H304" s="4" t="s">
        <v>1981</v>
      </c>
      <c r="I304" s="4" t="s">
        <v>1982</v>
      </c>
      <c r="J304" s="21" t="s">
        <v>998</v>
      </c>
      <c r="K304" s="22" t="s">
        <v>999</v>
      </c>
      <c r="L304" s="14">
        <f>VLOOKUP(J304,业绩项目明细!D$2:O$684,11,0)</f>
        <v>595680</v>
      </c>
      <c r="M304" s="14">
        <f>VLOOKUP(J304,业绩项目明细!D$2:O$684,12,0)</f>
        <v>0</v>
      </c>
      <c r="N304" s="4"/>
    </row>
    <row r="305" ht="28.2" customHeight="1" spans="1:14">
      <c r="A305" s="28"/>
      <c r="B305" s="4">
        <v>1078</v>
      </c>
      <c r="C305" s="5" t="s">
        <v>1092</v>
      </c>
      <c r="D305" s="4" t="s">
        <v>1093</v>
      </c>
      <c r="E305" s="4" t="s">
        <v>1827</v>
      </c>
      <c r="F305" s="4" t="s">
        <v>53</v>
      </c>
      <c r="G305" s="4" t="s">
        <v>38</v>
      </c>
      <c r="H305" s="4" t="s">
        <v>1849</v>
      </c>
      <c r="I305" s="4" t="s">
        <v>1983</v>
      </c>
      <c r="J305" s="5" t="s">
        <v>1090</v>
      </c>
      <c r="K305" s="19" t="s">
        <v>1091</v>
      </c>
      <c r="L305" s="14">
        <f>VLOOKUP(J305,业绩项目明细!D$2:O$684,11,0)</f>
        <v>694381.19</v>
      </c>
      <c r="M305" s="14">
        <f>VLOOKUP(J305,业绩项目明细!D$2:O$684,12,0)</f>
        <v>0</v>
      </c>
      <c r="N305" s="4"/>
    </row>
    <row r="306" ht="17" spans="1:14">
      <c r="A306" s="28"/>
      <c r="B306" s="4">
        <v>1081</v>
      </c>
      <c r="C306" s="5" t="s">
        <v>42</v>
      </c>
      <c r="D306" s="4" t="s">
        <v>43</v>
      </c>
      <c r="E306" s="4" t="s">
        <v>1823</v>
      </c>
      <c r="F306" s="4" t="s">
        <v>53</v>
      </c>
      <c r="G306" s="4" t="s">
        <v>38</v>
      </c>
      <c r="H306" s="4" t="s">
        <v>1849</v>
      </c>
      <c r="I306" s="4" t="s">
        <v>1937</v>
      </c>
      <c r="J306" s="5" t="s">
        <v>35</v>
      </c>
      <c r="K306" s="19" t="s">
        <v>36</v>
      </c>
      <c r="L306" s="14">
        <f>VLOOKUP(J306,业绩项目明细!D$2:O$684,11,0)</f>
        <v>0</v>
      </c>
      <c r="M306" s="14">
        <f>VLOOKUP(J306,业绩项目明细!D$2:O$684,12,0)</f>
        <v>68381.44</v>
      </c>
      <c r="N306" s="4"/>
    </row>
    <row r="307" ht="25.5" customHeight="1" spans="1:14">
      <c r="A307" s="28"/>
      <c r="B307" s="4"/>
      <c r="D307" s="4"/>
      <c r="E307" s="4" t="s">
        <v>1823</v>
      </c>
      <c r="F307" s="4" t="s">
        <v>53</v>
      </c>
      <c r="G307" s="4" t="s">
        <v>38</v>
      </c>
      <c r="H307" s="4" t="s">
        <v>1849</v>
      </c>
      <c r="I307" s="4" t="s">
        <v>1937</v>
      </c>
      <c r="J307" s="21" t="s">
        <v>51</v>
      </c>
      <c r="K307" s="22" t="s">
        <v>2176</v>
      </c>
      <c r="L307" s="14">
        <f>VLOOKUP(J307,业绩项目明细!D$2:O$684,11,0)</f>
        <v>0</v>
      </c>
      <c r="M307" s="14">
        <f>VLOOKUP(J307,业绩项目明细!D$2:O$684,12,0)</f>
        <v>635318.01</v>
      </c>
      <c r="N307" s="4"/>
    </row>
    <row r="308" ht="17" spans="1:14">
      <c r="A308" s="28"/>
      <c r="B308" s="4"/>
      <c r="D308" s="4"/>
      <c r="E308" s="4" t="s">
        <v>1823</v>
      </c>
      <c r="F308" s="4" t="s">
        <v>53</v>
      </c>
      <c r="G308" s="4" t="s">
        <v>38</v>
      </c>
      <c r="H308" s="4" t="s">
        <v>1849</v>
      </c>
      <c r="I308" s="4" t="s">
        <v>1937</v>
      </c>
      <c r="J308" s="21" t="s">
        <v>55</v>
      </c>
      <c r="K308" s="22" t="s">
        <v>56</v>
      </c>
      <c r="L308" s="14">
        <f>VLOOKUP(J308,业绩项目明细!D$2:O$684,11,0)</f>
        <v>0</v>
      </c>
      <c r="M308" s="14">
        <f>VLOOKUP(J308,业绩项目明细!D$2:O$684,12,0)</f>
        <v>0</v>
      </c>
      <c r="N308" s="4"/>
    </row>
    <row r="309" ht="25.5" customHeight="1" spans="1:14">
      <c r="A309" s="28"/>
      <c r="B309" s="4"/>
      <c r="D309" s="4"/>
      <c r="E309" s="4" t="s">
        <v>1823</v>
      </c>
      <c r="F309" s="4" t="s">
        <v>53</v>
      </c>
      <c r="G309" s="4" t="s">
        <v>38</v>
      </c>
      <c r="H309" s="4" t="s">
        <v>1849</v>
      </c>
      <c r="I309" s="4" t="s">
        <v>1937</v>
      </c>
      <c r="J309" s="21" t="s">
        <v>1082</v>
      </c>
      <c r="K309" s="22" t="s">
        <v>1083</v>
      </c>
      <c r="L309" s="14">
        <f>VLOOKUP(J309,业绩项目明细!D$2:O$684,11,0)</f>
        <v>0</v>
      </c>
      <c r="M309" s="14">
        <f>VLOOKUP(J309,业绩项目明细!D$2:O$684,12,0)</f>
        <v>0</v>
      </c>
      <c r="N309" s="4"/>
    </row>
    <row r="310" ht="28.2" customHeight="1" spans="1:14">
      <c r="A310" s="28"/>
      <c r="B310" s="4"/>
      <c r="D310" s="4"/>
      <c r="E310" s="4" t="s">
        <v>1823</v>
      </c>
      <c r="F310" s="4" t="s">
        <v>53</v>
      </c>
      <c r="G310" s="4" t="s">
        <v>38</v>
      </c>
      <c r="H310" s="4" t="s">
        <v>1849</v>
      </c>
      <c r="I310" s="4" t="s">
        <v>1937</v>
      </c>
      <c r="J310" s="21" t="s">
        <v>1088</v>
      </c>
      <c r="K310" s="22" t="s">
        <v>1089</v>
      </c>
      <c r="L310" s="14">
        <f>VLOOKUP(J310,业绩项目明细!D$2:O$684,11,0)</f>
        <v>1690178.5</v>
      </c>
      <c r="M310" s="14">
        <f>VLOOKUP(J310,业绩项目明细!D$2:O$684,12,0)</f>
        <v>0</v>
      </c>
      <c r="N310" s="4"/>
    </row>
    <row r="311" spans="1:14">
      <c r="A311" s="28"/>
      <c r="B311" s="4">
        <v>1084</v>
      </c>
      <c r="C311" s="5" t="s">
        <v>1984</v>
      </c>
      <c r="D311" s="4" t="s">
        <v>1985</v>
      </c>
      <c r="E311" s="4" t="s">
        <v>1823</v>
      </c>
      <c r="F311" s="4" t="s">
        <v>109</v>
      </c>
      <c r="G311" s="4" t="s">
        <v>38</v>
      </c>
      <c r="H311" s="4" t="s">
        <v>1959</v>
      </c>
      <c r="I311" s="4" t="s">
        <v>1960</v>
      </c>
      <c r="J311" s="4"/>
      <c r="K311" s="20"/>
      <c r="N311" s="4"/>
    </row>
    <row r="312" spans="1:14">
      <c r="A312" s="28"/>
      <c r="B312" s="4">
        <v>1085</v>
      </c>
      <c r="C312" s="5" t="s">
        <v>1986</v>
      </c>
      <c r="D312" s="4" t="s">
        <v>1987</v>
      </c>
      <c r="E312" s="4" t="s">
        <v>1823</v>
      </c>
      <c r="F312" s="4" t="s">
        <v>129</v>
      </c>
      <c r="G312" s="4" t="s">
        <v>38</v>
      </c>
      <c r="H312" s="4" t="s">
        <v>1950</v>
      </c>
      <c r="I312" s="4" t="s">
        <v>1951</v>
      </c>
      <c r="J312" s="4"/>
      <c r="K312" s="20"/>
      <c r="N312" s="4"/>
    </row>
    <row r="313" spans="1:14">
      <c r="A313" s="28"/>
      <c r="B313" s="4">
        <v>1086</v>
      </c>
      <c r="C313" s="5" t="s">
        <v>1988</v>
      </c>
      <c r="D313" s="4" t="s">
        <v>1989</v>
      </c>
      <c r="E313" s="4" t="s">
        <v>1823</v>
      </c>
      <c r="F313" s="4" t="s">
        <v>101</v>
      </c>
      <c r="G313" s="4" t="s">
        <v>38</v>
      </c>
      <c r="H313" s="4" t="s">
        <v>1945</v>
      </c>
      <c r="I313" s="4" t="s">
        <v>1946</v>
      </c>
      <c r="J313" s="4"/>
      <c r="K313" s="20"/>
      <c r="N313" s="4"/>
    </row>
    <row r="314" ht="28.2" customHeight="1" spans="1:14">
      <c r="A314" s="28"/>
      <c r="B314" s="4">
        <v>1155</v>
      </c>
      <c r="C314" s="5" t="s">
        <v>166</v>
      </c>
      <c r="D314" s="4" t="s">
        <v>167</v>
      </c>
      <c r="E314" s="4" t="s">
        <v>1823</v>
      </c>
      <c r="F314" s="4" t="s">
        <v>165</v>
      </c>
      <c r="G314" s="4" t="s">
        <v>38</v>
      </c>
      <c r="H314" s="4" t="s">
        <v>1990</v>
      </c>
      <c r="I314" s="4" t="s">
        <v>1991</v>
      </c>
      <c r="J314" s="5" t="s">
        <v>163</v>
      </c>
      <c r="K314" s="19" t="s">
        <v>164</v>
      </c>
      <c r="L314" s="14">
        <f>VLOOKUP(J314,业绩项目明细!D$2:O$684,11,0)</f>
        <v>0</v>
      </c>
      <c r="M314" s="14">
        <f>VLOOKUP(J314,业绩项目明细!D$2:O$684,12,0)</f>
        <v>0</v>
      </c>
      <c r="N314" s="4"/>
    </row>
    <row r="315" ht="28.2" customHeight="1" spans="1:14">
      <c r="A315" s="28"/>
      <c r="B315" s="4"/>
      <c r="D315" s="4"/>
      <c r="E315" s="4" t="s">
        <v>1823</v>
      </c>
      <c r="F315" s="4" t="s">
        <v>165</v>
      </c>
      <c r="G315" s="4" t="s">
        <v>38</v>
      </c>
      <c r="H315" s="4" t="s">
        <v>1990</v>
      </c>
      <c r="I315" s="4" t="s">
        <v>1991</v>
      </c>
      <c r="J315" s="21" t="s">
        <v>1148</v>
      </c>
      <c r="K315" s="22" t="s">
        <v>1149</v>
      </c>
      <c r="L315" s="14">
        <f>VLOOKUP(J315,业绩项目明细!D$2:O$684,11,0)</f>
        <v>2446156.47</v>
      </c>
      <c r="M315" s="14">
        <f>VLOOKUP(J315,业绩项目明细!D$2:O$684,12,0)</f>
        <v>0</v>
      </c>
      <c r="N315" s="4"/>
    </row>
    <row r="316" ht="17" spans="1:14">
      <c r="A316" s="28"/>
      <c r="B316" s="4">
        <v>1165</v>
      </c>
      <c r="C316" s="5" t="s">
        <v>130</v>
      </c>
      <c r="D316" s="4" t="s">
        <v>131</v>
      </c>
      <c r="E316" s="4" t="s">
        <v>1823</v>
      </c>
      <c r="F316" s="4" t="s">
        <v>129</v>
      </c>
      <c r="G316" s="4" t="s">
        <v>38</v>
      </c>
      <c r="H316" s="4" t="s">
        <v>1950</v>
      </c>
      <c r="I316" s="4" t="s">
        <v>1951</v>
      </c>
      <c r="J316" s="5" t="s">
        <v>127</v>
      </c>
      <c r="K316" s="19" t="s">
        <v>128</v>
      </c>
      <c r="L316" s="14">
        <f>VLOOKUP(J316,业绩项目明细!D$2:O$684,11,0)</f>
        <v>0</v>
      </c>
      <c r="M316" s="14">
        <f>VLOOKUP(J316,业绩项目明细!D$2:O$684,12,0)</f>
        <v>691968.45</v>
      </c>
      <c r="N316" s="4"/>
    </row>
    <row r="317" ht="17" spans="1:14">
      <c r="A317" s="28"/>
      <c r="B317" s="4"/>
      <c r="D317" s="4"/>
      <c r="E317" s="4" t="s">
        <v>1823</v>
      </c>
      <c r="F317" s="4" t="s">
        <v>129</v>
      </c>
      <c r="G317" s="4" t="s">
        <v>38</v>
      </c>
      <c r="H317" s="4" t="s">
        <v>1950</v>
      </c>
      <c r="I317" s="4" t="s">
        <v>1951</v>
      </c>
      <c r="J317" s="21" t="s">
        <v>1048</v>
      </c>
      <c r="K317" s="22" t="s">
        <v>1049</v>
      </c>
      <c r="L317" s="14">
        <f>VLOOKUP(J317,业绩项目明细!D$2:O$684,11,0)</f>
        <v>0</v>
      </c>
      <c r="M317" s="14">
        <f>VLOOKUP(J317,业绩项目明细!D$2:O$684,12,0)</f>
        <v>0</v>
      </c>
      <c r="N317" s="4"/>
    </row>
    <row r="318" ht="17" spans="1:14">
      <c r="A318" s="28"/>
      <c r="B318" s="4"/>
      <c r="D318" s="4"/>
      <c r="E318" s="4" t="s">
        <v>1823</v>
      </c>
      <c r="F318" s="4" t="s">
        <v>129</v>
      </c>
      <c r="G318" s="4" t="s">
        <v>38</v>
      </c>
      <c r="H318" s="4" t="s">
        <v>1950</v>
      </c>
      <c r="I318" s="4" t="s">
        <v>1951</v>
      </c>
      <c r="J318" s="21"/>
      <c r="K318" s="22" t="s">
        <v>1047</v>
      </c>
      <c r="N318" s="4"/>
    </row>
    <row r="319" ht="17" spans="1:14">
      <c r="A319" s="28"/>
      <c r="B319" s="4">
        <v>1194</v>
      </c>
      <c r="C319" s="5" t="s">
        <v>1013</v>
      </c>
      <c r="D319" s="4" t="s">
        <v>1014</v>
      </c>
      <c r="E319" s="4" t="s">
        <v>1823</v>
      </c>
      <c r="F319" s="4" t="s">
        <v>1902</v>
      </c>
      <c r="G319" s="4" t="s">
        <v>205</v>
      </c>
      <c r="H319" s="4" t="s">
        <v>1992</v>
      </c>
      <c r="I319" s="4" t="s">
        <v>1923</v>
      </c>
      <c r="J319" s="5" t="s">
        <v>1010</v>
      </c>
      <c r="K319" s="19" t="s">
        <v>1011</v>
      </c>
      <c r="L319" s="14">
        <f>VLOOKUP(J319,业绩项目明细!D$2:O$684,11,0)</f>
        <v>0</v>
      </c>
      <c r="M319" s="14">
        <f>VLOOKUP(J319,业绩项目明细!D$2:O$684,12,0)</f>
        <v>0</v>
      </c>
      <c r="N319" s="4"/>
    </row>
    <row r="320" ht="17" spans="1:14">
      <c r="A320" s="28"/>
      <c r="B320" s="4">
        <v>1196</v>
      </c>
      <c r="C320" s="5" t="s">
        <v>1098</v>
      </c>
      <c r="D320" s="4" t="s">
        <v>1099</v>
      </c>
      <c r="E320" s="4" t="s">
        <v>1894</v>
      </c>
      <c r="F320" s="4" t="s">
        <v>1927</v>
      </c>
      <c r="G320" s="4" t="s">
        <v>1927</v>
      </c>
      <c r="H320" s="4" t="s">
        <v>1927</v>
      </c>
      <c r="I320" s="4" t="s">
        <v>1993</v>
      </c>
      <c r="J320" s="5" t="s">
        <v>1096</v>
      </c>
      <c r="K320" s="19" t="s">
        <v>1097</v>
      </c>
      <c r="L320" s="14">
        <f>VLOOKUP(J320,业绩项目明细!D$2:O$684,11,0)</f>
        <v>0</v>
      </c>
      <c r="M320" s="14">
        <f>VLOOKUP(J320,业绩项目明细!D$2:O$684,12,0)</f>
        <v>0</v>
      </c>
      <c r="N320" s="4"/>
    </row>
    <row r="321" ht="17" spans="1:14">
      <c r="A321" s="28"/>
      <c r="B321" s="4">
        <v>1198</v>
      </c>
      <c r="C321" s="5" t="s">
        <v>70</v>
      </c>
      <c r="D321" s="4" t="s">
        <v>71</v>
      </c>
      <c r="E321" s="4" t="s">
        <v>1894</v>
      </c>
      <c r="F321" s="4" t="s">
        <v>59</v>
      </c>
      <c r="G321" s="4" t="s">
        <v>38</v>
      </c>
      <c r="H321" s="4" t="s">
        <v>1828</v>
      </c>
      <c r="I321" s="4" t="s">
        <v>1979</v>
      </c>
      <c r="J321" s="5" t="s">
        <v>68</v>
      </c>
      <c r="K321" s="19" t="s">
        <v>69</v>
      </c>
      <c r="L321" s="14">
        <f>VLOOKUP(J321,业绩项目明细!D$2:O$684,11,0)</f>
        <v>0</v>
      </c>
      <c r="M321" s="14">
        <f>VLOOKUP(J321,业绩项目明细!D$2:O$684,12,0)</f>
        <v>0</v>
      </c>
      <c r="N321" s="4"/>
    </row>
    <row r="322" ht="17" spans="1:14">
      <c r="A322" s="28"/>
      <c r="B322" s="36">
        <v>246</v>
      </c>
      <c r="C322" s="12" t="s">
        <v>962</v>
      </c>
      <c r="D322" s="11" t="s">
        <v>963</v>
      </c>
      <c r="E322" s="39"/>
      <c r="F322" s="39"/>
      <c r="G322" s="39"/>
      <c r="H322" s="39"/>
      <c r="I322" s="36" t="s">
        <v>1913</v>
      </c>
      <c r="J322" s="42" t="s">
        <v>960</v>
      </c>
      <c r="K322" s="43" t="s">
        <v>961</v>
      </c>
      <c r="L322" s="14">
        <f>VLOOKUP(J322,业绩项目明细!D$2:O$684,11,0)</f>
        <v>0</v>
      </c>
      <c r="M322" s="14">
        <f>VLOOKUP(J322,业绩项目明细!D$2:O$684,12,0)</f>
        <v>0</v>
      </c>
      <c r="N322" s="11"/>
    </row>
    <row r="323" ht="17" spans="1:14">
      <c r="A323" s="28"/>
      <c r="B323" s="28"/>
      <c r="C323" s="28"/>
      <c r="D323" s="28"/>
      <c r="E323" s="28"/>
      <c r="F323" s="28"/>
      <c r="G323" s="28"/>
      <c r="H323" s="28"/>
      <c r="I323" s="28"/>
      <c r="J323" s="42" t="s">
        <v>964</v>
      </c>
      <c r="K323" s="43" t="s">
        <v>965</v>
      </c>
      <c r="L323" s="14">
        <f>VLOOKUP(J323,业绩项目明细!D$2:O$684,11,0)</f>
        <v>0</v>
      </c>
      <c r="M323" s="14">
        <f>VLOOKUP(J323,业绩项目明细!D$2:O$684,12,0)</f>
        <v>0</v>
      </c>
      <c r="N323" s="28"/>
    </row>
    <row r="324" ht="17" spans="1:14">
      <c r="A324" s="28"/>
      <c r="B324" s="36">
        <v>1274</v>
      </c>
      <c r="C324" s="37" t="s">
        <v>1106</v>
      </c>
      <c r="D324" s="38" t="s">
        <v>1107</v>
      </c>
      <c r="E324" s="40" t="s">
        <v>1894</v>
      </c>
      <c r="F324" s="41" t="s">
        <v>75</v>
      </c>
      <c r="G324" s="40" t="s">
        <v>38</v>
      </c>
      <c r="H324" s="40" t="s">
        <v>1895</v>
      </c>
      <c r="I324" s="11" t="s">
        <v>1994</v>
      </c>
      <c r="J324" s="13" t="s">
        <v>1104</v>
      </c>
      <c r="K324" s="44" t="s">
        <v>2177</v>
      </c>
      <c r="L324" s="14">
        <f>VLOOKUP(J324,业绩项目明细!D$2:O$684,11,0)</f>
        <v>1243956.19</v>
      </c>
      <c r="M324" s="14">
        <f>VLOOKUP(J324,业绩项目明细!D$2:O$684,12,0)</f>
        <v>0</v>
      </c>
      <c r="N324" s="38"/>
    </row>
    <row r="325" ht="17" spans="1:14">
      <c r="A325" s="28"/>
      <c r="B325" s="28"/>
      <c r="C325" s="28"/>
      <c r="D325" s="28"/>
      <c r="E325" s="40" t="s">
        <v>1894</v>
      </c>
      <c r="F325" s="41" t="s">
        <v>75</v>
      </c>
      <c r="G325" s="40" t="s">
        <v>38</v>
      </c>
      <c r="H325" s="40" t="s">
        <v>1895</v>
      </c>
      <c r="I325" s="11" t="s">
        <v>1994</v>
      </c>
      <c r="J325" s="45"/>
      <c r="K325" s="44" t="s">
        <v>2178</v>
      </c>
      <c r="N325" s="28"/>
    </row>
    <row r="326" ht="17" spans="1:14">
      <c r="A326" s="28"/>
      <c r="B326" s="36">
        <v>1275</v>
      </c>
      <c r="C326" s="37" t="s">
        <v>1110</v>
      </c>
      <c r="D326" s="38" t="s">
        <v>1112</v>
      </c>
      <c r="E326" s="40" t="s">
        <v>1894</v>
      </c>
      <c r="F326" s="40" t="s">
        <v>227</v>
      </c>
      <c r="G326" s="40" t="s">
        <v>38</v>
      </c>
      <c r="H326" s="40" t="s">
        <v>1995</v>
      </c>
      <c r="I326" s="10" t="s">
        <v>1996</v>
      </c>
      <c r="J326" s="45" t="s">
        <v>1109</v>
      </c>
      <c r="K326" s="44" t="s">
        <v>1110</v>
      </c>
      <c r="L326" s="14">
        <f>VLOOKUP(J326,业绩项目明细!D$2:O$684,11,0)</f>
        <v>0</v>
      </c>
      <c r="M326" s="14">
        <f>VLOOKUP(J326,业绩项目明细!D$2:O$684,12,0)</f>
        <v>0</v>
      </c>
      <c r="N326" s="38"/>
    </row>
    <row r="327" ht="17" spans="1:14">
      <c r="A327" s="28"/>
      <c r="B327" s="36">
        <v>1276</v>
      </c>
      <c r="C327" s="37" t="s">
        <v>1114</v>
      </c>
      <c r="D327" s="38" t="s">
        <v>1115</v>
      </c>
      <c r="E327" s="40" t="s">
        <v>1894</v>
      </c>
      <c r="F327" s="40" t="s">
        <v>179</v>
      </c>
      <c r="G327" s="40" t="s">
        <v>38</v>
      </c>
      <c r="H327" s="40" t="s">
        <v>1920</v>
      </c>
      <c r="I327" s="11" t="s">
        <v>1997</v>
      </c>
      <c r="J327" s="45" t="s">
        <v>1113</v>
      </c>
      <c r="K327" s="44" t="s">
        <v>1114</v>
      </c>
      <c r="L327" s="14">
        <f>VLOOKUP(J327,业绩项目明细!D$2:O$684,11,0)</f>
        <v>893520</v>
      </c>
      <c r="M327" s="14">
        <f>VLOOKUP(J327,业绩项目明细!D$2:O$684,12,0)</f>
        <v>0</v>
      </c>
      <c r="N327" s="38"/>
    </row>
    <row r="328" ht="25.5" customHeight="1" spans="1:14">
      <c r="A328" s="14" t="s">
        <v>1819</v>
      </c>
      <c r="B328" s="4">
        <v>261</v>
      </c>
      <c r="C328" s="5" t="s">
        <v>387</v>
      </c>
      <c r="D328" s="4" t="s">
        <v>388</v>
      </c>
      <c r="E328" s="4"/>
      <c r="F328" s="4"/>
      <c r="G328" s="4"/>
      <c r="H328" s="4"/>
      <c r="I328" s="4" t="s">
        <v>1820</v>
      </c>
      <c r="J328" s="5" t="s">
        <v>385</v>
      </c>
      <c r="K328" s="19" t="s">
        <v>386</v>
      </c>
      <c r="L328" s="14">
        <f>VLOOKUP(J328,业绩项目明细!D$2:O$684,11,0)</f>
        <v>0</v>
      </c>
      <c r="M328" s="14">
        <f>VLOOKUP(J328,业绩项目明细!D$2:O$684,12,0)</f>
        <v>1383082.03</v>
      </c>
      <c r="N328" s="4"/>
    </row>
    <row r="329" ht="25.5" customHeight="1" spans="1:14">
      <c r="A329" s="28"/>
      <c r="B329" s="4"/>
      <c r="D329" s="4"/>
      <c r="E329" s="4"/>
      <c r="F329" s="4"/>
      <c r="G329" s="4"/>
      <c r="H329" s="4"/>
      <c r="I329" s="4" t="s">
        <v>1820</v>
      </c>
      <c r="J329" s="21" t="s">
        <v>389</v>
      </c>
      <c r="K329" s="22" t="s">
        <v>390</v>
      </c>
      <c r="L329" s="14">
        <f>VLOOKUP(J329,业绩项目明细!D$2:O$684,11,0)</f>
        <v>0</v>
      </c>
      <c r="M329" s="14">
        <f>VLOOKUP(J329,业绩项目明细!D$2:O$684,12,0)</f>
        <v>1292037.84</v>
      </c>
      <c r="N329" s="4"/>
    </row>
    <row r="330" ht="17" spans="1:14">
      <c r="A330" s="28"/>
      <c r="B330" s="4"/>
      <c r="D330" s="4"/>
      <c r="E330" s="4"/>
      <c r="F330" s="4"/>
      <c r="G330" s="4"/>
      <c r="H330" s="4"/>
      <c r="I330" s="4" t="s">
        <v>1820</v>
      </c>
      <c r="J330" s="21" t="s">
        <v>391</v>
      </c>
      <c r="K330" s="22" t="s">
        <v>392</v>
      </c>
      <c r="L330" s="14">
        <f>VLOOKUP(J330,业绩项目明细!D$2:O$684,11,0)</f>
        <v>0</v>
      </c>
      <c r="M330" s="14">
        <f>VLOOKUP(J330,业绩项目明细!D$2:O$684,12,0)</f>
        <v>1703593.69</v>
      </c>
      <c r="N330" s="4"/>
    </row>
    <row r="331" ht="28.2" customHeight="1" spans="1:14">
      <c r="A331" s="28"/>
      <c r="B331" s="4"/>
      <c r="D331" s="4"/>
      <c r="E331" s="4"/>
      <c r="F331" s="4"/>
      <c r="G331" s="4"/>
      <c r="H331" s="4"/>
      <c r="I331" s="4" t="s">
        <v>1820</v>
      </c>
      <c r="J331" s="21" t="s">
        <v>1342</v>
      </c>
      <c r="K331" s="22" t="s">
        <v>1343</v>
      </c>
      <c r="L331" s="14">
        <f>VLOOKUP(J331,业绩项目明细!D$2:O$684,11,0)</f>
        <v>1404905.66</v>
      </c>
      <c r="M331" s="14">
        <f>VLOOKUP(J331,业绩项目明细!D$2:O$684,12,0)</f>
        <v>0</v>
      </c>
      <c r="N331" s="4"/>
    </row>
    <row r="332" ht="28.2" customHeight="1" spans="1:14">
      <c r="A332" s="28"/>
      <c r="B332" s="4"/>
      <c r="D332" s="4"/>
      <c r="E332" s="4"/>
      <c r="F332" s="4"/>
      <c r="G332" s="4"/>
      <c r="H332" s="4"/>
      <c r="I332" s="4" t="s">
        <v>1820</v>
      </c>
      <c r="J332" s="21" t="s">
        <v>1344</v>
      </c>
      <c r="K332" s="22" t="s">
        <v>1345</v>
      </c>
      <c r="L332" s="14">
        <f>VLOOKUP(J332,业绩项目明细!D$2:O$684,11,0)</f>
        <v>1571409.46</v>
      </c>
      <c r="M332" s="14">
        <f>VLOOKUP(J332,业绩项目明细!D$2:O$684,12,0)</f>
        <v>0</v>
      </c>
      <c r="N332" s="4"/>
    </row>
    <row r="333" ht="28.2" customHeight="1" spans="1:14">
      <c r="A333" s="28"/>
      <c r="B333" s="4"/>
      <c r="D333" s="4"/>
      <c r="E333" s="4"/>
      <c r="F333" s="4"/>
      <c r="G333" s="4"/>
      <c r="H333" s="4"/>
      <c r="I333" s="4" t="s">
        <v>1820</v>
      </c>
      <c r="J333" s="21"/>
      <c r="K333" s="22" t="s">
        <v>1346</v>
      </c>
      <c r="N333" s="4"/>
    </row>
    <row r="334" spans="1:14">
      <c r="A334" s="28"/>
      <c r="B334" s="4">
        <v>294</v>
      </c>
      <c r="C334" s="5" t="s">
        <v>1821</v>
      </c>
      <c r="D334" s="4" t="s">
        <v>1822</v>
      </c>
      <c r="E334" s="4" t="s">
        <v>1823</v>
      </c>
      <c r="F334" s="4" t="s">
        <v>1824</v>
      </c>
      <c r="G334" s="4" t="s">
        <v>205</v>
      </c>
      <c r="H334" s="4" t="s">
        <v>1825</v>
      </c>
      <c r="I334" s="4" t="s">
        <v>1826</v>
      </c>
      <c r="J334" s="4"/>
      <c r="K334" s="20"/>
      <c r="N334" s="4"/>
    </row>
    <row r="335" ht="28.2" customHeight="1" spans="1:14">
      <c r="A335" s="28"/>
      <c r="B335" s="4">
        <v>296</v>
      </c>
      <c r="C335" s="5" t="s">
        <v>491</v>
      </c>
      <c r="D335" s="4" t="s">
        <v>492</v>
      </c>
      <c r="E335" s="4" t="s">
        <v>1827</v>
      </c>
      <c r="F335" s="4" t="s">
        <v>59</v>
      </c>
      <c r="G335" s="4" t="s">
        <v>38</v>
      </c>
      <c r="H335" s="4" t="s">
        <v>1828</v>
      </c>
      <c r="I335" s="4" t="s">
        <v>1829</v>
      </c>
      <c r="J335" s="5" t="s">
        <v>489</v>
      </c>
      <c r="K335" s="19" t="s">
        <v>490</v>
      </c>
      <c r="L335" s="14">
        <f>VLOOKUP(J335,业绩项目明细!D$2:O$684,11,0)</f>
        <v>0</v>
      </c>
      <c r="M335" s="14">
        <f>VLOOKUP(J335,业绩项目明细!D$2:O$684,12,0)</f>
        <v>0</v>
      </c>
      <c r="N335" s="4"/>
    </row>
    <row r="336" ht="17" spans="1:14">
      <c r="A336" s="28"/>
      <c r="B336" s="4"/>
      <c r="D336" s="4"/>
      <c r="E336" s="4" t="s">
        <v>1827</v>
      </c>
      <c r="F336" s="4" t="s">
        <v>59</v>
      </c>
      <c r="G336" s="4" t="s">
        <v>38</v>
      </c>
      <c r="H336" s="4" t="s">
        <v>1828</v>
      </c>
      <c r="I336" s="4" t="s">
        <v>1829</v>
      </c>
      <c r="J336" s="21" t="s">
        <v>530</v>
      </c>
      <c r="K336" s="22" t="s">
        <v>531</v>
      </c>
      <c r="L336" s="14">
        <f>VLOOKUP(J336,业绩项目明细!D$2:O$684,11,0)</f>
        <v>0</v>
      </c>
      <c r="M336" s="14">
        <f>VLOOKUP(J336,业绩项目明细!D$2:O$684,12,0)</f>
        <v>0</v>
      </c>
      <c r="N336" s="4"/>
    </row>
    <row r="337" ht="17" spans="1:14">
      <c r="A337" s="28"/>
      <c r="B337" s="4"/>
      <c r="D337" s="4"/>
      <c r="E337" s="4" t="s">
        <v>1827</v>
      </c>
      <c r="F337" s="4" t="s">
        <v>59</v>
      </c>
      <c r="G337" s="4" t="s">
        <v>38</v>
      </c>
      <c r="H337" s="4" t="s">
        <v>1828</v>
      </c>
      <c r="I337" s="4" t="s">
        <v>1829</v>
      </c>
      <c r="J337" s="21"/>
      <c r="K337" s="22" t="s">
        <v>1451</v>
      </c>
      <c r="N337" s="4"/>
    </row>
    <row r="338" ht="17" spans="1:14">
      <c r="A338" s="28"/>
      <c r="B338" s="4">
        <v>316</v>
      </c>
      <c r="C338" s="5" t="s">
        <v>431</v>
      </c>
      <c r="D338" s="4" t="s">
        <v>432</v>
      </c>
      <c r="E338" s="4" t="s">
        <v>1823</v>
      </c>
      <c r="F338" s="4" t="s">
        <v>89</v>
      </c>
      <c r="G338" s="4" t="s">
        <v>38</v>
      </c>
      <c r="H338" s="4" t="s">
        <v>1830</v>
      </c>
      <c r="I338" s="4" t="s">
        <v>1831</v>
      </c>
      <c r="J338" s="5" t="s">
        <v>429</v>
      </c>
      <c r="K338" s="19" t="s">
        <v>430</v>
      </c>
      <c r="L338" s="14">
        <f>VLOOKUP(J338,业绩项目明细!D$2:O$684,11,0)</f>
        <v>0</v>
      </c>
      <c r="M338" s="14">
        <f>VLOOKUP(J338,业绩项目明细!D$2:O$684,12,0)</f>
        <v>0</v>
      </c>
      <c r="N338" s="4"/>
    </row>
    <row r="339" ht="17" spans="1:14">
      <c r="A339" s="28"/>
      <c r="B339" s="4"/>
      <c r="D339" s="4"/>
      <c r="E339" s="4" t="s">
        <v>1823</v>
      </c>
      <c r="F339" s="4" t="s">
        <v>89</v>
      </c>
      <c r="G339" s="4" t="s">
        <v>38</v>
      </c>
      <c r="H339" s="4" t="s">
        <v>1830</v>
      </c>
      <c r="I339" s="4" t="s">
        <v>1831</v>
      </c>
      <c r="J339" s="21" t="s">
        <v>1410</v>
      </c>
      <c r="K339" s="22" t="s">
        <v>1411</v>
      </c>
      <c r="L339" s="14">
        <f>VLOOKUP(J339,业绩项目明细!D$2:O$684,11,0)</f>
        <v>0</v>
      </c>
      <c r="M339" s="14">
        <f>VLOOKUP(J339,业绩项目明细!D$2:O$684,12,0)</f>
        <v>0</v>
      </c>
      <c r="N339" s="4"/>
    </row>
    <row r="340" ht="17" spans="1:14">
      <c r="A340" s="28"/>
      <c r="B340" s="4"/>
      <c r="D340" s="4"/>
      <c r="E340" s="4" t="s">
        <v>1823</v>
      </c>
      <c r="F340" s="4" t="s">
        <v>89</v>
      </c>
      <c r="G340" s="4" t="s">
        <v>38</v>
      </c>
      <c r="H340" s="4" t="s">
        <v>1830</v>
      </c>
      <c r="I340" s="4" t="s">
        <v>1831</v>
      </c>
      <c r="J340" s="21" t="s">
        <v>1412</v>
      </c>
      <c r="K340" s="22" t="s">
        <v>1413</v>
      </c>
      <c r="L340" s="14">
        <f>VLOOKUP(J340,业绩项目明细!D$2:O$684,11,0)</f>
        <v>0</v>
      </c>
      <c r="M340" s="14">
        <f>VLOOKUP(J340,业绩项目明细!D$2:O$684,12,0)</f>
        <v>0</v>
      </c>
      <c r="N340" s="4"/>
    </row>
    <row r="341" ht="17" spans="1:14">
      <c r="A341" s="28"/>
      <c r="B341" s="4">
        <v>348</v>
      </c>
      <c r="C341" s="5" t="s">
        <v>323</v>
      </c>
      <c r="D341" s="4" t="s">
        <v>324</v>
      </c>
      <c r="E341" s="4" t="s">
        <v>1823</v>
      </c>
      <c r="F341" s="4" t="s">
        <v>59</v>
      </c>
      <c r="G341" s="4" t="s">
        <v>205</v>
      </c>
      <c r="H341" s="4" t="s">
        <v>1832</v>
      </c>
      <c r="I341" s="4" t="s">
        <v>1833</v>
      </c>
      <c r="J341" s="5" t="s">
        <v>321</v>
      </c>
      <c r="K341" s="19" t="s">
        <v>322</v>
      </c>
      <c r="L341" s="14">
        <f>VLOOKUP(J341,业绩项目明细!D$2:O$684,11,0)</f>
        <v>0</v>
      </c>
      <c r="M341" s="14">
        <f>VLOOKUP(J341,业绩项目明细!D$2:O$684,12,0)</f>
        <v>0</v>
      </c>
      <c r="N341" s="4"/>
    </row>
    <row r="342" ht="17" spans="1:14">
      <c r="A342" s="28"/>
      <c r="B342" s="4"/>
      <c r="D342" s="4"/>
      <c r="E342" s="4" t="s">
        <v>1823</v>
      </c>
      <c r="F342" s="4" t="s">
        <v>59</v>
      </c>
      <c r="G342" s="4" t="s">
        <v>205</v>
      </c>
      <c r="H342" s="4" t="s">
        <v>1832</v>
      </c>
      <c r="I342" s="4" t="s">
        <v>1833</v>
      </c>
      <c r="J342" s="21" t="s">
        <v>325</v>
      </c>
      <c r="K342" s="22" t="s">
        <v>326</v>
      </c>
      <c r="L342" s="14">
        <f>VLOOKUP(J342,业绩项目明细!D$2:O$684,11,0)</f>
        <v>0</v>
      </c>
      <c r="M342" s="14">
        <f>VLOOKUP(J342,业绩项目明细!D$2:O$684,12,0)</f>
        <v>0</v>
      </c>
      <c r="N342" s="4"/>
    </row>
    <row r="343" ht="28.2" customHeight="1" spans="1:14">
      <c r="A343" s="28"/>
      <c r="B343" s="4"/>
      <c r="D343" s="4"/>
      <c r="E343" s="4" t="s">
        <v>1823</v>
      </c>
      <c r="F343" s="4" t="s">
        <v>59</v>
      </c>
      <c r="G343" s="4" t="s">
        <v>205</v>
      </c>
      <c r="H343" s="4" t="s">
        <v>1832</v>
      </c>
      <c r="I343" s="4" t="s">
        <v>1833</v>
      </c>
      <c r="J343" s="21" t="s">
        <v>327</v>
      </c>
      <c r="K343" s="22" t="s">
        <v>328</v>
      </c>
      <c r="L343" s="14">
        <f>VLOOKUP(J343,业绩项目明细!D$2:O$684,11,0)</f>
        <v>0</v>
      </c>
      <c r="M343" s="14">
        <f>VLOOKUP(J343,业绩项目明细!D$2:O$684,12,0)</f>
        <v>67014</v>
      </c>
      <c r="N343" s="4"/>
    </row>
    <row r="344" ht="25.5" customHeight="1" spans="1:14">
      <c r="A344" s="28"/>
      <c r="B344" s="4"/>
      <c r="D344" s="4"/>
      <c r="E344" s="4" t="s">
        <v>1823</v>
      </c>
      <c r="F344" s="4" t="s">
        <v>59</v>
      </c>
      <c r="G344" s="4" t="s">
        <v>205</v>
      </c>
      <c r="H344" s="4" t="s">
        <v>1832</v>
      </c>
      <c r="I344" s="4" t="s">
        <v>1833</v>
      </c>
      <c r="J344" s="21" t="s">
        <v>1485</v>
      </c>
      <c r="K344" s="22" t="s">
        <v>1486</v>
      </c>
      <c r="L344" s="14">
        <f>VLOOKUP(J344,业绩项目明细!D$2:O$684,11,0)</f>
        <v>134451.35</v>
      </c>
      <c r="M344" s="14">
        <f>VLOOKUP(J344,业绩项目明细!D$2:O$684,12,0)</f>
        <v>0</v>
      </c>
      <c r="N344" s="4"/>
    </row>
    <row r="345" ht="25.5" customHeight="1" spans="1:14">
      <c r="A345" s="28"/>
      <c r="B345" s="4"/>
      <c r="D345" s="4"/>
      <c r="E345" s="4" t="s">
        <v>1823</v>
      </c>
      <c r="F345" s="4" t="s">
        <v>59</v>
      </c>
      <c r="G345" s="4" t="s">
        <v>205</v>
      </c>
      <c r="H345" s="4" t="s">
        <v>1832</v>
      </c>
      <c r="I345" s="4" t="s">
        <v>1833</v>
      </c>
      <c r="J345" s="46" t="s">
        <v>1491</v>
      </c>
      <c r="K345" s="22" t="s">
        <v>1492</v>
      </c>
      <c r="L345" s="14">
        <f>VLOOKUP(J345,业绩项目明细!D$2:O$684,11,0)</f>
        <v>69694.56</v>
      </c>
      <c r="M345" s="14">
        <f>VLOOKUP(J345,业绩项目明细!D$2:O$684,12,0)</f>
        <v>69694.56</v>
      </c>
      <c r="N345" s="4"/>
    </row>
    <row r="346" ht="25.5" customHeight="1" spans="1:14">
      <c r="A346" s="28"/>
      <c r="B346" s="4"/>
      <c r="D346" s="4"/>
      <c r="E346" s="4" t="s">
        <v>1823</v>
      </c>
      <c r="F346" s="4" t="s">
        <v>59</v>
      </c>
      <c r="G346" s="4" t="s">
        <v>205</v>
      </c>
      <c r="H346" s="4" t="s">
        <v>1832</v>
      </c>
      <c r="I346" s="4" t="s">
        <v>1833</v>
      </c>
      <c r="J346" s="46" t="s">
        <v>1489</v>
      </c>
      <c r="K346" s="22" t="s">
        <v>1490</v>
      </c>
      <c r="L346" s="14">
        <f>VLOOKUP(J346,业绩项目明细!D$2:O$684,11,0)</f>
        <v>69694.56</v>
      </c>
      <c r="M346" s="14">
        <f>VLOOKUP(J346,业绩项目明细!D$2:O$684,12,0)</f>
        <v>0</v>
      </c>
      <c r="N346" s="4"/>
    </row>
    <row r="347" ht="25.5" customHeight="1" spans="1:14">
      <c r="A347" s="28"/>
      <c r="B347" s="4"/>
      <c r="D347" s="4"/>
      <c r="E347" s="4" t="s">
        <v>1823</v>
      </c>
      <c r="F347" s="4" t="s">
        <v>59</v>
      </c>
      <c r="G347" s="4" t="s">
        <v>205</v>
      </c>
      <c r="H347" s="4" t="s">
        <v>1832</v>
      </c>
      <c r="I347" s="4" t="s">
        <v>1833</v>
      </c>
      <c r="J347" s="46" t="s">
        <v>1493</v>
      </c>
      <c r="K347" s="22" t="s">
        <v>1494</v>
      </c>
      <c r="L347" s="14">
        <f>VLOOKUP(J347,业绩项目明细!D$2:O$684,11,0)</f>
        <v>65011.54</v>
      </c>
      <c r="M347" s="14">
        <f>VLOOKUP(J347,业绩项目明细!D$2:O$684,12,0)</f>
        <v>0</v>
      </c>
      <c r="N347" s="4"/>
    </row>
    <row r="348" ht="25.5" customHeight="1" spans="1:14">
      <c r="A348" s="28"/>
      <c r="B348" s="4"/>
      <c r="D348" s="4"/>
      <c r="E348" s="4" t="s">
        <v>1823</v>
      </c>
      <c r="F348" s="4" t="s">
        <v>59</v>
      </c>
      <c r="G348" s="4" t="s">
        <v>205</v>
      </c>
      <c r="H348" s="4" t="s">
        <v>1832</v>
      </c>
      <c r="I348" s="4" t="s">
        <v>1833</v>
      </c>
      <c r="J348" s="46" t="s">
        <v>1495</v>
      </c>
      <c r="K348" s="22" t="s">
        <v>1496</v>
      </c>
      <c r="L348" s="14">
        <f>VLOOKUP(J348,业绩项目明细!D$2:O$684,11,0)</f>
        <v>65011.54</v>
      </c>
      <c r="M348" s="14">
        <f>VLOOKUP(J348,业绩项目明细!D$2:O$684,12,0)</f>
        <v>0</v>
      </c>
      <c r="N348" s="4"/>
    </row>
    <row r="349" ht="17" spans="1:14">
      <c r="A349" s="28"/>
      <c r="B349" s="4"/>
      <c r="D349" s="4"/>
      <c r="E349" s="4" t="s">
        <v>1823</v>
      </c>
      <c r="F349" s="4" t="s">
        <v>59</v>
      </c>
      <c r="G349" s="4" t="s">
        <v>205</v>
      </c>
      <c r="H349" s="4" t="s">
        <v>1832</v>
      </c>
      <c r="I349" s="4" t="s">
        <v>1833</v>
      </c>
      <c r="J349" s="46" t="s">
        <v>1487</v>
      </c>
      <c r="K349" s="22" t="s">
        <v>1488</v>
      </c>
      <c r="L349" s="14">
        <f>VLOOKUP(J349,业绩项目明细!D$2:O$684,11,0)</f>
        <v>0</v>
      </c>
      <c r="M349" s="14">
        <f>VLOOKUP(J349,业绩项目明细!D$2:O$684,12,0)</f>
        <v>0</v>
      </c>
      <c r="N349" s="4"/>
    </row>
    <row r="350" ht="17" spans="1:14">
      <c r="A350" s="28"/>
      <c r="B350" s="4">
        <v>357</v>
      </c>
      <c r="C350" s="5" t="s">
        <v>459</v>
      </c>
      <c r="D350" s="4" t="s">
        <v>460</v>
      </c>
      <c r="E350" s="4" t="s">
        <v>1823</v>
      </c>
      <c r="F350" s="4" t="s">
        <v>89</v>
      </c>
      <c r="G350" s="4" t="s">
        <v>38</v>
      </c>
      <c r="H350" s="4" t="s">
        <v>1830</v>
      </c>
      <c r="I350" s="4" t="s">
        <v>1834</v>
      </c>
      <c r="J350" s="5" t="s">
        <v>457</v>
      </c>
      <c r="K350" s="19" t="s">
        <v>458</v>
      </c>
      <c r="L350" s="14">
        <f>VLOOKUP(J350,业绩项目明细!D$2:O$684,11,0)</f>
        <v>0</v>
      </c>
      <c r="M350" s="14">
        <f>VLOOKUP(J350,业绩项目明细!D$2:O$684,12,0)</f>
        <v>0</v>
      </c>
      <c r="N350" s="4"/>
    </row>
    <row r="351" ht="17" spans="1:14">
      <c r="A351" s="28"/>
      <c r="B351" s="4"/>
      <c r="D351" s="4"/>
      <c r="E351" s="4" t="s">
        <v>1823</v>
      </c>
      <c r="F351" s="4" t="s">
        <v>89</v>
      </c>
      <c r="G351" s="4" t="s">
        <v>38</v>
      </c>
      <c r="H351" s="4" t="s">
        <v>1830</v>
      </c>
      <c r="I351" s="4" t="s">
        <v>1834</v>
      </c>
      <c r="J351" s="21" t="s">
        <v>1420</v>
      </c>
      <c r="K351" s="22" t="s">
        <v>458</v>
      </c>
      <c r="L351" s="14">
        <f>VLOOKUP(J351,业绩项目明细!D$2:O$684,11,0)</f>
        <v>0</v>
      </c>
      <c r="M351" s="14">
        <f>VLOOKUP(J351,业绩项目明细!D$2:O$684,12,0)</f>
        <v>0</v>
      </c>
      <c r="N351" s="4"/>
    </row>
    <row r="352" ht="17" spans="1:14">
      <c r="A352" s="28"/>
      <c r="B352" s="4"/>
      <c r="D352" s="4"/>
      <c r="E352" s="4" t="s">
        <v>1823</v>
      </c>
      <c r="F352" s="4" t="s">
        <v>89</v>
      </c>
      <c r="G352" s="4" t="s">
        <v>38</v>
      </c>
      <c r="H352" s="4" t="s">
        <v>1830</v>
      </c>
      <c r="I352" s="4" t="s">
        <v>1834</v>
      </c>
      <c r="J352" s="21"/>
      <c r="K352" s="22" t="s">
        <v>1418</v>
      </c>
      <c r="N352" s="4"/>
    </row>
    <row r="353" ht="17" spans="1:14">
      <c r="A353" s="28"/>
      <c r="B353" s="4"/>
      <c r="D353" s="4"/>
      <c r="E353" s="4" t="s">
        <v>1823</v>
      </c>
      <c r="F353" s="4" t="s">
        <v>89</v>
      </c>
      <c r="G353" s="4" t="s">
        <v>38</v>
      </c>
      <c r="H353" s="4" t="s">
        <v>1830</v>
      </c>
      <c r="I353" s="4" t="s">
        <v>1834</v>
      </c>
      <c r="J353" s="21"/>
      <c r="K353" s="22" t="s">
        <v>1419</v>
      </c>
      <c r="N353" s="4"/>
    </row>
    <row r="354" ht="17" spans="1:14">
      <c r="A354" s="28"/>
      <c r="B354" s="4">
        <v>362</v>
      </c>
      <c r="C354" s="5" t="s">
        <v>418</v>
      </c>
      <c r="D354" s="4" t="s">
        <v>419</v>
      </c>
      <c r="E354" s="4" t="s">
        <v>1823</v>
      </c>
      <c r="F354" s="4" t="s">
        <v>89</v>
      </c>
      <c r="G354" s="4" t="s">
        <v>38</v>
      </c>
      <c r="H354" s="4" t="s">
        <v>1830</v>
      </c>
      <c r="I354" s="4" t="s">
        <v>1834</v>
      </c>
      <c r="J354" s="5" t="s">
        <v>416</v>
      </c>
      <c r="K354" s="19" t="s">
        <v>417</v>
      </c>
      <c r="L354" s="14">
        <f>VLOOKUP(J354,业绩项目明细!D$2:O$684,11,0)</f>
        <v>0</v>
      </c>
      <c r="M354" s="14">
        <f>VLOOKUP(J354,业绩项目明细!D$2:O$684,12,0)</f>
        <v>0</v>
      </c>
      <c r="N354" s="4"/>
    </row>
    <row r="355" ht="17" spans="1:14">
      <c r="A355" s="28"/>
      <c r="B355" s="4"/>
      <c r="D355" s="4"/>
      <c r="E355" s="4" t="s">
        <v>1823</v>
      </c>
      <c r="F355" s="4" t="s">
        <v>89</v>
      </c>
      <c r="G355" s="4" t="s">
        <v>38</v>
      </c>
      <c r="H355" s="4" t="s">
        <v>1830</v>
      </c>
      <c r="I355" s="4" t="s">
        <v>1834</v>
      </c>
      <c r="J355" s="21"/>
      <c r="K355" s="22" t="s">
        <v>1426</v>
      </c>
      <c r="N355" s="4"/>
    </row>
    <row r="356" ht="17" spans="1:14">
      <c r="A356" s="28"/>
      <c r="B356" s="4">
        <v>426</v>
      </c>
      <c r="C356" s="5" t="s">
        <v>498</v>
      </c>
      <c r="D356" s="4" t="s">
        <v>499</v>
      </c>
      <c r="E356" s="4" t="s">
        <v>1823</v>
      </c>
      <c r="F356" s="4" t="s">
        <v>125</v>
      </c>
      <c r="G356" s="4" t="s">
        <v>38</v>
      </c>
      <c r="H356" s="4" t="s">
        <v>1835</v>
      </c>
      <c r="I356" s="4" t="s">
        <v>1836</v>
      </c>
      <c r="J356" s="5" t="s">
        <v>495</v>
      </c>
      <c r="K356" s="19" t="s">
        <v>496</v>
      </c>
      <c r="L356" s="14">
        <f>VLOOKUP(J356,业绩项目明细!D$2:O$684,11,0)</f>
        <v>0</v>
      </c>
      <c r="M356" s="14">
        <f>VLOOKUP(J356,业绩项目明细!D$2:O$684,12,0)</f>
        <v>0</v>
      </c>
      <c r="N356" s="4"/>
    </row>
    <row r="357" ht="17" spans="1:14">
      <c r="A357" s="28"/>
      <c r="B357" s="4"/>
      <c r="D357" s="4"/>
      <c r="E357" s="4" t="s">
        <v>1823</v>
      </c>
      <c r="F357" s="4" t="s">
        <v>125</v>
      </c>
      <c r="G357" s="4" t="s">
        <v>38</v>
      </c>
      <c r="H357" s="4" t="s">
        <v>1835</v>
      </c>
      <c r="I357" s="4" t="s">
        <v>1836</v>
      </c>
      <c r="J357" s="22" t="s">
        <v>504</v>
      </c>
      <c r="K357" s="22" t="s">
        <v>505</v>
      </c>
      <c r="L357" s="14">
        <f>VLOOKUP(J357,业绩项目明细!D$2:O$684,11,0)</f>
        <v>0</v>
      </c>
      <c r="M357" s="14">
        <f>VLOOKUP(J357,业绩项目明细!D$2:O$684,12,0)</f>
        <v>0</v>
      </c>
      <c r="N357" s="4"/>
    </row>
    <row r="358" ht="17" spans="1:14">
      <c r="A358" s="28"/>
      <c r="B358" s="4"/>
      <c r="D358" s="4"/>
      <c r="E358" s="4" t="s">
        <v>1823</v>
      </c>
      <c r="F358" s="4" t="s">
        <v>125</v>
      </c>
      <c r="G358" s="4" t="s">
        <v>38</v>
      </c>
      <c r="H358" s="4" t="s">
        <v>1835</v>
      </c>
      <c r="I358" s="4" t="s">
        <v>1836</v>
      </c>
      <c r="J358" s="21" t="s">
        <v>145</v>
      </c>
      <c r="K358" s="22" t="s">
        <v>146</v>
      </c>
      <c r="L358" s="14">
        <f>VLOOKUP(J358,业绩项目明细!D$2:O$684,11,0)</f>
        <v>0</v>
      </c>
      <c r="M358" s="14">
        <f>VLOOKUP(J358,业绩项目明细!D$2:O$684,12,0)</f>
        <v>0</v>
      </c>
      <c r="N358" s="4"/>
    </row>
    <row r="359" ht="28.2" customHeight="1" spans="1:14">
      <c r="A359" s="28"/>
      <c r="B359" s="4"/>
      <c r="D359" s="4"/>
      <c r="E359" s="4" t="s">
        <v>1823</v>
      </c>
      <c r="F359" s="4" t="s">
        <v>125</v>
      </c>
      <c r="G359" s="4" t="s">
        <v>38</v>
      </c>
      <c r="H359" s="4" t="s">
        <v>1835</v>
      </c>
      <c r="I359" s="4" t="s">
        <v>1836</v>
      </c>
      <c r="J359" s="21" t="s">
        <v>1399</v>
      </c>
      <c r="K359" s="22" t="s">
        <v>1400</v>
      </c>
      <c r="L359" s="14">
        <f>VLOOKUP(J359,业绩项目明细!D$2:O$684,11,0)</f>
        <v>3868048.08</v>
      </c>
      <c r="M359" s="14">
        <f>VLOOKUP(J359,业绩项目明细!D$2:O$684,12,0)</f>
        <v>0</v>
      </c>
      <c r="N359" s="4"/>
    </row>
    <row r="360" ht="17" spans="1:14">
      <c r="A360" s="28"/>
      <c r="B360" s="4"/>
      <c r="D360" s="4"/>
      <c r="E360" s="4" t="s">
        <v>1823</v>
      </c>
      <c r="F360" s="4" t="s">
        <v>125</v>
      </c>
      <c r="G360" s="4" t="s">
        <v>38</v>
      </c>
      <c r="H360" s="4" t="s">
        <v>1835</v>
      </c>
      <c r="I360" s="4" t="s">
        <v>1836</v>
      </c>
      <c r="J360" s="21" t="s">
        <v>1403</v>
      </c>
      <c r="K360" s="22" t="s">
        <v>1404</v>
      </c>
      <c r="L360" s="14">
        <f>VLOOKUP(J360,业绩项目明细!D$2:O$684,11,0)</f>
        <v>0</v>
      </c>
      <c r="M360" s="14">
        <f>VLOOKUP(J360,业绩项目明细!D$2:O$684,12,0)</f>
        <v>0</v>
      </c>
      <c r="N360" s="4"/>
    </row>
    <row r="361" ht="17" spans="1:14">
      <c r="A361" s="28"/>
      <c r="B361" s="4">
        <v>486</v>
      </c>
      <c r="C361" s="5" t="s">
        <v>455</v>
      </c>
      <c r="D361" s="4" t="s">
        <v>456</v>
      </c>
      <c r="E361" s="4" t="s">
        <v>1823</v>
      </c>
      <c r="F361" s="4" t="s">
        <v>89</v>
      </c>
      <c r="G361" s="4" t="s">
        <v>38</v>
      </c>
      <c r="H361" s="4" t="s">
        <v>1830</v>
      </c>
      <c r="I361" s="4" t="s">
        <v>1837</v>
      </c>
      <c r="J361" s="5" t="s">
        <v>453</v>
      </c>
      <c r="K361" s="19" t="s">
        <v>454</v>
      </c>
      <c r="L361" s="14">
        <f>VLOOKUP(J361,业绩项目明细!D$2:O$684,11,0)</f>
        <v>0</v>
      </c>
      <c r="M361" s="14">
        <f>VLOOKUP(J361,业绩项目明细!D$2:O$684,12,0)</f>
        <v>0</v>
      </c>
      <c r="N361" s="4"/>
    </row>
    <row r="362" ht="28.2" customHeight="1" spans="1:14">
      <c r="A362" s="28"/>
      <c r="B362" s="4">
        <v>498</v>
      </c>
      <c r="C362" s="5" t="s">
        <v>1323</v>
      </c>
      <c r="D362" s="4" t="s">
        <v>1324</v>
      </c>
      <c r="E362" s="4" t="s">
        <v>1823</v>
      </c>
      <c r="F362" s="4" t="s">
        <v>1824</v>
      </c>
      <c r="G362" s="4" t="s">
        <v>205</v>
      </c>
      <c r="H362" s="4" t="s">
        <v>1825</v>
      </c>
      <c r="I362" s="4" t="s">
        <v>1838</v>
      </c>
      <c r="J362" s="5" t="s">
        <v>1321</v>
      </c>
      <c r="K362" s="19" t="s">
        <v>1322</v>
      </c>
      <c r="L362" s="14">
        <f>VLOOKUP(J362,业绩项目明细!D$2:O$684,11,0)</f>
        <v>0</v>
      </c>
      <c r="M362" s="14">
        <f>VLOOKUP(J362,业绩项目明细!D$2:O$684,12,0)</f>
        <v>0</v>
      </c>
      <c r="N362" s="4"/>
    </row>
    <row r="363" ht="25.5" customHeight="1" spans="1:14">
      <c r="A363" s="28"/>
      <c r="B363" s="4">
        <v>578</v>
      </c>
      <c r="C363" s="5" t="s">
        <v>395</v>
      </c>
      <c r="D363" s="4" t="s">
        <v>396</v>
      </c>
      <c r="E363" s="4" t="s">
        <v>1823</v>
      </c>
      <c r="F363" s="4" t="s">
        <v>1824</v>
      </c>
      <c r="G363" s="4" t="s">
        <v>205</v>
      </c>
      <c r="H363" s="4" t="s">
        <v>1825</v>
      </c>
      <c r="I363" s="4" t="s">
        <v>1826</v>
      </c>
      <c r="J363" s="5" t="s">
        <v>393</v>
      </c>
      <c r="K363" s="19" t="s">
        <v>394</v>
      </c>
      <c r="L363" s="14">
        <f>VLOOKUP(J363,业绩项目明细!D$2:O$684,11,0)</f>
        <v>0</v>
      </c>
      <c r="M363" s="14">
        <f>VLOOKUP(J363,业绩项目明细!D$2:O$684,12,0)</f>
        <v>1692938.01</v>
      </c>
      <c r="N363" s="4"/>
    </row>
    <row r="364" ht="25.5" customHeight="1" spans="1:14">
      <c r="A364" s="28"/>
      <c r="B364" s="4"/>
      <c r="D364" s="4"/>
      <c r="E364" s="4" t="s">
        <v>1823</v>
      </c>
      <c r="F364" s="4" t="s">
        <v>1824</v>
      </c>
      <c r="G364" s="4" t="s">
        <v>205</v>
      </c>
      <c r="H364" s="4" t="s">
        <v>1825</v>
      </c>
      <c r="I364" s="4" t="s">
        <v>1826</v>
      </c>
      <c r="J364" s="21" t="s">
        <v>397</v>
      </c>
      <c r="K364" s="22" t="s">
        <v>398</v>
      </c>
      <c r="L364" s="14">
        <f>VLOOKUP(J364,业绩项目明细!D$2:O$684,11,0)</f>
        <v>0</v>
      </c>
      <c r="M364" s="14">
        <f>VLOOKUP(J364,业绩项目明细!D$2:O$684,12,0)</f>
        <v>1582272.22</v>
      </c>
      <c r="N364" s="4"/>
    </row>
    <row r="365" ht="28.2" customHeight="1" spans="1:14">
      <c r="A365" s="28"/>
      <c r="B365" s="4"/>
      <c r="D365" s="4"/>
      <c r="E365" s="4" t="s">
        <v>1823</v>
      </c>
      <c r="F365" s="4" t="s">
        <v>1824</v>
      </c>
      <c r="G365" s="4" t="s">
        <v>205</v>
      </c>
      <c r="H365" s="4" t="s">
        <v>1825</v>
      </c>
      <c r="I365" s="4" t="s">
        <v>1826</v>
      </c>
      <c r="J365" s="21" t="s">
        <v>399</v>
      </c>
      <c r="K365" s="22" t="s">
        <v>400</v>
      </c>
      <c r="L365" s="14">
        <f>VLOOKUP(J365,业绩项目明细!D$2:O$684,11,0)</f>
        <v>0</v>
      </c>
      <c r="M365" s="14">
        <f>VLOOKUP(J365,业绩项目明细!D$2:O$684,12,0)</f>
        <v>1705034.72</v>
      </c>
      <c r="N365" s="4"/>
    </row>
    <row r="366" ht="28.2" customHeight="1" spans="1:14">
      <c r="A366" s="28"/>
      <c r="B366" s="4"/>
      <c r="D366" s="4"/>
      <c r="E366" s="4" t="s">
        <v>1823</v>
      </c>
      <c r="F366" s="4" t="s">
        <v>1824</v>
      </c>
      <c r="G366" s="4" t="s">
        <v>205</v>
      </c>
      <c r="H366" s="4" t="s">
        <v>1825</v>
      </c>
      <c r="I366" s="4" t="s">
        <v>1826</v>
      </c>
      <c r="J366" s="21" t="s">
        <v>1333</v>
      </c>
      <c r="K366" s="22" t="s">
        <v>1334</v>
      </c>
      <c r="L366" s="14">
        <f>VLOOKUP(J366,业绩项目明细!D$2:O$684,11,0)</f>
        <v>636890.56</v>
      </c>
      <c r="M366" s="14">
        <f>VLOOKUP(J366,业绩项目明细!D$2:O$684,12,0)</f>
        <v>0</v>
      </c>
      <c r="N366" s="4"/>
    </row>
    <row r="367" ht="28.2" customHeight="1" spans="1:14">
      <c r="A367" s="28"/>
      <c r="B367" s="4"/>
      <c r="D367" s="4"/>
      <c r="E367" s="4" t="s">
        <v>1823</v>
      </c>
      <c r="F367" s="4" t="s">
        <v>1824</v>
      </c>
      <c r="G367" s="4" t="s">
        <v>205</v>
      </c>
      <c r="H367" s="4" t="s">
        <v>1825</v>
      </c>
      <c r="I367" s="4" t="s">
        <v>1826</v>
      </c>
      <c r="J367" s="21" t="s">
        <v>1331</v>
      </c>
      <c r="K367" s="22" t="s">
        <v>1332</v>
      </c>
      <c r="L367" s="14">
        <f>VLOOKUP(J367,业绩项目明细!D$2:O$684,11,0)</f>
        <v>1930930.44</v>
      </c>
      <c r="M367" s="14">
        <f>VLOOKUP(J367,业绩项目明细!D$2:O$684,12,0)</f>
        <v>0</v>
      </c>
      <c r="N367" s="4"/>
    </row>
    <row r="368" ht="28.2" customHeight="1" spans="1:14">
      <c r="A368" s="28"/>
      <c r="B368" s="4"/>
      <c r="D368" s="4"/>
      <c r="E368" s="4" t="s">
        <v>1823</v>
      </c>
      <c r="F368" s="4" t="s">
        <v>1824</v>
      </c>
      <c r="G368" s="4" t="s">
        <v>205</v>
      </c>
      <c r="H368" s="4" t="s">
        <v>1825</v>
      </c>
      <c r="I368" s="4" t="s">
        <v>1826</v>
      </c>
      <c r="J368" s="21"/>
      <c r="K368" s="22" t="s">
        <v>1334</v>
      </c>
      <c r="N368" s="4"/>
    </row>
    <row r="369" ht="25.5" customHeight="1" spans="1:14">
      <c r="A369" s="28"/>
      <c r="B369" s="4">
        <v>580</v>
      </c>
      <c r="C369" s="5" t="s">
        <v>381</v>
      </c>
      <c r="D369" s="4" t="s">
        <v>382</v>
      </c>
      <c r="E369" s="4" t="s">
        <v>1823</v>
      </c>
      <c r="F369" s="4" t="s">
        <v>1824</v>
      </c>
      <c r="G369" s="4" t="s">
        <v>205</v>
      </c>
      <c r="H369" s="4" t="s">
        <v>1825</v>
      </c>
      <c r="I369" s="4" t="s">
        <v>1839</v>
      </c>
      <c r="J369" s="5" t="s">
        <v>379</v>
      </c>
      <c r="K369" s="19" t="s">
        <v>380</v>
      </c>
      <c r="L369" s="14">
        <f>VLOOKUP(J369,业绩项目明细!D$2:O$684,11,0)</f>
        <v>0</v>
      </c>
      <c r="M369" s="14">
        <f>VLOOKUP(J369,业绩项目明细!D$2:O$684,12,0)</f>
        <v>0</v>
      </c>
      <c r="N369" s="4"/>
    </row>
    <row r="370" ht="25.5" customHeight="1" spans="1:14">
      <c r="A370" s="28"/>
      <c r="B370" s="4"/>
      <c r="D370" s="4"/>
      <c r="E370" s="4" t="s">
        <v>1823</v>
      </c>
      <c r="F370" s="4" t="s">
        <v>1824</v>
      </c>
      <c r="G370" s="4" t="s">
        <v>205</v>
      </c>
      <c r="H370" s="4" t="s">
        <v>1825</v>
      </c>
      <c r="I370" s="4" t="s">
        <v>1839</v>
      </c>
      <c r="J370" s="21" t="s">
        <v>383</v>
      </c>
      <c r="K370" s="22" t="s">
        <v>384</v>
      </c>
      <c r="L370" s="14">
        <f>VLOOKUP(J370,业绩项目明细!D$2:O$684,11,0)</f>
        <v>0</v>
      </c>
      <c r="M370" s="14">
        <f>VLOOKUP(J370,业绩项目明细!D$2:O$684,12,0)</f>
        <v>0</v>
      </c>
      <c r="N370" s="4"/>
    </row>
    <row r="371" ht="25.5" customHeight="1" spans="1:14">
      <c r="A371" s="28"/>
      <c r="B371" s="4"/>
      <c r="D371" s="4"/>
      <c r="E371" s="4" t="s">
        <v>1823</v>
      </c>
      <c r="F371" s="4" t="s">
        <v>1824</v>
      </c>
      <c r="G371" s="4" t="s">
        <v>205</v>
      </c>
      <c r="H371" s="4" t="s">
        <v>1825</v>
      </c>
      <c r="I371" s="4" t="s">
        <v>1839</v>
      </c>
      <c r="J371" s="21" t="s">
        <v>1353</v>
      </c>
      <c r="K371" s="22" t="s">
        <v>1354</v>
      </c>
      <c r="L371" s="14">
        <f>VLOOKUP(J371,业绩项目明细!D$2:O$684,11,0)</f>
        <v>792254.4</v>
      </c>
      <c r="M371" s="14">
        <f>VLOOKUP(J371,业绩项目明细!D$2:O$684,12,0)</f>
        <v>0</v>
      </c>
      <c r="N371" s="4"/>
    </row>
    <row r="372" ht="25.5" customHeight="1" spans="1:14">
      <c r="A372" s="28"/>
      <c r="B372" s="4"/>
      <c r="D372" s="4"/>
      <c r="E372" s="4" t="s">
        <v>1823</v>
      </c>
      <c r="F372" s="4" t="s">
        <v>1824</v>
      </c>
      <c r="G372" s="4" t="s">
        <v>205</v>
      </c>
      <c r="H372" s="4" t="s">
        <v>1825</v>
      </c>
      <c r="I372" s="4" t="s">
        <v>1839</v>
      </c>
      <c r="J372" s="21" t="s">
        <v>1355</v>
      </c>
      <c r="K372" s="22" t="s">
        <v>1356</v>
      </c>
      <c r="L372" s="14">
        <f>VLOOKUP(J372,业绩项目明细!D$2:O$684,11,0)</f>
        <v>0</v>
      </c>
      <c r="M372" s="14">
        <f>VLOOKUP(J372,业绩项目明细!D$2:O$684,12,0)</f>
        <v>0</v>
      </c>
      <c r="N372" s="4"/>
    </row>
    <row r="373" ht="25.5" customHeight="1" spans="1:14">
      <c r="A373" s="28"/>
      <c r="B373" s="4"/>
      <c r="D373" s="4"/>
      <c r="E373" s="4" t="s">
        <v>1823</v>
      </c>
      <c r="F373" s="4" t="s">
        <v>1824</v>
      </c>
      <c r="G373" s="4" t="s">
        <v>205</v>
      </c>
      <c r="H373" s="4" t="s">
        <v>1825</v>
      </c>
      <c r="I373" s="4" t="s">
        <v>1839</v>
      </c>
      <c r="J373" s="21"/>
      <c r="K373" s="22" t="s">
        <v>1357</v>
      </c>
      <c r="N373" s="4"/>
    </row>
    <row r="374" ht="28.2" customHeight="1" spans="1:14">
      <c r="A374" s="28"/>
      <c r="B374" s="4">
        <v>709</v>
      </c>
      <c r="C374" s="5" t="s">
        <v>1369</v>
      </c>
      <c r="D374" s="4" t="s">
        <v>1370</v>
      </c>
      <c r="E374" s="4" t="s">
        <v>1823</v>
      </c>
      <c r="F374" s="4" t="s">
        <v>302</v>
      </c>
      <c r="G374" s="4" t="s">
        <v>205</v>
      </c>
      <c r="H374" s="4" t="s">
        <v>1840</v>
      </c>
      <c r="I374" s="4" t="s">
        <v>1841</v>
      </c>
      <c r="J374" s="5" t="s">
        <v>1367</v>
      </c>
      <c r="K374" s="19" t="s">
        <v>1368</v>
      </c>
      <c r="L374" s="14">
        <f>VLOOKUP(J374,业绩项目明细!D$2:O$684,11,0)</f>
        <v>0</v>
      </c>
      <c r="M374" s="14">
        <f>VLOOKUP(J374,业绩项目明细!D$2:O$684,12,0)</f>
        <v>0</v>
      </c>
      <c r="N374" s="4"/>
    </row>
    <row r="375" ht="17" spans="1:14">
      <c r="A375" s="28"/>
      <c r="B375" s="4">
        <v>729</v>
      </c>
      <c r="C375" s="5" t="s">
        <v>373</v>
      </c>
      <c r="D375" s="4" t="s">
        <v>374</v>
      </c>
      <c r="E375" s="4" t="s">
        <v>1823</v>
      </c>
      <c r="F375" s="4" t="s">
        <v>1824</v>
      </c>
      <c r="G375" s="4" t="s">
        <v>200</v>
      </c>
      <c r="H375" s="4" t="s">
        <v>1842</v>
      </c>
      <c r="I375" s="4" t="s">
        <v>1843</v>
      </c>
      <c r="J375" s="5" t="s">
        <v>371</v>
      </c>
      <c r="K375" s="19" t="s">
        <v>372</v>
      </c>
      <c r="L375" s="14">
        <f>VLOOKUP(J375,业绩项目明细!D$2:O$684,11,0)</f>
        <v>0</v>
      </c>
      <c r="M375" s="14">
        <f>VLOOKUP(J375,业绩项目明细!D$2:O$684,12,0)</f>
        <v>0</v>
      </c>
      <c r="N375" s="4"/>
    </row>
    <row r="376" ht="17" spans="1:14">
      <c r="A376" s="28"/>
      <c r="B376" s="4"/>
      <c r="D376" s="4"/>
      <c r="E376" s="4" t="s">
        <v>1823</v>
      </c>
      <c r="F376" s="4" t="s">
        <v>1824</v>
      </c>
      <c r="G376" s="4" t="s">
        <v>200</v>
      </c>
      <c r="H376" s="4" t="s">
        <v>1842</v>
      </c>
      <c r="I376" s="4" t="s">
        <v>1843</v>
      </c>
      <c r="J376" s="21" t="s">
        <v>1428</v>
      </c>
      <c r="K376" s="22" t="s">
        <v>1429</v>
      </c>
      <c r="L376" s="14">
        <f>VLOOKUP(J376,业绩项目明细!D$2:O$684,11,0)</f>
        <v>0</v>
      </c>
      <c r="M376" s="14">
        <f>VLOOKUP(J376,业绩项目明细!D$2:O$684,12,0)</f>
        <v>0</v>
      </c>
      <c r="N376" s="4"/>
    </row>
    <row r="377" ht="17" spans="1:14">
      <c r="A377" s="28"/>
      <c r="B377" s="4">
        <v>840</v>
      </c>
      <c r="C377" s="5" t="s">
        <v>1524</v>
      </c>
      <c r="D377" s="4" t="s">
        <v>1525</v>
      </c>
      <c r="E377" s="4" t="s">
        <v>1823</v>
      </c>
      <c r="F377" s="4" t="s">
        <v>555</v>
      </c>
      <c r="G377" s="4" t="s">
        <v>1844</v>
      </c>
      <c r="H377" s="4" t="s">
        <v>1845</v>
      </c>
      <c r="I377" s="4" t="s">
        <v>1846</v>
      </c>
      <c r="J377" s="5" t="s">
        <v>1521</v>
      </c>
      <c r="K377" s="19" t="s">
        <v>1522</v>
      </c>
      <c r="L377" s="14">
        <f>VLOOKUP(J377,业绩项目明细!D$2:O$684,11,0)</f>
        <v>2804826.18</v>
      </c>
      <c r="M377" s="14">
        <f>VLOOKUP(J377,业绩项目明细!D$2:O$684,12,0)</f>
        <v>0</v>
      </c>
      <c r="N377" s="4"/>
    </row>
    <row r="378" ht="28.2" customHeight="1" spans="1:14">
      <c r="A378" s="28"/>
      <c r="B378" s="4">
        <v>849</v>
      </c>
      <c r="C378" s="5" t="s">
        <v>369</v>
      </c>
      <c r="D378" s="4" t="s">
        <v>370</v>
      </c>
      <c r="E378" s="4" t="s">
        <v>1827</v>
      </c>
      <c r="F378" s="4" t="s">
        <v>1824</v>
      </c>
      <c r="G378" s="4" t="s">
        <v>1847</v>
      </c>
      <c r="H378" s="4" t="s">
        <v>1842</v>
      </c>
      <c r="I378" s="4" t="s">
        <v>1848</v>
      </c>
      <c r="J378" s="5" t="s">
        <v>367</v>
      </c>
      <c r="K378" s="19" t="s">
        <v>368</v>
      </c>
      <c r="L378" s="14">
        <f>VLOOKUP(J378,业绩项目明细!D$2:O$684,11,0)</f>
        <v>0</v>
      </c>
      <c r="M378" s="14">
        <f>VLOOKUP(J378,业绩项目明细!D$2:O$684,12,0)</f>
        <v>0</v>
      </c>
      <c r="N378" s="4"/>
    </row>
    <row r="379" ht="17" spans="1:14">
      <c r="A379" s="28"/>
      <c r="B379" s="4">
        <v>991</v>
      </c>
      <c r="C379" s="5" t="s">
        <v>1456</v>
      </c>
      <c r="D379" s="4" t="s">
        <v>520</v>
      </c>
      <c r="E379" s="4" t="s">
        <v>1823</v>
      </c>
      <c r="F379" s="4" t="s">
        <v>59</v>
      </c>
      <c r="G379" s="4" t="s">
        <v>38</v>
      </c>
      <c r="H379" s="4" t="s">
        <v>1828</v>
      </c>
      <c r="I379" s="4" t="s">
        <v>1829</v>
      </c>
      <c r="J379" s="5" t="s">
        <v>517</v>
      </c>
      <c r="K379" s="19" t="s">
        <v>518</v>
      </c>
      <c r="L379" s="14">
        <f>VLOOKUP(J379,业绩项目明细!D$2:O$684,11,0)</f>
        <v>0</v>
      </c>
      <c r="M379" s="14">
        <f>VLOOKUP(J379,业绩项目明细!D$2:O$684,12,0)</f>
        <v>0</v>
      </c>
      <c r="N379" s="4"/>
    </row>
    <row r="380" spans="1:14">
      <c r="A380" s="28"/>
      <c r="B380" s="4"/>
      <c r="D380" s="4"/>
      <c r="E380" s="4" t="s">
        <v>1823</v>
      </c>
      <c r="F380" s="4" t="s">
        <v>59</v>
      </c>
      <c r="G380" s="4" t="s">
        <v>38</v>
      </c>
      <c r="H380" s="4" t="s">
        <v>1828</v>
      </c>
      <c r="I380" s="4" t="s">
        <v>1829</v>
      </c>
      <c r="J380" s="25" t="s">
        <v>2179</v>
      </c>
      <c r="K380" s="26" t="s">
        <v>2180</v>
      </c>
      <c r="L380" s="14">
        <f>VLOOKUP(J380,业绩项目明细!D$2:O$684,11,0)</f>
        <v>0</v>
      </c>
      <c r="M380" s="14">
        <f>VLOOKUP(J380,业绩项目明细!D$2:O$684,12,0)</f>
        <v>0</v>
      </c>
      <c r="N380" s="4"/>
    </row>
    <row r="381" ht="17" spans="1:14">
      <c r="A381" s="28"/>
      <c r="B381" s="4">
        <v>1003</v>
      </c>
      <c r="C381" s="5" t="s">
        <v>475</v>
      </c>
      <c r="D381" s="4" t="s">
        <v>476</v>
      </c>
      <c r="E381" s="4" t="s">
        <v>1823</v>
      </c>
      <c r="F381" s="4" t="s">
        <v>1824</v>
      </c>
      <c r="G381" s="4" t="s">
        <v>38</v>
      </c>
      <c r="H381" s="4" t="s">
        <v>1849</v>
      </c>
      <c r="I381" s="4" t="s">
        <v>1850</v>
      </c>
      <c r="J381" s="5" t="s">
        <v>473</v>
      </c>
      <c r="K381" s="19" t="s">
        <v>474</v>
      </c>
      <c r="L381" s="14">
        <f>VLOOKUP(J381,业绩项目明细!D$2:O$684,11,0)</f>
        <v>0</v>
      </c>
      <c r="M381" s="14">
        <f>VLOOKUP(J381,业绩项目明细!D$2:O$684,12,0)</f>
        <v>0</v>
      </c>
      <c r="N381" s="4"/>
    </row>
    <row r="382" ht="17" spans="1:14">
      <c r="A382" s="28"/>
      <c r="B382" s="4"/>
      <c r="D382" s="4"/>
      <c r="E382" s="4" t="s">
        <v>1823</v>
      </c>
      <c r="F382" s="4" t="s">
        <v>1824</v>
      </c>
      <c r="G382" s="4" t="s">
        <v>38</v>
      </c>
      <c r="H382" s="4" t="s">
        <v>1849</v>
      </c>
      <c r="I382" s="4" t="s">
        <v>1850</v>
      </c>
      <c r="J382" s="21" t="s">
        <v>1082</v>
      </c>
      <c r="K382" s="22" t="s">
        <v>1435</v>
      </c>
      <c r="L382" s="14">
        <f>VLOOKUP(J382,业绩项目明细!D$2:O$684,11,0)</f>
        <v>0</v>
      </c>
      <c r="M382" s="14">
        <f>VLOOKUP(J382,业绩项目明细!D$2:O$684,12,0)</f>
        <v>0</v>
      </c>
      <c r="N382" s="4"/>
    </row>
    <row r="383" ht="28.2" customHeight="1" spans="1:14">
      <c r="A383" s="28"/>
      <c r="B383" s="4"/>
      <c r="D383" s="4"/>
      <c r="E383" s="4" t="s">
        <v>1823</v>
      </c>
      <c r="F383" s="4" t="s">
        <v>1824</v>
      </c>
      <c r="G383" s="4" t="s">
        <v>38</v>
      </c>
      <c r="H383" s="4" t="s">
        <v>1849</v>
      </c>
      <c r="I383" s="4" t="s">
        <v>1850</v>
      </c>
      <c r="J383" s="21" t="s">
        <v>1084</v>
      </c>
      <c r="K383" s="22" t="s">
        <v>1085</v>
      </c>
      <c r="L383" s="14">
        <f>VLOOKUP(J383,业绩项目明细!D$2:O$684,11,0)</f>
        <v>0</v>
      </c>
      <c r="M383" s="14">
        <f>VLOOKUP(J383,业绩项目明细!D$2:O$684,12,0)</f>
        <v>0</v>
      </c>
      <c r="N383" s="4"/>
    </row>
    <row r="384" ht="25.5" customHeight="1" spans="1:14">
      <c r="A384" s="28"/>
      <c r="B384" s="4"/>
      <c r="D384" s="4"/>
      <c r="E384" s="4" t="s">
        <v>1823</v>
      </c>
      <c r="F384" s="4" t="s">
        <v>1824</v>
      </c>
      <c r="G384" s="4" t="s">
        <v>38</v>
      </c>
      <c r="H384" s="4" t="s">
        <v>1849</v>
      </c>
      <c r="I384" s="4" t="s">
        <v>1850</v>
      </c>
      <c r="J384" s="21" t="s">
        <v>1433</v>
      </c>
      <c r="K384" s="22" t="s">
        <v>1434</v>
      </c>
      <c r="L384" s="14">
        <f>VLOOKUP(J384,业绩项目明细!D$2:O$684,11,0)</f>
        <v>0</v>
      </c>
      <c r="M384" s="14">
        <f>VLOOKUP(J384,业绩项目明细!D$2:O$684,12,0)</f>
        <v>0</v>
      </c>
      <c r="N384" s="4"/>
    </row>
    <row r="385" ht="25.5" customHeight="1" spans="1:14">
      <c r="A385" s="28"/>
      <c r="B385" s="4"/>
      <c r="D385" s="4"/>
      <c r="E385" s="4" t="s">
        <v>1823</v>
      </c>
      <c r="F385" s="4" t="s">
        <v>1824</v>
      </c>
      <c r="G385" s="4" t="s">
        <v>38</v>
      </c>
      <c r="H385" s="4" t="s">
        <v>1849</v>
      </c>
      <c r="I385" s="4" t="s">
        <v>1850</v>
      </c>
      <c r="J385" s="21" t="s">
        <v>1086</v>
      </c>
      <c r="K385" s="22" t="s">
        <v>1087</v>
      </c>
      <c r="L385" s="14">
        <f>VLOOKUP(J385,业绩项目明细!D$2:O$684,11,0)</f>
        <v>0</v>
      </c>
      <c r="M385" s="14">
        <f>VLOOKUP(J385,业绩项目明细!D$2:O$684,12,0)</f>
        <v>0</v>
      </c>
      <c r="N385" s="4"/>
    </row>
    <row r="386" ht="17" spans="1:14">
      <c r="A386" s="28"/>
      <c r="B386" s="4"/>
      <c r="D386" s="4"/>
      <c r="E386" s="4" t="s">
        <v>1823</v>
      </c>
      <c r="F386" s="4" t="s">
        <v>1824</v>
      </c>
      <c r="G386" s="4" t="s">
        <v>38</v>
      </c>
      <c r="H386" s="4" t="s">
        <v>1849</v>
      </c>
      <c r="I386" s="4" t="s">
        <v>1850</v>
      </c>
      <c r="J386" s="21" t="s">
        <v>1436</v>
      </c>
      <c r="K386" s="22" t="s">
        <v>1437</v>
      </c>
      <c r="L386" s="14">
        <f>VLOOKUP(J386,业绩项目明细!D$2:O$684,11,0)</f>
        <v>2295398.55</v>
      </c>
      <c r="M386" s="14">
        <f>VLOOKUP(J386,业绩项目明细!D$2:O$684,12,0)</f>
        <v>0</v>
      </c>
      <c r="N386" s="4"/>
    </row>
    <row r="387" ht="28.2" customHeight="1" spans="1:14">
      <c r="A387" s="28"/>
      <c r="B387" s="4"/>
      <c r="D387" s="4"/>
      <c r="E387" s="4" t="s">
        <v>1823</v>
      </c>
      <c r="F387" s="4" t="s">
        <v>1824</v>
      </c>
      <c r="G387" s="4" t="s">
        <v>38</v>
      </c>
      <c r="H387" s="4" t="s">
        <v>1849</v>
      </c>
      <c r="I387" s="4" t="s">
        <v>1850</v>
      </c>
      <c r="J387" s="21" t="s">
        <v>1438</v>
      </c>
      <c r="K387" s="22" t="s">
        <v>1439</v>
      </c>
      <c r="L387" s="14">
        <f>VLOOKUP(J387,业绩项目明细!D$2:O$684,11,0)</f>
        <v>786513.32</v>
      </c>
      <c r="M387" s="14">
        <f>VLOOKUP(J387,业绩项目明细!D$2:O$684,12,0)</f>
        <v>0</v>
      </c>
      <c r="N387" s="4"/>
    </row>
    <row r="388" ht="28.2" customHeight="1" spans="1:14">
      <c r="A388" s="28"/>
      <c r="B388" s="4">
        <v>1092</v>
      </c>
      <c r="C388" s="5" t="s">
        <v>1327</v>
      </c>
      <c r="D388" s="4" t="s">
        <v>1328</v>
      </c>
      <c r="E388" s="4" t="s">
        <v>1823</v>
      </c>
      <c r="F388" s="4" t="s">
        <v>1824</v>
      </c>
      <c r="G388" s="4" t="s">
        <v>205</v>
      </c>
      <c r="H388" s="4" t="s">
        <v>1825</v>
      </c>
      <c r="I388" s="4" t="s">
        <v>1838</v>
      </c>
      <c r="J388" s="5" t="s">
        <v>1325</v>
      </c>
      <c r="K388" s="19" t="s">
        <v>1326</v>
      </c>
      <c r="L388" s="14">
        <f>VLOOKUP(J388,业绩项目明细!D$2:O$684,11,0)</f>
        <v>0</v>
      </c>
      <c r="M388" s="14">
        <f>VLOOKUP(J388,业绩项目明细!D$2:O$684,12,0)</f>
        <v>0</v>
      </c>
      <c r="N388" s="4"/>
    </row>
    <row r="389" ht="17" spans="1:14">
      <c r="A389" s="28"/>
      <c r="B389" s="4"/>
      <c r="D389" s="4"/>
      <c r="E389" s="4" t="s">
        <v>1823</v>
      </c>
      <c r="F389" s="4" t="s">
        <v>1824</v>
      </c>
      <c r="G389" s="4" t="s">
        <v>205</v>
      </c>
      <c r="H389" s="4" t="s">
        <v>1825</v>
      </c>
      <c r="I389" s="4" t="s">
        <v>1838</v>
      </c>
      <c r="J389" s="21" t="s">
        <v>1329</v>
      </c>
      <c r="K389" s="22" t="s">
        <v>1330</v>
      </c>
      <c r="L389" s="14">
        <f>VLOOKUP(J389,业绩项目明细!D$2:O$684,11,0)</f>
        <v>0</v>
      </c>
      <c r="M389" s="14">
        <f>VLOOKUP(J389,业绩项目明细!D$2:O$684,12,0)</f>
        <v>0</v>
      </c>
      <c r="N389" s="4"/>
    </row>
    <row r="390" ht="28.2" customHeight="1" spans="1:14">
      <c r="A390" s="28"/>
      <c r="B390" s="4">
        <v>1093</v>
      </c>
      <c r="C390" s="5" t="s">
        <v>447</v>
      </c>
      <c r="D390" s="4" t="s">
        <v>448</v>
      </c>
      <c r="E390" s="4" t="s">
        <v>1823</v>
      </c>
      <c r="F390" s="4" t="s">
        <v>89</v>
      </c>
      <c r="G390" s="4" t="s">
        <v>38</v>
      </c>
      <c r="H390" s="4" t="s">
        <v>1830</v>
      </c>
      <c r="I390" s="4" t="s">
        <v>1851</v>
      </c>
      <c r="J390" s="5" t="s">
        <v>445</v>
      </c>
      <c r="K390" s="19" t="s">
        <v>446</v>
      </c>
      <c r="L390" s="14">
        <f>VLOOKUP(J390,业绩项目明细!D$2:O$684,11,0)</f>
        <v>0</v>
      </c>
      <c r="M390" s="14">
        <f>VLOOKUP(J390,业绩项目明细!D$2:O$684,12,0)</f>
        <v>0</v>
      </c>
      <c r="N390" s="4"/>
    </row>
    <row r="391" ht="28.2" customHeight="1" spans="1:14">
      <c r="A391" s="28"/>
      <c r="B391" s="4">
        <v>1095</v>
      </c>
      <c r="C391" s="5" t="s">
        <v>568</v>
      </c>
      <c r="D391" s="4" t="s">
        <v>569</v>
      </c>
      <c r="E391" s="4" t="s">
        <v>1827</v>
      </c>
      <c r="F391" s="4" t="s">
        <v>555</v>
      </c>
      <c r="G391" s="4" t="s">
        <v>48</v>
      </c>
      <c r="H391" s="4" t="s">
        <v>1852</v>
      </c>
      <c r="I391" s="4" t="s">
        <v>1853</v>
      </c>
      <c r="J391" s="5" t="s">
        <v>566</v>
      </c>
      <c r="K391" s="19" t="s">
        <v>567</v>
      </c>
      <c r="L391" s="14">
        <f>VLOOKUP(J391,业绩项目明细!D$2:O$684,11,0)</f>
        <v>0</v>
      </c>
      <c r="M391" s="14">
        <f>VLOOKUP(J391,业绩项目明细!D$2:O$684,12,0)</f>
        <v>0</v>
      </c>
      <c r="N391" s="4"/>
    </row>
    <row r="392" ht="17" spans="1:14">
      <c r="A392" s="28"/>
      <c r="B392" s="4"/>
      <c r="D392" s="4"/>
      <c r="E392" s="4" t="s">
        <v>1827</v>
      </c>
      <c r="F392" s="4" t="s">
        <v>555</v>
      </c>
      <c r="G392" s="4" t="s">
        <v>48</v>
      </c>
      <c r="H392" s="4" t="s">
        <v>1852</v>
      </c>
      <c r="I392" s="4" t="s">
        <v>1853</v>
      </c>
      <c r="J392" s="21"/>
      <c r="K392" s="22" t="s">
        <v>1519</v>
      </c>
      <c r="N392" s="4"/>
    </row>
    <row r="393" ht="28.2" customHeight="1" spans="1:14">
      <c r="A393" s="28"/>
      <c r="B393" s="4">
        <v>1096</v>
      </c>
      <c r="C393" s="5" t="s">
        <v>479</v>
      </c>
      <c r="D393" s="4" t="s">
        <v>480</v>
      </c>
      <c r="E393" s="4" t="s">
        <v>1823</v>
      </c>
      <c r="F393" s="4" t="s">
        <v>1824</v>
      </c>
      <c r="G393" s="4" t="s">
        <v>38</v>
      </c>
      <c r="H393" s="4" t="s">
        <v>1849</v>
      </c>
      <c r="I393" s="4" t="s">
        <v>1850</v>
      </c>
      <c r="J393" s="5" t="s">
        <v>477</v>
      </c>
      <c r="K393" s="19" t="s">
        <v>478</v>
      </c>
      <c r="L393" s="14">
        <f>VLOOKUP(J393,业绩项目明细!D$2:O$684,11,0)</f>
        <v>0</v>
      </c>
      <c r="M393" s="14">
        <f>VLOOKUP(J393,业绩项目明细!D$2:O$684,12,0)</f>
        <v>0</v>
      </c>
      <c r="N393" s="4"/>
    </row>
    <row r="394" ht="25.5" customHeight="1" spans="1:14">
      <c r="A394" s="28"/>
      <c r="B394" s="4">
        <v>1097</v>
      </c>
      <c r="C394" s="5" t="s">
        <v>538</v>
      </c>
      <c r="D394" s="4" t="s">
        <v>539</v>
      </c>
      <c r="E394" s="4" t="s">
        <v>1823</v>
      </c>
      <c r="F394" s="4" t="s">
        <v>113</v>
      </c>
      <c r="G394" s="4" t="s">
        <v>48</v>
      </c>
      <c r="H394" s="4" t="s">
        <v>1854</v>
      </c>
      <c r="I394" s="4" t="s">
        <v>1855</v>
      </c>
      <c r="J394" s="5" t="s">
        <v>536</v>
      </c>
      <c r="K394" s="19" t="s">
        <v>537</v>
      </c>
      <c r="L394" s="14">
        <f>VLOOKUP(J394,业绩项目明细!D$2:O$684,11,0)</f>
        <v>0</v>
      </c>
      <c r="M394" s="14">
        <f>VLOOKUP(J394,业绩项目明细!D$2:O$684,12,0)</f>
        <v>0</v>
      </c>
      <c r="N394" s="4"/>
    </row>
    <row r="395" ht="28.2" customHeight="1" spans="1:14">
      <c r="A395" s="28"/>
      <c r="B395" s="4"/>
      <c r="D395" s="4"/>
      <c r="E395" s="4" t="s">
        <v>1823</v>
      </c>
      <c r="F395" s="4" t="s">
        <v>113</v>
      </c>
      <c r="G395" s="4" t="s">
        <v>48</v>
      </c>
      <c r="H395" s="4" t="s">
        <v>1854</v>
      </c>
      <c r="I395" s="4" t="s">
        <v>1855</v>
      </c>
      <c r="J395" s="21" t="s">
        <v>544</v>
      </c>
      <c r="K395" s="22" t="s">
        <v>545</v>
      </c>
      <c r="L395" s="14">
        <f>VLOOKUP(J395,业绩项目明细!D$2:O$684,11,0)</f>
        <v>0</v>
      </c>
      <c r="M395" s="14">
        <f>VLOOKUP(J395,业绩项目明细!D$2:O$684,12,0)</f>
        <v>0</v>
      </c>
      <c r="N395" s="4"/>
    </row>
    <row r="396" ht="17" spans="1:14">
      <c r="A396" s="28"/>
      <c r="B396" s="4"/>
      <c r="D396" s="4"/>
      <c r="E396" s="4" t="s">
        <v>1823</v>
      </c>
      <c r="F396" s="4" t="s">
        <v>113</v>
      </c>
      <c r="G396" s="4" t="s">
        <v>48</v>
      </c>
      <c r="H396" s="4" t="s">
        <v>1854</v>
      </c>
      <c r="I396" s="4" t="s">
        <v>1855</v>
      </c>
      <c r="J396" s="21" t="s">
        <v>546</v>
      </c>
      <c r="K396" s="22" t="s">
        <v>547</v>
      </c>
      <c r="L396" s="14">
        <f>VLOOKUP(J396,业绩项目明细!D$2:O$684,11,0)</f>
        <v>0</v>
      </c>
      <c r="M396" s="14">
        <f>VLOOKUP(J396,业绩项目明细!D$2:O$684,12,0)</f>
        <v>0</v>
      </c>
      <c r="N396" s="4"/>
    </row>
    <row r="397" ht="28.2" customHeight="1" spans="1:14">
      <c r="A397" s="28"/>
      <c r="B397" s="4"/>
      <c r="D397" s="4"/>
      <c r="E397" s="4" t="s">
        <v>1823</v>
      </c>
      <c r="F397" s="4" t="s">
        <v>113</v>
      </c>
      <c r="G397" s="4" t="s">
        <v>48</v>
      </c>
      <c r="H397" s="4" t="s">
        <v>1854</v>
      </c>
      <c r="I397" s="4" t="s">
        <v>1855</v>
      </c>
      <c r="J397" s="21"/>
      <c r="K397" s="22" t="s">
        <v>1394</v>
      </c>
      <c r="N397" s="4"/>
    </row>
    <row r="398" ht="28.2" customHeight="1" spans="1:14">
      <c r="A398" s="28"/>
      <c r="B398" s="4">
        <v>1098</v>
      </c>
      <c r="C398" s="5" t="s">
        <v>572</v>
      </c>
      <c r="D398" s="4" t="s">
        <v>573</v>
      </c>
      <c r="E398" s="4" t="s">
        <v>1827</v>
      </c>
      <c r="F398" s="4" t="s">
        <v>555</v>
      </c>
      <c r="G398" s="4" t="s">
        <v>205</v>
      </c>
      <c r="H398" s="4" t="s">
        <v>1856</v>
      </c>
      <c r="I398" s="4" t="s">
        <v>1857</v>
      </c>
      <c r="J398" s="5" t="s">
        <v>570</v>
      </c>
      <c r="K398" s="19" t="s">
        <v>571</v>
      </c>
      <c r="L398" s="14">
        <f>VLOOKUP(J398,业绩项目明细!D$2:O$684,11,0)</f>
        <v>0</v>
      </c>
      <c r="M398" s="14">
        <f>VLOOKUP(J398,业绩项目明细!D$2:O$684,12,0)</f>
        <v>71978</v>
      </c>
      <c r="N398" s="4"/>
    </row>
    <row r="399" spans="1:14">
      <c r="A399" s="28"/>
      <c r="B399" s="4">
        <v>1099</v>
      </c>
      <c r="C399" s="5" t="s">
        <v>1858</v>
      </c>
      <c r="D399" s="4" t="s">
        <v>1859</v>
      </c>
      <c r="E399" s="4" t="s">
        <v>1823</v>
      </c>
      <c r="F399" s="4" t="s">
        <v>555</v>
      </c>
      <c r="G399" s="4" t="s">
        <v>38</v>
      </c>
      <c r="H399" s="4" t="s">
        <v>1860</v>
      </c>
      <c r="I399" s="4" t="s">
        <v>1857</v>
      </c>
      <c r="J399" s="4"/>
      <c r="K399" s="20"/>
      <c r="N399" s="4"/>
    </row>
    <row r="400" ht="17" spans="1:14">
      <c r="A400" s="28"/>
      <c r="B400" s="4">
        <v>1100</v>
      </c>
      <c r="C400" s="5" t="s">
        <v>313</v>
      </c>
      <c r="D400" s="4" t="s">
        <v>314</v>
      </c>
      <c r="E400" s="4" t="s">
        <v>1823</v>
      </c>
      <c r="F400" s="4" t="s">
        <v>312</v>
      </c>
      <c r="G400" s="4" t="s">
        <v>205</v>
      </c>
      <c r="H400" s="4" t="s">
        <v>1861</v>
      </c>
      <c r="I400" s="4" t="s">
        <v>1862</v>
      </c>
      <c r="J400" s="5" t="s">
        <v>310</v>
      </c>
      <c r="K400" s="19" t="s">
        <v>311</v>
      </c>
      <c r="L400" s="14">
        <f>VLOOKUP(J400,业绩项目明细!D$2:O$684,11,0)</f>
        <v>0</v>
      </c>
      <c r="M400" s="14">
        <f>VLOOKUP(J400,业绩项目明细!D$2:O$684,12,0)</f>
        <v>496201.44</v>
      </c>
      <c r="N400" s="4"/>
    </row>
    <row r="401" ht="25.5" customHeight="1" spans="1:14">
      <c r="A401" s="28"/>
      <c r="B401" s="4"/>
      <c r="D401" s="4"/>
      <c r="E401" s="4" t="s">
        <v>1823</v>
      </c>
      <c r="F401" s="4" t="s">
        <v>312</v>
      </c>
      <c r="G401" s="4" t="s">
        <v>205</v>
      </c>
      <c r="H401" s="4" t="s">
        <v>1861</v>
      </c>
      <c r="I401" s="4" t="s">
        <v>1862</v>
      </c>
      <c r="J401" s="21" t="s">
        <v>340</v>
      </c>
      <c r="K401" s="22" t="s">
        <v>341</v>
      </c>
      <c r="L401" s="14">
        <f>VLOOKUP(J401,业绩项目明细!D$2:O$684,11,0)</f>
        <v>0</v>
      </c>
      <c r="M401" s="14">
        <f>VLOOKUP(J401,业绩项目明细!D$2:O$684,12,0)</f>
        <v>9805.23</v>
      </c>
      <c r="N401" s="4"/>
    </row>
    <row r="402" ht="28.2" customHeight="1" spans="1:14">
      <c r="A402" s="28"/>
      <c r="B402" s="4"/>
      <c r="D402" s="4"/>
      <c r="E402" s="4" t="s">
        <v>1823</v>
      </c>
      <c r="F402" s="4" t="s">
        <v>312</v>
      </c>
      <c r="G402" s="4" t="s">
        <v>205</v>
      </c>
      <c r="H402" s="4" t="s">
        <v>1861</v>
      </c>
      <c r="I402" s="4" t="s">
        <v>1862</v>
      </c>
      <c r="J402" s="22" t="s">
        <v>356</v>
      </c>
      <c r="K402" s="22" t="s">
        <v>357</v>
      </c>
      <c r="L402" s="14">
        <f>VLOOKUP(J402,业绩项目明细!D$2:O$684,11,0)</f>
        <v>0</v>
      </c>
      <c r="M402" s="14">
        <f>VLOOKUP(J402,业绩项目明细!D$2:O$684,12,0)</f>
        <v>0</v>
      </c>
      <c r="N402" s="4"/>
    </row>
    <row r="403" ht="17" spans="1:14">
      <c r="A403" s="28"/>
      <c r="B403" s="4"/>
      <c r="D403" s="4"/>
      <c r="E403" s="4" t="s">
        <v>1823</v>
      </c>
      <c r="F403" s="4" t="s">
        <v>312</v>
      </c>
      <c r="G403" s="4" t="s">
        <v>205</v>
      </c>
      <c r="H403" s="4" t="s">
        <v>1861</v>
      </c>
      <c r="I403" s="4" t="s">
        <v>1862</v>
      </c>
      <c r="J403" s="46" t="s">
        <v>1505</v>
      </c>
      <c r="K403" s="22" t="s">
        <v>1506</v>
      </c>
      <c r="L403" s="14">
        <f>VLOOKUP(J403,业绩项目明细!D$2:O$684,11,0)</f>
        <v>0</v>
      </c>
      <c r="M403" s="14">
        <f>VLOOKUP(J403,业绩项目明细!D$2:O$684,12,0)</f>
        <v>0</v>
      </c>
      <c r="N403" s="4"/>
    </row>
    <row r="404" ht="17" spans="1:14">
      <c r="A404" s="28"/>
      <c r="B404" s="4"/>
      <c r="D404" s="4"/>
      <c r="E404" s="4" t="s">
        <v>1823</v>
      </c>
      <c r="F404" s="4" t="s">
        <v>312</v>
      </c>
      <c r="G404" s="4" t="s">
        <v>205</v>
      </c>
      <c r="H404" s="4" t="s">
        <v>1861</v>
      </c>
      <c r="I404" s="4" t="s">
        <v>1862</v>
      </c>
      <c r="J404" s="46" t="s">
        <v>1503</v>
      </c>
      <c r="K404" s="22" t="s">
        <v>1504</v>
      </c>
      <c r="L404" s="14">
        <f>VLOOKUP(J404,业绩项目明细!D$2:O$684,11,0)</f>
        <v>0</v>
      </c>
      <c r="M404" s="14">
        <f>VLOOKUP(J404,业绩项目明细!D$2:O$684,12,0)</f>
        <v>0</v>
      </c>
      <c r="N404" s="4"/>
    </row>
    <row r="405" spans="1:14">
      <c r="A405" s="28"/>
      <c r="B405" s="4">
        <v>1101</v>
      </c>
      <c r="C405" s="5" t="s">
        <v>1863</v>
      </c>
      <c r="D405" s="4" t="s">
        <v>1864</v>
      </c>
      <c r="E405" s="4" t="s">
        <v>1823</v>
      </c>
      <c r="F405" s="4" t="s">
        <v>555</v>
      </c>
      <c r="G405" s="4" t="s">
        <v>38</v>
      </c>
      <c r="H405" s="4" t="s">
        <v>1860</v>
      </c>
      <c r="I405" s="4" t="s">
        <v>1857</v>
      </c>
      <c r="J405" s="4"/>
      <c r="K405" s="20"/>
      <c r="N405" s="4"/>
    </row>
    <row r="406" ht="17" spans="1:14">
      <c r="A406" s="28"/>
      <c r="B406" s="4">
        <v>1102</v>
      </c>
      <c r="C406" s="5" t="s">
        <v>556</v>
      </c>
      <c r="D406" s="4" t="s">
        <v>557</v>
      </c>
      <c r="E406" s="4" t="s">
        <v>1823</v>
      </c>
      <c r="F406" s="4" t="s">
        <v>555</v>
      </c>
      <c r="G406" s="4" t="s">
        <v>38</v>
      </c>
      <c r="H406" s="4" t="s">
        <v>1860</v>
      </c>
      <c r="I406" s="4" t="s">
        <v>1857</v>
      </c>
      <c r="J406" s="5" t="s">
        <v>553</v>
      </c>
      <c r="K406" s="19" t="s">
        <v>554</v>
      </c>
      <c r="L406" s="14">
        <f>VLOOKUP(J406,业绩项目明细!D$2:O$684,11,0)</f>
        <v>0</v>
      </c>
      <c r="M406" s="14">
        <f>VLOOKUP(J406,业绩项目明细!D$2:O$684,12,0)</f>
        <v>0</v>
      </c>
      <c r="N406" s="4"/>
    </row>
    <row r="407" ht="25.5" customHeight="1" spans="1:14">
      <c r="A407" s="28"/>
      <c r="B407" s="4"/>
      <c r="D407" s="4"/>
      <c r="E407" s="4" t="s">
        <v>1823</v>
      </c>
      <c r="F407" s="4" t="s">
        <v>555</v>
      </c>
      <c r="G407" s="4" t="s">
        <v>38</v>
      </c>
      <c r="H407" s="4" t="s">
        <v>1860</v>
      </c>
      <c r="I407" s="4" t="s">
        <v>1857</v>
      </c>
      <c r="J407" s="22" t="s">
        <v>558</v>
      </c>
      <c r="K407" s="22" t="s">
        <v>559</v>
      </c>
      <c r="L407" s="14">
        <f>VLOOKUP(J407,业绩项目明细!D$2:O$684,11,0)</f>
        <v>0</v>
      </c>
      <c r="M407" s="14">
        <f>VLOOKUP(J407,业绩项目明细!D$2:O$684,12,0)</f>
        <v>0</v>
      </c>
      <c r="N407" s="4"/>
    </row>
    <row r="408" ht="17" spans="1:14">
      <c r="A408" s="28"/>
      <c r="B408" s="4"/>
      <c r="D408" s="4"/>
      <c r="E408" s="4" t="s">
        <v>1823</v>
      </c>
      <c r="F408" s="4" t="s">
        <v>555</v>
      </c>
      <c r="G408" s="4" t="s">
        <v>38</v>
      </c>
      <c r="H408" s="4" t="s">
        <v>1860</v>
      </c>
      <c r="I408" s="4" t="s">
        <v>1857</v>
      </c>
      <c r="J408" s="21"/>
      <c r="K408" s="22" t="s">
        <v>1520</v>
      </c>
      <c r="N408" s="4"/>
    </row>
    <row r="409" ht="25.5" customHeight="1" spans="1:14">
      <c r="A409" s="28"/>
      <c r="B409" s="4">
        <v>1103</v>
      </c>
      <c r="C409" s="5" t="s">
        <v>414</v>
      </c>
      <c r="D409" s="4" t="s">
        <v>415</v>
      </c>
      <c r="E409" s="4" t="s">
        <v>1823</v>
      </c>
      <c r="F409" s="4" t="s">
        <v>113</v>
      </c>
      <c r="G409" s="4" t="s">
        <v>38</v>
      </c>
      <c r="H409" s="4" t="s">
        <v>1865</v>
      </c>
      <c r="I409" s="4" t="s">
        <v>1866</v>
      </c>
      <c r="J409" s="5" t="s">
        <v>111</v>
      </c>
      <c r="K409" s="19" t="s">
        <v>112</v>
      </c>
      <c r="L409" s="14">
        <f>VLOOKUP(J409,业绩项目明细!D$2:O$684,11,0)</f>
        <v>0</v>
      </c>
      <c r="M409" s="14">
        <f>VLOOKUP(J409,业绩项目明细!D$2:O$684,12,0)</f>
        <v>219685.65</v>
      </c>
      <c r="N409" s="4"/>
    </row>
    <row r="410" ht="28.2" customHeight="1" spans="1:14">
      <c r="A410" s="28"/>
      <c r="B410" s="4"/>
      <c r="D410" s="4"/>
      <c r="E410" s="4" t="s">
        <v>1823</v>
      </c>
      <c r="F410" s="4" t="s">
        <v>113</v>
      </c>
      <c r="G410" s="4" t="s">
        <v>38</v>
      </c>
      <c r="H410" s="4" t="s">
        <v>1865</v>
      </c>
      <c r="I410" s="4" t="s">
        <v>1866</v>
      </c>
      <c r="J410" s="21" t="s">
        <v>1387</v>
      </c>
      <c r="K410" s="22" t="s">
        <v>1388</v>
      </c>
      <c r="L410" s="14">
        <f>VLOOKUP(J410,业绩项目明细!D$2:O$684,11,0)</f>
        <v>804480.73</v>
      </c>
      <c r="M410" s="14">
        <f>VLOOKUP(J410,业绩项目明细!D$2:O$684,12,0)</f>
        <v>0</v>
      </c>
      <c r="N410" s="4"/>
    </row>
    <row r="411" ht="17" spans="1:14">
      <c r="A411" s="28"/>
      <c r="B411" s="4"/>
      <c r="D411" s="4"/>
      <c r="E411" s="4" t="s">
        <v>1823</v>
      </c>
      <c r="F411" s="4" t="s">
        <v>113</v>
      </c>
      <c r="G411" s="4" t="s">
        <v>38</v>
      </c>
      <c r="H411" s="4" t="s">
        <v>1865</v>
      </c>
      <c r="I411" s="4" t="s">
        <v>1866</v>
      </c>
      <c r="J411" s="21"/>
      <c r="K411" s="22" t="s">
        <v>1398</v>
      </c>
      <c r="N411" s="4"/>
    </row>
    <row r="412" ht="17" spans="1:14">
      <c r="A412" s="28"/>
      <c r="B412" s="4">
        <v>1104</v>
      </c>
      <c r="C412" s="5" t="s">
        <v>331</v>
      </c>
      <c r="D412" s="4" t="s">
        <v>332</v>
      </c>
      <c r="E412" s="4" t="s">
        <v>1823</v>
      </c>
      <c r="F412" s="4" t="s">
        <v>312</v>
      </c>
      <c r="G412" s="4" t="s">
        <v>48</v>
      </c>
      <c r="H412" s="4" t="s">
        <v>1867</v>
      </c>
      <c r="I412" s="4" t="s">
        <v>1868</v>
      </c>
      <c r="J412" s="5" t="s">
        <v>329</v>
      </c>
      <c r="K412" s="19" t="s">
        <v>330</v>
      </c>
      <c r="L412" s="14">
        <f>VLOOKUP(J412,业绩项目明细!D$2:O$684,11,0)</f>
        <v>0</v>
      </c>
      <c r="M412" s="14">
        <f>VLOOKUP(J412,业绩项目明细!D$2:O$684,12,0)</f>
        <v>0</v>
      </c>
      <c r="N412" s="4"/>
    </row>
    <row r="413" ht="28.2" customHeight="1" spans="1:14">
      <c r="A413" s="28"/>
      <c r="B413" s="4"/>
      <c r="D413" s="4"/>
      <c r="E413" s="4" t="s">
        <v>1823</v>
      </c>
      <c r="F413" s="4" t="s">
        <v>312</v>
      </c>
      <c r="G413" s="4" t="s">
        <v>48</v>
      </c>
      <c r="H413" s="4" t="s">
        <v>1867</v>
      </c>
      <c r="I413" s="4" t="s">
        <v>1868</v>
      </c>
      <c r="J413" s="21" t="s">
        <v>338</v>
      </c>
      <c r="K413" s="22" t="s">
        <v>339</v>
      </c>
      <c r="L413" s="14">
        <f>VLOOKUP(J413,业绩项目明细!D$2:O$684,11,0)</f>
        <v>0</v>
      </c>
      <c r="M413" s="14">
        <f>VLOOKUP(J413,业绩项目明细!D$2:O$684,12,0)</f>
        <v>162219.77</v>
      </c>
      <c r="N413" s="4"/>
    </row>
    <row r="414" ht="28.2" customHeight="1" spans="1:14">
      <c r="A414" s="28"/>
      <c r="B414" s="4"/>
      <c r="D414" s="4"/>
      <c r="E414" s="4" t="s">
        <v>1823</v>
      </c>
      <c r="F414" s="4" t="s">
        <v>312</v>
      </c>
      <c r="G414" s="4" t="s">
        <v>48</v>
      </c>
      <c r="H414" s="4" t="s">
        <v>1867</v>
      </c>
      <c r="I414" s="4" t="s">
        <v>1868</v>
      </c>
      <c r="J414" s="21" t="s">
        <v>1517</v>
      </c>
      <c r="K414" s="22" t="s">
        <v>1518</v>
      </c>
      <c r="L414" s="14">
        <f>VLOOKUP(J414,业绩项目明细!D$2:O$684,11,0)</f>
        <v>611776.16</v>
      </c>
      <c r="M414" s="14">
        <f>VLOOKUP(J414,业绩项目明细!D$2:O$684,12,0)</f>
        <v>0</v>
      </c>
      <c r="N414" s="4"/>
    </row>
    <row r="415" ht="17" spans="1:14">
      <c r="A415" s="28"/>
      <c r="B415" s="4">
        <v>1105</v>
      </c>
      <c r="C415" s="5" t="s">
        <v>422</v>
      </c>
      <c r="D415" s="4" t="s">
        <v>423</v>
      </c>
      <c r="E415" s="4" t="s">
        <v>1823</v>
      </c>
      <c r="F415" s="4" t="s">
        <v>176</v>
      </c>
      <c r="G415" s="4" t="s">
        <v>38</v>
      </c>
      <c r="H415" s="4" t="s">
        <v>1869</v>
      </c>
      <c r="I415" s="4" t="s">
        <v>1870</v>
      </c>
      <c r="J415" s="5" t="s">
        <v>420</v>
      </c>
      <c r="K415" s="19" t="s">
        <v>421</v>
      </c>
      <c r="L415" s="14">
        <f>VLOOKUP(J415,业绩项目明细!D$2:O$684,11,0)</f>
        <v>0</v>
      </c>
      <c r="M415" s="14">
        <f>VLOOKUP(J415,业绩项目明细!D$2:O$684,12,0)</f>
        <v>94216.72</v>
      </c>
      <c r="N415" s="4"/>
    </row>
    <row r="416" ht="28.2" customHeight="1" spans="1:14">
      <c r="A416" s="28"/>
      <c r="B416" s="4"/>
      <c r="D416" s="4"/>
      <c r="E416" s="4" t="s">
        <v>1823</v>
      </c>
      <c r="F416" s="4" t="s">
        <v>176</v>
      </c>
      <c r="G416" s="4" t="s">
        <v>38</v>
      </c>
      <c r="H416" s="4" t="s">
        <v>1869</v>
      </c>
      <c r="I416" s="4" t="s">
        <v>1870</v>
      </c>
      <c r="J416" s="21" t="s">
        <v>502</v>
      </c>
      <c r="K416" s="22" t="s">
        <v>503</v>
      </c>
      <c r="L416" s="14">
        <f>VLOOKUP(J416,业绩项目明细!D$2:O$684,11,0)</f>
        <v>0</v>
      </c>
      <c r="M416" s="14">
        <f>VLOOKUP(J416,业绩项目明细!D$2:O$684,12,0)</f>
        <v>0</v>
      </c>
      <c r="N416" s="4"/>
    </row>
    <row r="417" ht="28.2" customHeight="1" spans="1:14">
      <c r="A417" s="28"/>
      <c r="B417" s="4"/>
      <c r="D417" s="4"/>
      <c r="E417" s="4" t="s">
        <v>1823</v>
      </c>
      <c r="F417" s="4" t="s">
        <v>176</v>
      </c>
      <c r="G417" s="4" t="s">
        <v>38</v>
      </c>
      <c r="H417" s="4" t="s">
        <v>1869</v>
      </c>
      <c r="I417" s="4" t="s">
        <v>1870</v>
      </c>
      <c r="J417" s="21"/>
      <c r="K417" s="22" t="s">
        <v>1395</v>
      </c>
      <c r="N417" s="4"/>
    </row>
    <row r="418" ht="28.2" customHeight="1" spans="1:14">
      <c r="A418" s="28"/>
      <c r="B418" s="4">
        <v>1106</v>
      </c>
      <c r="C418" s="5" t="s">
        <v>542</v>
      </c>
      <c r="D418" s="4" t="s">
        <v>543</v>
      </c>
      <c r="E418" s="4" t="s">
        <v>1823</v>
      </c>
      <c r="F418" s="4" t="s">
        <v>302</v>
      </c>
      <c r="G418" s="4" t="s">
        <v>38</v>
      </c>
      <c r="H418" s="4" t="s">
        <v>1871</v>
      </c>
      <c r="I418" s="4" t="s">
        <v>1872</v>
      </c>
      <c r="J418" s="5" t="s">
        <v>540</v>
      </c>
      <c r="K418" s="19" t="s">
        <v>541</v>
      </c>
      <c r="L418" s="14">
        <f>VLOOKUP(J418,业绩项目明细!D$2:O$684,11,0)</f>
        <v>0</v>
      </c>
      <c r="M418" s="14">
        <f>VLOOKUP(J418,业绩项目明细!D$2:O$684,12,0)</f>
        <v>1545755.89</v>
      </c>
      <c r="N418" s="4"/>
    </row>
    <row r="419" ht="17" spans="1:14">
      <c r="A419" s="28"/>
      <c r="B419" s="4"/>
      <c r="D419" s="4"/>
      <c r="E419" s="4" t="s">
        <v>1823</v>
      </c>
      <c r="F419" s="4" t="s">
        <v>302</v>
      </c>
      <c r="G419" s="4" t="s">
        <v>38</v>
      </c>
      <c r="H419" s="4" t="s">
        <v>1871</v>
      </c>
      <c r="I419" s="4" t="s">
        <v>1872</v>
      </c>
      <c r="J419" s="21" t="s">
        <v>1442</v>
      </c>
      <c r="K419" s="22" t="s">
        <v>1443</v>
      </c>
      <c r="L419" s="14">
        <f>VLOOKUP(J419,业绩项目明细!D$2:O$684,11,0)</f>
        <v>89979.84</v>
      </c>
      <c r="M419" s="14">
        <f>VLOOKUP(J419,业绩项目明细!D$2:O$684,12,0)</f>
        <v>89979.84</v>
      </c>
      <c r="N419" s="4"/>
    </row>
    <row r="420" ht="17" spans="1:14">
      <c r="A420" s="28"/>
      <c r="B420" s="4"/>
      <c r="D420" s="4"/>
      <c r="E420" s="4" t="s">
        <v>1823</v>
      </c>
      <c r="F420" s="4" t="s">
        <v>302</v>
      </c>
      <c r="G420" s="4" t="s">
        <v>38</v>
      </c>
      <c r="H420" s="4" t="s">
        <v>1871</v>
      </c>
      <c r="I420" s="4" t="s">
        <v>1872</v>
      </c>
      <c r="J420" s="21" t="s">
        <v>1444</v>
      </c>
      <c r="K420" s="22" t="s">
        <v>1445</v>
      </c>
      <c r="L420" s="14">
        <f>VLOOKUP(J420,业绩项目明细!D$2:O$684,11,0)</f>
        <v>145169.2</v>
      </c>
      <c r="M420" s="14">
        <f>VLOOKUP(J420,业绩项目明细!D$2:O$684,12,0)</f>
        <v>0</v>
      </c>
      <c r="N420" s="4"/>
    </row>
    <row r="421" ht="17" spans="1:14">
      <c r="A421" s="28"/>
      <c r="B421" s="4"/>
      <c r="D421" s="4"/>
      <c r="E421" s="4" t="s">
        <v>1823</v>
      </c>
      <c r="F421" s="4" t="s">
        <v>302</v>
      </c>
      <c r="G421" s="4" t="s">
        <v>38</v>
      </c>
      <c r="H421" s="4" t="s">
        <v>1871</v>
      </c>
      <c r="I421" s="4" t="s">
        <v>1872</v>
      </c>
      <c r="J421" s="21" t="s">
        <v>1440</v>
      </c>
      <c r="K421" s="22" t="s">
        <v>1441</v>
      </c>
      <c r="L421" s="14">
        <f>VLOOKUP(J421,业绩项目明细!D$2:O$684,11,0)</f>
        <v>1090094.4</v>
      </c>
      <c r="M421" s="14">
        <f>VLOOKUP(J421,业绩项目明细!D$2:O$684,12,0)</f>
        <v>0</v>
      </c>
      <c r="N421" s="4"/>
    </row>
    <row r="422" ht="17" spans="1:14">
      <c r="A422" s="28"/>
      <c r="B422" s="4">
        <v>1107</v>
      </c>
      <c r="C422" s="5" t="s">
        <v>336</v>
      </c>
      <c r="D422" s="4" t="s">
        <v>337</v>
      </c>
      <c r="E422" s="4" t="s">
        <v>1827</v>
      </c>
      <c r="F422" s="4" t="s">
        <v>335</v>
      </c>
      <c r="G422" s="4" t="s">
        <v>205</v>
      </c>
      <c r="H422" s="4" t="s">
        <v>1873</v>
      </c>
      <c r="I422" s="4" t="s">
        <v>1833</v>
      </c>
      <c r="J422" s="5" t="s">
        <v>333</v>
      </c>
      <c r="K422" s="19" t="s">
        <v>334</v>
      </c>
      <c r="L422" s="14">
        <f>VLOOKUP(J422,业绩项目明细!D$2:O$684,11,0)</f>
        <v>0</v>
      </c>
      <c r="M422" s="14">
        <f>VLOOKUP(J422,业绩项目明细!D$2:O$684,12,0)</f>
        <v>36535.04</v>
      </c>
      <c r="N422" s="4"/>
    </row>
    <row r="423" ht="17" spans="1:14">
      <c r="A423" s="28"/>
      <c r="B423" s="4"/>
      <c r="D423" s="4"/>
      <c r="E423" s="4" t="s">
        <v>1827</v>
      </c>
      <c r="F423" s="4" t="s">
        <v>335</v>
      </c>
      <c r="G423" s="4" t="s">
        <v>205</v>
      </c>
      <c r="H423" s="4" t="s">
        <v>1873</v>
      </c>
      <c r="I423" s="4" t="s">
        <v>1833</v>
      </c>
      <c r="J423" s="21" t="s">
        <v>1501</v>
      </c>
      <c r="K423" s="22" t="s">
        <v>1502</v>
      </c>
      <c r="L423" s="14">
        <f>VLOOKUP(J423,业绩项目明细!D$2:O$684,11,0)</f>
        <v>31571.04</v>
      </c>
      <c r="M423" s="14">
        <f>VLOOKUP(J423,业绩项目明细!D$2:O$684,12,0)</f>
        <v>0</v>
      </c>
      <c r="N423" s="4"/>
    </row>
    <row r="424" ht="17" spans="1:14">
      <c r="A424" s="28"/>
      <c r="B424" s="4">
        <v>1108</v>
      </c>
      <c r="C424" s="5" t="s">
        <v>467</v>
      </c>
      <c r="D424" s="4" t="s">
        <v>468</v>
      </c>
      <c r="E424" s="4" t="s">
        <v>1827</v>
      </c>
      <c r="F424" s="4" t="s">
        <v>302</v>
      </c>
      <c r="G424" s="4" t="s">
        <v>38</v>
      </c>
      <c r="H424" s="4" t="s">
        <v>1871</v>
      </c>
      <c r="I424" s="4" t="s">
        <v>1872</v>
      </c>
      <c r="J424" s="5" t="s">
        <v>465</v>
      </c>
      <c r="K424" s="19" t="s">
        <v>466</v>
      </c>
      <c r="L424" s="14">
        <f>VLOOKUP(J424,业绩项目明细!D$2:O$684,11,0)</f>
        <v>0</v>
      </c>
      <c r="M424" s="14">
        <f>VLOOKUP(J424,业绩项目明细!D$2:O$684,12,0)</f>
        <v>0</v>
      </c>
      <c r="N424" s="4"/>
    </row>
    <row r="425" ht="17" spans="1:14">
      <c r="A425" s="28"/>
      <c r="B425" s="4">
        <v>1109</v>
      </c>
      <c r="C425" s="5" t="s">
        <v>298</v>
      </c>
      <c r="D425" s="4" t="s">
        <v>299</v>
      </c>
      <c r="E425" s="4" t="s">
        <v>1823</v>
      </c>
      <c r="F425" s="4" t="s">
        <v>297</v>
      </c>
      <c r="G425" s="4" t="s">
        <v>200</v>
      </c>
      <c r="H425" s="4" t="s">
        <v>1874</v>
      </c>
      <c r="I425" s="4" t="s">
        <v>1875</v>
      </c>
      <c r="J425" s="5" t="s">
        <v>295</v>
      </c>
      <c r="K425" s="19" t="s">
        <v>296</v>
      </c>
      <c r="L425" s="14">
        <f>VLOOKUP(J425,业绩项目明细!D$2:O$684,11,0)</f>
        <v>0</v>
      </c>
      <c r="M425" s="14">
        <f>VLOOKUP(J425,业绩项目明细!D$2:O$684,12,0)</f>
        <v>0</v>
      </c>
      <c r="N425" s="4"/>
    </row>
    <row r="426" ht="28.2" customHeight="1" spans="1:14">
      <c r="A426" s="28"/>
      <c r="B426" s="4"/>
      <c r="D426" s="4"/>
      <c r="E426" s="4" t="s">
        <v>1823</v>
      </c>
      <c r="F426" s="4" t="s">
        <v>297</v>
      </c>
      <c r="G426" s="4" t="s">
        <v>200</v>
      </c>
      <c r="H426" s="4" t="s">
        <v>1874</v>
      </c>
      <c r="I426" s="4" t="s">
        <v>1875</v>
      </c>
      <c r="J426" s="21" t="s">
        <v>315</v>
      </c>
      <c r="K426" s="22" t="s">
        <v>316</v>
      </c>
      <c r="L426" s="14">
        <f>VLOOKUP(J426,业绩项目明细!D$2:O$684,11,0)</f>
        <v>0</v>
      </c>
      <c r="M426" s="14">
        <f>VLOOKUP(J426,业绩项目明细!D$2:O$684,12,0)</f>
        <v>71181.88</v>
      </c>
      <c r="N426" s="4"/>
    </row>
    <row r="427" ht="28.2" customHeight="1" spans="1:14">
      <c r="A427" s="28"/>
      <c r="B427" s="4">
        <v>1110</v>
      </c>
      <c r="C427" s="5" t="s">
        <v>350</v>
      </c>
      <c r="D427" s="4" t="s">
        <v>351</v>
      </c>
      <c r="E427" s="4" t="s">
        <v>1823</v>
      </c>
      <c r="F427" s="4" t="s">
        <v>302</v>
      </c>
      <c r="G427" s="4" t="s">
        <v>205</v>
      </c>
      <c r="H427" s="4" t="s">
        <v>1840</v>
      </c>
      <c r="I427" s="4" t="s">
        <v>1841</v>
      </c>
      <c r="J427" s="5" t="s">
        <v>348</v>
      </c>
      <c r="K427" s="19" t="s">
        <v>349</v>
      </c>
      <c r="L427" s="14">
        <f>VLOOKUP(J427,业绩项目明细!D$2:O$684,11,0)</f>
        <v>0</v>
      </c>
      <c r="M427" s="14">
        <f>VLOOKUP(J427,业绩项目明细!D$2:O$684,12,0)</f>
        <v>0</v>
      </c>
      <c r="N427" s="4"/>
    </row>
    <row r="428" ht="25.5" customHeight="1" spans="1:14">
      <c r="A428" s="28"/>
      <c r="B428" s="4">
        <v>1111</v>
      </c>
      <c r="C428" s="5" t="s">
        <v>344</v>
      </c>
      <c r="D428" s="4" t="s">
        <v>345</v>
      </c>
      <c r="E428" s="4" t="s">
        <v>1827</v>
      </c>
      <c r="F428" s="4" t="s">
        <v>297</v>
      </c>
      <c r="G428" s="4" t="s">
        <v>48</v>
      </c>
      <c r="H428" s="4" t="s">
        <v>1876</v>
      </c>
      <c r="I428" s="4" t="s">
        <v>1875</v>
      </c>
      <c r="J428" s="5" t="s">
        <v>342</v>
      </c>
      <c r="K428" s="19" t="s">
        <v>343</v>
      </c>
      <c r="L428" s="14">
        <f>VLOOKUP(J428,业绩项目明细!D$2:O$684,11,0)</f>
        <v>0</v>
      </c>
      <c r="M428" s="14">
        <f>VLOOKUP(J428,业绩项目明细!D$2:O$684,12,0)</f>
        <v>54604</v>
      </c>
      <c r="N428" s="4"/>
    </row>
    <row r="429" ht="25.5" customHeight="1" spans="1:14">
      <c r="A429" s="28"/>
      <c r="B429" s="4"/>
      <c r="D429" s="4"/>
      <c r="E429" s="4" t="s">
        <v>1827</v>
      </c>
      <c r="F429" s="4" t="s">
        <v>297</v>
      </c>
      <c r="G429" s="4" t="s">
        <v>48</v>
      </c>
      <c r="H429" s="4" t="s">
        <v>1876</v>
      </c>
      <c r="I429" s="4" t="s">
        <v>1875</v>
      </c>
      <c r="J429" s="46" t="s">
        <v>1511</v>
      </c>
      <c r="K429" s="22" t="s">
        <v>2181</v>
      </c>
      <c r="L429" s="14">
        <f>VLOOKUP(J429,业绩项目明细!D$2:O$684,11,0)</f>
        <v>137816</v>
      </c>
      <c r="M429" s="14">
        <f>VLOOKUP(J429,业绩项目明细!D$2:O$684,12,0)</f>
        <v>0</v>
      </c>
      <c r="N429" s="4"/>
    </row>
    <row r="430" ht="17" spans="1:14">
      <c r="A430" s="28"/>
      <c r="B430" s="4"/>
      <c r="D430" s="4"/>
      <c r="E430" s="4" t="s">
        <v>1827</v>
      </c>
      <c r="F430" s="4" t="s">
        <v>297</v>
      </c>
      <c r="G430" s="4" t="s">
        <v>48</v>
      </c>
      <c r="H430" s="4" t="s">
        <v>1876</v>
      </c>
      <c r="I430" s="4" t="s">
        <v>1875</v>
      </c>
      <c r="J430" s="46" t="s">
        <v>1509</v>
      </c>
      <c r="K430" s="22" t="s">
        <v>1510</v>
      </c>
      <c r="L430" s="14">
        <f>VLOOKUP(J430,业绩项目明细!D$2:O$684,11,0)</f>
        <v>0</v>
      </c>
      <c r="M430" s="14">
        <f>VLOOKUP(J430,业绩项目明细!D$2:O$684,12,0)</f>
        <v>0</v>
      </c>
      <c r="N430" s="4"/>
    </row>
    <row r="431" ht="25.5" customHeight="1" spans="1:14">
      <c r="A431" s="28"/>
      <c r="B431" s="4">
        <v>1113</v>
      </c>
      <c r="C431" s="5" t="s">
        <v>364</v>
      </c>
      <c r="D431" s="4" t="s">
        <v>365</v>
      </c>
      <c r="E431" s="4" t="s">
        <v>1827</v>
      </c>
      <c r="F431" s="4" t="s">
        <v>302</v>
      </c>
      <c r="G431" s="4" t="s">
        <v>205</v>
      </c>
      <c r="H431" s="4" t="s">
        <v>1840</v>
      </c>
      <c r="I431" s="4" t="s">
        <v>1841</v>
      </c>
      <c r="J431" s="5" t="s">
        <v>362</v>
      </c>
      <c r="K431" s="19" t="s">
        <v>363</v>
      </c>
      <c r="L431" s="14">
        <f>VLOOKUP(J431,业绩项目明细!D$2:O$684,11,0)</f>
        <v>0</v>
      </c>
      <c r="M431" s="14">
        <f>VLOOKUP(J431,业绩项目明细!D$2:O$684,12,0)</f>
        <v>85509.865</v>
      </c>
      <c r="N431" s="4"/>
    </row>
    <row r="432" ht="17" spans="1:14">
      <c r="A432" s="28"/>
      <c r="B432" s="4"/>
      <c r="D432" s="4"/>
      <c r="E432" s="4" t="s">
        <v>1827</v>
      </c>
      <c r="F432" s="4" t="s">
        <v>302</v>
      </c>
      <c r="G432" s="4" t="s">
        <v>205</v>
      </c>
      <c r="H432" s="4" t="s">
        <v>1840</v>
      </c>
      <c r="I432" s="4" t="s">
        <v>1841</v>
      </c>
      <c r="J432" s="21"/>
      <c r="K432" s="22" t="s">
        <v>1373</v>
      </c>
      <c r="N432" s="4"/>
    </row>
    <row r="433" ht="28.2" customHeight="1" spans="1:14">
      <c r="A433" s="28"/>
      <c r="B433" s="4">
        <v>1114</v>
      </c>
      <c r="C433" s="5" t="s">
        <v>1499</v>
      </c>
      <c r="D433" s="4" t="s">
        <v>1500</v>
      </c>
      <c r="E433" s="4" t="s">
        <v>1827</v>
      </c>
      <c r="F433" s="4" t="s">
        <v>297</v>
      </c>
      <c r="G433" s="4" t="s">
        <v>205</v>
      </c>
      <c r="H433" s="4" t="s">
        <v>1877</v>
      </c>
      <c r="I433" s="4" t="s">
        <v>1875</v>
      </c>
      <c r="J433" s="5" t="s">
        <v>1497</v>
      </c>
      <c r="K433" s="19" t="s">
        <v>1498</v>
      </c>
      <c r="L433" s="14">
        <f>VLOOKUP(J433,业绩项目明细!D$2:O$684,11,0)</f>
        <v>35740.8</v>
      </c>
      <c r="M433" s="14">
        <f>VLOOKUP(J433,业绩项目明细!D$2:O$684,12,0)</f>
        <v>0</v>
      </c>
      <c r="N433" s="4"/>
    </row>
    <row r="434" ht="17" spans="1:14">
      <c r="A434" s="28"/>
      <c r="B434" s="4">
        <v>1115</v>
      </c>
      <c r="C434" s="5" t="s">
        <v>319</v>
      </c>
      <c r="D434" s="4" t="s">
        <v>320</v>
      </c>
      <c r="E434" s="4" t="s">
        <v>1823</v>
      </c>
      <c r="F434" s="4" t="s">
        <v>297</v>
      </c>
      <c r="G434" s="4" t="s">
        <v>205</v>
      </c>
      <c r="H434" s="4" t="s">
        <v>1877</v>
      </c>
      <c r="I434" s="4" t="s">
        <v>1875</v>
      </c>
      <c r="J434" s="5" t="s">
        <v>317</v>
      </c>
      <c r="K434" s="19" t="s">
        <v>318</v>
      </c>
      <c r="L434" s="14">
        <f>VLOOKUP(J434,业绩项目明细!D$2:O$684,11,0)</f>
        <v>0</v>
      </c>
      <c r="M434" s="14">
        <f>VLOOKUP(J434,业绩项目明细!D$2:O$684,12,0)</f>
        <v>590287.21</v>
      </c>
      <c r="N434" s="4"/>
    </row>
    <row r="435" ht="28.2" customHeight="1" spans="1:14">
      <c r="A435" s="28"/>
      <c r="B435" s="4">
        <v>1116</v>
      </c>
      <c r="C435" s="5" t="s">
        <v>360</v>
      </c>
      <c r="D435" s="4" t="s">
        <v>361</v>
      </c>
      <c r="E435" s="4" t="s">
        <v>1827</v>
      </c>
      <c r="F435" s="4" t="s">
        <v>302</v>
      </c>
      <c r="G435" s="4" t="s">
        <v>205</v>
      </c>
      <c r="H435" s="4" t="s">
        <v>1840</v>
      </c>
      <c r="I435" s="4" t="s">
        <v>1878</v>
      </c>
      <c r="J435" s="5" t="s">
        <v>358</v>
      </c>
      <c r="K435" s="19" t="s">
        <v>359</v>
      </c>
      <c r="L435" s="14">
        <f>VLOOKUP(J435,业绩项目明细!D$2:O$684,11,0)</f>
        <v>0</v>
      </c>
      <c r="M435" s="14">
        <f>VLOOKUP(J435,业绩项目明细!D$2:O$684,12,0)</f>
        <v>0</v>
      </c>
      <c r="N435" s="4"/>
    </row>
    <row r="436" ht="17" spans="1:14">
      <c r="A436" s="28"/>
      <c r="B436" s="4">
        <v>1117</v>
      </c>
      <c r="C436" s="5" t="s">
        <v>1481</v>
      </c>
      <c r="D436" s="4" t="s">
        <v>1482</v>
      </c>
      <c r="E436" s="4" t="s">
        <v>1823</v>
      </c>
      <c r="F436" s="4" t="s">
        <v>297</v>
      </c>
      <c r="G436" s="4" t="s">
        <v>38</v>
      </c>
      <c r="H436" s="4" t="s">
        <v>1879</v>
      </c>
      <c r="I436" s="4" t="s">
        <v>1880</v>
      </c>
      <c r="J436" s="5" t="s">
        <v>1479</v>
      </c>
      <c r="K436" s="19" t="s">
        <v>1480</v>
      </c>
      <c r="L436" s="14">
        <f>VLOOKUP(J436,业绩项目明细!D$2:O$684,11,0)</f>
        <v>637107.86</v>
      </c>
      <c r="M436" s="14">
        <f>VLOOKUP(J436,业绩项目明细!D$2:O$684,12,0)</f>
        <v>0</v>
      </c>
      <c r="N436" s="4"/>
    </row>
    <row r="437" ht="17" spans="1:14">
      <c r="A437" s="28"/>
      <c r="B437" s="4"/>
      <c r="D437" s="4"/>
      <c r="E437" s="4" t="s">
        <v>1823</v>
      </c>
      <c r="F437" s="4" t="s">
        <v>297</v>
      </c>
      <c r="G437" s="4" t="s">
        <v>38</v>
      </c>
      <c r="H437" s="4" t="s">
        <v>1879</v>
      </c>
      <c r="I437" s="4" t="s">
        <v>1880</v>
      </c>
      <c r="J437" s="21"/>
      <c r="K437" s="22" t="s">
        <v>1483</v>
      </c>
      <c r="N437" s="4"/>
    </row>
    <row r="438" ht="28.2" customHeight="1" spans="1:14">
      <c r="A438" s="28"/>
      <c r="B438" s="4">
        <v>1118</v>
      </c>
      <c r="C438" s="5" t="s">
        <v>304</v>
      </c>
      <c r="D438" s="4" t="s">
        <v>305</v>
      </c>
      <c r="E438" s="4" t="s">
        <v>1823</v>
      </c>
      <c r="F438" s="4" t="s">
        <v>302</v>
      </c>
      <c r="G438" s="4" t="s">
        <v>48</v>
      </c>
      <c r="H438" s="4" t="s">
        <v>1881</v>
      </c>
      <c r="I438" s="4" t="s">
        <v>1882</v>
      </c>
      <c r="J438" s="5" t="s">
        <v>300</v>
      </c>
      <c r="K438" s="19" t="s">
        <v>301</v>
      </c>
      <c r="L438" s="14">
        <f>VLOOKUP(J438,业绩项目明细!D$2:O$684,11,0)</f>
        <v>0</v>
      </c>
      <c r="M438" s="14">
        <f>VLOOKUP(J438,业绩项目明细!D$2:O$684,12,0)</f>
        <v>486472</v>
      </c>
      <c r="N438" s="4"/>
    </row>
    <row r="439" ht="28.2" customHeight="1" spans="1:14">
      <c r="A439" s="28"/>
      <c r="B439" s="4"/>
      <c r="D439" s="4"/>
      <c r="E439" s="4" t="s">
        <v>1823</v>
      </c>
      <c r="F439" s="4" t="s">
        <v>302</v>
      </c>
      <c r="G439" s="4" t="s">
        <v>48</v>
      </c>
      <c r="H439" s="4" t="s">
        <v>1881</v>
      </c>
      <c r="I439" s="4" t="s">
        <v>1882</v>
      </c>
      <c r="J439" s="21" t="s">
        <v>1371</v>
      </c>
      <c r="K439" s="22" t="s">
        <v>1372</v>
      </c>
      <c r="L439" s="14">
        <f>VLOOKUP(J439,业绩项目明细!D$2:O$684,11,0)</f>
        <v>426904</v>
      </c>
      <c r="M439" s="14">
        <f>VLOOKUP(J439,业绩项目明细!D$2:O$684,12,0)</f>
        <v>0</v>
      </c>
      <c r="N439" s="4"/>
    </row>
    <row r="440" ht="28.2" customHeight="1" spans="1:14">
      <c r="A440" s="28"/>
      <c r="B440" s="4"/>
      <c r="D440" s="4"/>
      <c r="E440" s="4" t="s">
        <v>1823</v>
      </c>
      <c r="F440" s="4" t="s">
        <v>302</v>
      </c>
      <c r="G440" s="4" t="s">
        <v>48</v>
      </c>
      <c r="H440" s="4" t="s">
        <v>1881</v>
      </c>
      <c r="I440" s="4" t="s">
        <v>1882</v>
      </c>
      <c r="J440" s="21" t="s">
        <v>1374</v>
      </c>
      <c r="K440" s="22" t="s">
        <v>1375</v>
      </c>
      <c r="L440" s="14">
        <f>VLOOKUP(J440,业绩项目明细!D$2:O$684,11,0)</f>
        <v>595680</v>
      </c>
      <c r="M440" s="14">
        <f>VLOOKUP(J440,业绩项目明细!D$2:O$684,12,0)</f>
        <v>0</v>
      </c>
      <c r="N440" s="4"/>
    </row>
    <row r="441" ht="28.2" customHeight="1" spans="1:14">
      <c r="A441" s="28"/>
      <c r="B441" s="4">
        <v>1119</v>
      </c>
      <c r="C441" s="5" t="s">
        <v>483</v>
      </c>
      <c r="D441" s="4" t="s">
        <v>484</v>
      </c>
      <c r="E441" s="4" t="s">
        <v>1823</v>
      </c>
      <c r="F441" s="4" t="s">
        <v>297</v>
      </c>
      <c r="G441" s="4" t="s">
        <v>38</v>
      </c>
      <c r="H441" s="4" t="s">
        <v>1879</v>
      </c>
      <c r="I441" s="4" t="s">
        <v>1880</v>
      </c>
      <c r="J441" s="5" t="s">
        <v>481</v>
      </c>
      <c r="K441" s="19" t="s">
        <v>482</v>
      </c>
      <c r="L441" s="14">
        <f>VLOOKUP(J441,业绩项目明细!D$2:O$684,11,0)</f>
        <v>0</v>
      </c>
      <c r="M441" s="14">
        <f>VLOOKUP(J441,业绩项目明细!D$2:O$684,12,0)</f>
        <v>388503.24</v>
      </c>
      <c r="N441" s="4"/>
    </row>
    <row r="442" ht="17" spans="1:14">
      <c r="A442" s="28"/>
      <c r="B442" s="4"/>
      <c r="D442" s="4"/>
      <c r="E442" s="4" t="s">
        <v>1823</v>
      </c>
      <c r="F442" s="4" t="s">
        <v>297</v>
      </c>
      <c r="G442" s="4" t="s">
        <v>38</v>
      </c>
      <c r="H442" s="4" t="s">
        <v>1879</v>
      </c>
      <c r="I442" s="4" t="s">
        <v>1880</v>
      </c>
      <c r="J442" s="21" t="s">
        <v>500</v>
      </c>
      <c r="K442" s="22" t="s">
        <v>501</v>
      </c>
      <c r="L442" s="14">
        <f>VLOOKUP(J442,业绩项目明细!D$2:O$684,11,0)</f>
        <v>0</v>
      </c>
      <c r="M442" s="14">
        <f>VLOOKUP(J442,业绩项目明细!D$2:O$684,12,0)</f>
        <v>1354329.05</v>
      </c>
      <c r="N442" s="4"/>
    </row>
    <row r="443" ht="25.5" customHeight="1" spans="1:14">
      <c r="A443" s="28"/>
      <c r="B443" s="4"/>
      <c r="D443" s="4"/>
      <c r="E443" s="4" t="s">
        <v>1823</v>
      </c>
      <c r="F443" s="4" t="s">
        <v>297</v>
      </c>
      <c r="G443" s="4" t="s">
        <v>38</v>
      </c>
      <c r="H443" s="4" t="s">
        <v>1879</v>
      </c>
      <c r="I443" s="4" t="s">
        <v>1880</v>
      </c>
      <c r="J443" s="21" t="s">
        <v>508</v>
      </c>
      <c r="K443" s="22" t="s">
        <v>509</v>
      </c>
      <c r="L443" s="14">
        <f>VLOOKUP(J443,业绩项目明细!D$2:O$684,11,0)</f>
        <v>0</v>
      </c>
      <c r="M443" s="14">
        <f>VLOOKUP(J443,业绩项目明细!D$2:O$684,12,0)</f>
        <v>135570.29</v>
      </c>
      <c r="N443" s="4"/>
    </row>
    <row r="444" ht="17" spans="1:14">
      <c r="A444" s="28"/>
      <c r="B444" s="4"/>
      <c r="D444" s="4"/>
      <c r="E444" s="4" t="s">
        <v>1823</v>
      </c>
      <c r="F444" s="4" t="s">
        <v>297</v>
      </c>
      <c r="G444" s="4" t="s">
        <v>38</v>
      </c>
      <c r="H444" s="4" t="s">
        <v>1879</v>
      </c>
      <c r="I444" s="4" t="s">
        <v>1880</v>
      </c>
      <c r="J444" s="46" t="s">
        <v>1475</v>
      </c>
      <c r="K444" s="22" t="s">
        <v>1476</v>
      </c>
      <c r="L444" s="14">
        <f>VLOOKUP(J444,业绩项目明细!D$2:O$684,11,0)</f>
        <v>363591.2</v>
      </c>
      <c r="M444" s="14">
        <f>VLOOKUP(J444,业绩项目明细!D$2:O$684,12,0)</f>
        <v>0</v>
      </c>
      <c r="N444" s="4"/>
    </row>
    <row r="445" ht="17" spans="1:14">
      <c r="A445" s="28"/>
      <c r="B445" s="4"/>
      <c r="D445" s="4"/>
      <c r="E445" s="4" t="s">
        <v>1823</v>
      </c>
      <c r="F445" s="4" t="s">
        <v>297</v>
      </c>
      <c r="G445" s="4" t="s">
        <v>38</v>
      </c>
      <c r="H445" s="4" t="s">
        <v>1879</v>
      </c>
      <c r="I445" s="4" t="s">
        <v>1880</v>
      </c>
      <c r="J445" s="46"/>
      <c r="K445" s="22" t="s">
        <v>1477</v>
      </c>
      <c r="N445" s="4"/>
    </row>
    <row r="446" ht="17" spans="1:14">
      <c r="A446" s="28"/>
      <c r="B446" s="4"/>
      <c r="D446" s="4"/>
      <c r="E446" s="4" t="s">
        <v>1823</v>
      </c>
      <c r="F446" s="4" t="s">
        <v>297</v>
      </c>
      <c r="G446" s="4" t="s">
        <v>38</v>
      </c>
      <c r="H446" s="4" t="s">
        <v>1879</v>
      </c>
      <c r="I446" s="4" t="s">
        <v>1880</v>
      </c>
      <c r="J446" s="46"/>
      <c r="K446" s="22" t="s">
        <v>1478</v>
      </c>
      <c r="N446" s="4"/>
    </row>
    <row r="447" ht="17" spans="1:14">
      <c r="A447" s="28"/>
      <c r="B447" s="4"/>
      <c r="D447" s="4"/>
      <c r="E447" s="4" t="s">
        <v>1823</v>
      </c>
      <c r="F447" s="4" t="s">
        <v>297</v>
      </c>
      <c r="G447" s="4" t="s">
        <v>38</v>
      </c>
      <c r="H447" s="4" t="s">
        <v>1879</v>
      </c>
      <c r="I447" s="4" t="s">
        <v>1880</v>
      </c>
      <c r="J447" s="21"/>
      <c r="K447" s="22" t="s">
        <v>1484</v>
      </c>
      <c r="N447" s="4"/>
    </row>
    <row r="448" ht="25.5" customHeight="1" spans="1:14">
      <c r="A448" s="28"/>
      <c r="B448" s="4">
        <v>1120</v>
      </c>
      <c r="C448" s="5" t="s">
        <v>354</v>
      </c>
      <c r="D448" s="4" t="s">
        <v>355</v>
      </c>
      <c r="E448" s="4" t="s">
        <v>1823</v>
      </c>
      <c r="F448" s="4" t="s">
        <v>59</v>
      </c>
      <c r="G448" s="4" t="s">
        <v>48</v>
      </c>
      <c r="H448" s="4" t="s">
        <v>1883</v>
      </c>
      <c r="I448" s="4" t="s">
        <v>1833</v>
      </c>
      <c r="J448" s="5" t="s">
        <v>352</v>
      </c>
      <c r="K448" s="19" t="s">
        <v>353</v>
      </c>
      <c r="L448" s="14">
        <f>VLOOKUP(J448,业绩项目明细!D$2:O$684,11,0)</f>
        <v>0</v>
      </c>
      <c r="M448" s="14">
        <f>VLOOKUP(J448,业绩项目明细!D$2:O$684,12,0)</f>
        <v>0</v>
      </c>
      <c r="N448" s="4"/>
    </row>
    <row r="449" ht="17" spans="1:14">
      <c r="A449" s="28"/>
      <c r="B449" s="4"/>
      <c r="D449" s="4"/>
      <c r="E449" s="4" t="s">
        <v>1823</v>
      </c>
      <c r="F449" s="4" t="s">
        <v>59</v>
      </c>
      <c r="G449" s="4" t="s">
        <v>48</v>
      </c>
      <c r="H449" s="4" t="s">
        <v>1883</v>
      </c>
      <c r="I449" s="4" t="s">
        <v>1833</v>
      </c>
      <c r="J449" s="46" t="s">
        <v>1507</v>
      </c>
      <c r="K449" s="22" t="s">
        <v>1508</v>
      </c>
      <c r="L449" s="14">
        <f>VLOOKUP(J449,业绩项目明细!D$2:O$684,11,0)</f>
        <v>1052833.03</v>
      </c>
      <c r="M449" s="14">
        <f>VLOOKUP(J449,业绩项目明细!D$2:O$684,12,0)</f>
        <v>0</v>
      </c>
      <c r="N449" s="4"/>
    </row>
    <row r="450" ht="25.5" customHeight="1" spans="1:14">
      <c r="A450" s="28"/>
      <c r="B450" s="4">
        <v>1121</v>
      </c>
      <c r="C450" s="5" t="s">
        <v>308</v>
      </c>
      <c r="D450" s="4" t="s">
        <v>309</v>
      </c>
      <c r="E450" s="4" t="s">
        <v>1827</v>
      </c>
      <c r="F450" s="4" t="s">
        <v>59</v>
      </c>
      <c r="G450" s="4" t="s">
        <v>205</v>
      </c>
      <c r="H450" s="4" t="s">
        <v>1832</v>
      </c>
      <c r="I450" s="4" t="s">
        <v>1833</v>
      </c>
      <c r="J450" s="5" t="s">
        <v>306</v>
      </c>
      <c r="K450" s="19" t="s">
        <v>307</v>
      </c>
      <c r="L450" s="14">
        <f>VLOOKUP(J450,业绩项目明细!D$2:O$684,11,0)</f>
        <v>0</v>
      </c>
      <c r="M450" s="14">
        <f>VLOOKUP(J450,业绩项目明细!D$2:O$684,12,0)</f>
        <v>43745.25</v>
      </c>
      <c r="N450" s="4"/>
    </row>
    <row r="451" ht="28.2" customHeight="1" spans="1:14">
      <c r="A451" s="28"/>
      <c r="B451" s="4"/>
      <c r="D451" s="4"/>
      <c r="E451" s="4" t="s">
        <v>1827</v>
      </c>
      <c r="F451" s="4" t="s">
        <v>59</v>
      </c>
      <c r="G451" s="4" t="s">
        <v>205</v>
      </c>
      <c r="H451" s="4" t="s">
        <v>1832</v>
      </c>
      <c r="I451" s="4" t="s">
        <v>1833</v>
      </c>
      <c r="J451" s="21" t="s">
        <v>346</v>
      </c>
      <c r="K451" s="22" t="s">
        <v>347</v>
      </c>
      <c r="L451" s="14">
        <f>VLOOKUP(J451,业绩项目明细!D$2:O$684,11,0)</f>
        <v>0</v>
      </c>
      <c r="M451" s="14">
        <f>VLOOKUP(J451,业绩项目明细!D$2:O$684,12,0)</f>
        <v>47654.4</v>
      </c>
      <c r="N451" s="4"/>
    </row>
    <row r="452" ht="17" spans="1:14">
      <c r="A452" s="28"/>
      <c r="B452" s="4">
        <v>1122</v>
      </c>
      <c r="C452" s="5" t="s">
        <v>523</v>
      </c>
      <c r="D452" s="4" t="s">
        <v>524</v>
      </c>
      <c r="E452" s="4" t="s">
        <v>1823</v>
      </c>
      <c r="F452" s="4" t="s">
        <v>59</v>
      </c>
      <c r="G452" s="4" t="s">
        <v>38</v>
      </c>
      <c r="H452" s="4" t="s">
        <v>1828</v>
      </c>
      <c r="I452" s="4" t="s">
        <v>1884</v>
      </c>
      <c r="J452" s="5" t="s">
        <v>521</v>
      </c>
      <c r="K452" s="19" t="s">
        <v>522</v>
      </c>
      <c r="L452" s="14">
        <f>VLOOKUP(J452,业绩项目明细!D$2:O$684,11,0)</f>
        <v>0</v>
      </c>
      <c r="M452" s="14">
        <f>VLOOKUP(J452,业绩项目明细!D$2:O$684,12,0)</f>
        <v>2220099.36</v>
      </c>
      <c r="N452" s="4"/>
    </row>
    <row r="453" ht="17" spans="1:14">
      <c r="A453" s="28"/>
      <c r="B453" s="4"/>
      <c r="D453" s="4"/>
      <c r="E453" s="4" t="s">
        <v>1823</v>
      </c>
      <c r="F453" s="4" t="s">
        <v>59</v>
      </c>
      <c r="G453" s="4" t="s">
        <v>38</v>
      </c>
      <c r="H453" s="4" t="s">
        <v>1828</v>
      </c>
      <c r="I453" s="4" t="s">
        <v>1884</v>
      </c>
      <c r="J453" s="21"/>
      <c r="K453" s="22" t="s">
        <v>1448</v>
      </c>
      <c r="N453" s="4"/>
    </row>
    <row r="454" ht="17" spans="1:14">
      <c r="A454" s="28"/>
      <c r="B454" s="4"/>
      <c r="D454" s="4"/>
      <c r="E454" s="4" t="s">
        <v>1823</v>
      </c>
      <c r="F454" s="4" t="s">
        <v>59</v>
      </c>
      <c r="G454" s="4" t="s">
        <v>38</v>
      </c>
      <c r="H454" s="4" t="s">
        <v>1828</v>
      </c>
      <c r="I454" s="4" t="s">
        <v>1884</v>
      </c>
      <c r="J454" s="21" t="s">
        <v>1462</v>
      </c>
      <c r="K454" s="22" t="s">
        <v>1463</v>
      </c>
      <c r="L454" s="14">
        <f>VLOOKUP(J454,业绩项目明细!D$2:O$684,11,0)</f>
        <v>0</v>
      </c>
      <c r="M454" s="14">
        <f>VLOOKUP(J454,业绩项目明细!D$2:O$684,12,0)</f>
        <v>0</v>
      </c>
      <c r="N454" s="4"/>
    </row>
    <row r="455" ht="17" spans="1:14">
      <c r="A455" s="28"/>
      <c r="B455" s="4">
        <v>1123</v>
      </c>
      <c r="C455" s="5" t="s">
        <v>1885</v>
      </c>
      <c r="D455" s="4" t="s">
        <v>1886</v>
      </c>
      <c r="E455" s="4" t="s">
        <v>1823</v>
      </c>
      <c r="F455" s="4" t="s">
        <v>59</v>
      </c>
      <c r="G455" s="4" t="s">
        <v>38</v>
      </c>
      <c r="H455" s="4" t="s">
        <v>1828</v>
      </c>
      <c r="I455" s="4" t="s">
        <v>1884</v>
      </c>
      <c r="J455" s="21" t="s">
        <v>525</v>
      </c>
      <c r="K455" s="19" t="s">
        <v>526</v>
      </c>
      <c r="L455" s="14">
        <f>VLOOKUP(J455,业绩项目明细!D$2:O$684,11,0)</f>
        <v>0</v>
      </c>
      <c r="M455" s="14">
        <f>VLOOKUP(J455,业绩项目明细!D$2:O$684,12,0)</f>
        <v>0</v>
      </c>
      <c r="N455" s="4"/>
    </row>
    <row r="456" ht="17" spans="1:14">
      <c r="A456" s="28"/>
      <c r="B456" s="4"/>
      <c r="D456" s="4"/>
      <c r="E456" s="4" t="s">
        <v>1823</v>
      </c>
      <c r="F456" s="4" t="s">
        <v>59</v>
      </c>
      <c r="G456" s="4" t="s">
        <v>38</v>
      </c>
      <c r="H456" s="4" t="s">
        <v>1828</v>
      </c>
      <c r="I456" s="4" t="s">
        <v>1884</v>
      </c>
      <c r="J456" s="21" t="s">
        <v>1462</v>
      </c>
      <c r="K456" s="22" t="s">
        <v>1463</v>
      </c>
      <c r="L456" s="14">
        <f>VLOOKUP(J456,业绩项目明细!D$2:O$684,11,0)</f>
        <v>0</v>
      </c>
      <c r="M456" s="14">
        <f>VLOOKUP(J456,业绩项目明细!D$2:O$684,12,0)</f>
        <v>0</v>
      </c>
      <c r="N456" s="4"/>
    </row>
    <row r="457" ht="17" spans="1:14">
      <c r="A457" s="28"/>
      <c r="B457" s="4"/>
      <c r="D457" s="4"/>
      <c r="E457" s="4" t="s">
        <v>1823</v>
      </c>
      <c r="F457" s="4" t="s">
        <v>59</v>
      </c>
      <c r="G457" s="4" t="s">
        <v>38</v>
      </c>
      <c r="H457" s="4" t="s">
        <v>1828</v>
      </c>
      <c r="I457" s="4" t="s">
        <v>1884</v>
      </c>
      <c r="K457" s="22" t="s">
        <v>1449</v>
      </c>
      <c r="N457" s="4"/>
    </row>
    <row r="458" ht="17" spans="1:14">
      <c r="A458" s="28"/>
      <c r="B458" s="4">
        <v>1124</v>
      </c>
      <c r="C458" s="5" t="s">
        <v>471</v>
      </c>
      <c r="D458" s="4" t="s">
        <v>472</v>
      </c>
      <c r="E458" s="4" t="s">
        <v>1823</v>
      </c>
      <c r="F458" s="4" t="s">
        <v>59</v>
      </c>
      <c r="G458" s="4" t="s">
        <v>38</v>
      </c>
      <c r="H458" s="4" t="s">
        <v>1828</v>
      </c>
      <c r="I458" s="4" t="s">
        <v>1887</v>
      </c>
      <c r="J458" s="5" t="s">
        <v>469</v>
      </c>
      <c r="K458" s="19" t="s">
        <v>470</v>
      </c>
      <c r="L458" s="14">
        <f>VLOOKUP(J458,业绩项目明细!D$2:O$684,11,0)</f>
        <v>0</v>
      </c>
      <c r="M458" s="14">
        <f>VLOOKUP(J458,业绩项目明细!D$2:O$684,12,0)</f>
        <v>848375.7</v>
      </c>
      <c r="N458" s="4"/>
    </row>
    <row r="459" ht="17" spans="1:14">
      <c r="A459" s="28"/>
      <c r="B459" s="4"/>
      <c r="D459" s="4"/>
      <c r="E459" s="4" t="s">
        <v>1823</v>
      </c>
      <c r="F459" s="4" t="s">
        <v>59</v>
      </c>
      <c r="G459" s="4" t="s">
        <v>38</v>
      </c>
      <c r="H459" s="4" t="s">
        <v>1828</v>
      </c>
      <c r="I459" s="4" t="s">
        <v>1887</v>
      </c>
      <c r="J459" s="21"/>
      <c r="K459" s="22" t="s">
        <v>1468</v>
      </c>
      <c r="N459" s="4"/>
    </row>
    <row r="460" ht="17" spans="1:14">
      <c r="A460" s="28"/>
      <c r="B460" s="4">
        <v>1125</v>
      </c>
      <c r="C460" s="5" t="s">
        <v>1888</v>
      </c>
      <c r="D460" s="4" t="s">
        <v>1889</v>
      </c>
      <c r="E460" s="4" t="s">
        <v>1823</v>
      </c>
      <c r="F460" s="4" t="s">
        <v>59</v>
      </c>
      <c r="G460" s="4" t="s">
        <v>38</v>
      </c>
      <c r="H460" s="4" t="s">
        <v>1828</v>
      </c>
      <c r="I460" s="4" t="s">
        <v>1884</v>
      </c>
      <c r="J460" s="21" t="s">
        <v>525</v>
      </c>
      <c r="K460" s="19" t="s">
        <v>526</v>
      </c>
      <c r="L460" s="14">
        <f>VLOOKUP(J460,业绩项目明细!D$2:O$684,11,0)</f>
        <v>0</v>
      </c>
      <c r="M460" s="14">
        <f>VLOOKUP(J460,业绩项目明细!D$2:O$684,12,0)</f>
        <v>0</v>
      </c>
      <c r="N460" s="4"/>
    </row>
    <row r="461" ht="17" spans="1:14">
      <c r="A461" s="28"/>
      <c r="B461" s="4"/>
      <c r="D461" s="4"/>
      <c r="E461" s="4" t="s">
        <v>1823</v>
      </c>
      <c r="F461" s="4" t="s">
        <v>59</v>
      </c>
      <c r="G461" s="4" t="s">
        <v>38</v>
      </c>
      <c r="H461" s="4" t="s">
        <v>1828</v>
      </c>
      <c r="I461" s="4" t="s">
        <v>1884</v>
      </c>
      <c r="J461" s="21" t="s">
        <v>1462</v>
      </c>
      <c r="K461" s="22" t="s">
        <v>1463</v>
      </c>
      <c r="L461" s="14">
        <f>VLOOKUP(J461,业绩项目明细!D$2:O$684,11,0)</f>
        <v>0</v>
      </c>
      <c r="M461" s="14">
        <f>VLOOKUP(J461,业绩项目明细!D$2:O$684,12,0)</f>
        <v>0</v>
      </c>
      <c r="N461" s="4"/>
    </row>
    <row r="462" ht="17" spans="1:14">
      <c r="A462" s="28"/>
      <c r="B462" s="4"/>
      <c r="D462" s="4"/>
      <c r="E462" s="4" t="s">
        <v>1823</v>
      </c>
      <c r="F462" s="4" t="s">
        <v>59</v>
      </c>
      <c r="G462" s="4" t="s">
        <v>38</v>
      </c>
      <c r="H462" s="4" t="s">
        <v>1828</v>
      </c>
      <c r="I462" s="4" t="s">
        <v>1884</v>
      </c>
      <c r="K462" s="22" t="s">
        <v>1449</v>
      </c>
      <c r="N462" s="4"/>
    </row>
    <row r="463" ht="17" spans="1:14">
      <c r="A463" s="28"/>
      <c r="B463" s="4">
        <v>1126</v>
      </c>
      <c r="C463" s="5" t="s">
        <v>534</v>
      </c>
      <c r="D463" s="4" t="s">
        <v>535</v>
      </c>
      <c r="E463" s="4" t="s">
        <v>1823</v>
      </c>
      <c r="F463" s="4" t="s">
        <v>59</v>
      </c>
      <c r="G463" s="4" t="s">
        <v>38</v>
      </c>
      <c r="H463" s="4" t="s">
        <v>1828</v>
      </c>
      <c r="I463" s="4" t="s">
        <v>1884</v>
      </c>
      <c r="J463" s="5" t="s">
        <v>532</v>
      </c>
      <c r="K463" s="19" t="s">
        <v>533</v>
      </c>
      <c r="L463" s="14">
        <f>VLOOKUP(J463,业绩项目明细!D$2:O$684,11,0)</f>
        <v>0</v>
      </c>
      <c r="M463" s="14">
        <f>VLOOKUP(J463,业绩项目明细!D$2:O$684,12,0)</f>
        <v>0</v>
      </c>
      <c r="N463" s="4"/>
    </row>
    <row r="464" ht="17" spans="1:14">
      <c r="A464" s="28"/>
      <c r="B464" s="4"/>
      <c r="D464" s="4"/>
      <c r="E464" s="4" t="s">
        <v>1823</v>
      </c>
      <c r="F464" s="4" t="s">
        <v>59</v>
      </c>
      <c r="G464" s="4" t="s">
        <v>38</v>
      </c>
      <c r="H464" s="4" t="s">
        <v>1828</v>
      </c>
      <c r="I464" s="4" t="s">
        <v>1884</v>
      </c>
      <c r="J464" s="21"/>
      <c r="K464" s="22" t="s">
        <v>1450</v>
      </c>
      <c r="N464" s="4"/>
    </row>
    <row r="465" ht="17" spans="1:14">
      <c r="A465" s="28"/>
      <c r="B465" s="4"/>
      <c r="D465" s="4"/>
      <c r="E465" s="4" t="s">
        <v>1823</v>
      </c>
      <c r="F465" s="4" t="s">
        <v>59</v>
      </c>
      <c r="G465" s="4" t="s">
        <v>38</v>
      </c>
      <c r="H465" s="4" t="s">
        <v>1828</v>
      </c>
      <c r="I465" s="4" t="s">
        <v>1884</v>
      </c>
      <c r="J465" s="21" t="s">
        <v>1462</v>
      </c>
      <c r="K465" s="22" t="s">
        <v>1463</v>
      </c>
      <c r="L465" s="14">
        <f>VLOOKUP(J465,业绩项目明细!D$2:O$684,11,0)</f>
        <v>0</v>
      </c>
      <c r="M465" s="14">
        <f>VLOOKUP(J465,业绩项目明细!D$2:O$684,12,0)</f>
        <v>0</v>
      </c>
      <c r="N465" s="4"/>
    </row>
    <row r="466" ht="17" spans="1:14">
      <c r="A466" s="28"/>
      <c r="B466" s="4">
        <v>1127</v>
      </c>
      <c r="C466" s="5" t="s">
        <v>1890</v>
      </c>
      <c r="D466" s="4" t="s">
        <v>1891</v>
      </c>
      <c r="E466" s="4" t="s">
        <v>1823</v>
      </c>
      <c r="F466" s="4" t="s">
        <v>59</v>
      </c>
      <c r="G466" s="4" t="s">
        <v>38</v>
      </c>
      <c r="H466" s="4" t="s">
        <v>1828</v>
      </c>
      <c r="I466" s="4" t="s">
        <v>1884</v>
      </c>
      <c r="J466" s="21" t="s">
        <v>525</v>
      </c>
      <c r="K466" s="19" t="s">
        <v>526</v>
      </c>
      <c r="L466" s="14">
        <f>VLOOKUP(J466,业绩项目明细!D$2:O$684,11,0)</f>
        <v>0</v>
      </c>
      <c r="M466" s="14">
        <f>VLOOKUP(J466,业绩项目明细!D$2:O$684,12,0)</f>
        <v>0</v>
      </c>
      <c r="N466" s="4"/>
    </row>
    <row r="467" ht="17" spans="1:14">
      <c r="A467" s="28"/>
      <c r="B467" s="4"/>
      <c r="D467" s="4"/>
      <c r="E467" s="4" t="s">
        <v>1823</v>
      </c>
      <c r="F467" s="4" t="s">
        <v>59</v>
      </c>
      <c r="G467" s="4" t="s">
        <v>38</v>
      </c>
      <c r="H467" s="4" t="s">
        <v>1828</v>
      </c>
      <c r="I467" s="4" t="s">
        <v>1884</v>
      </c>
      <c r="J467" s="21" t="s">
        <v>1462</v>
      </c>
      <c r="K467" s="22" t="s">
        <v>1463</v>
      </c>
      <c r="L467" s="14">
        <f>VLOOKUP(J467,业绩项目明细!D$2:O$684,11,0)</f>
        <v>0</v>
      </c>
      <c r="M467" s="14">
        <f>VLOOKUP(J467,业绩项目明细!D$2:O$684,12,0)</f>
        <v>0</v>
      </c>
      <c r="N467" s="4"/>
    </row>
    <row r="468" ht="17" spans="1:14">
      <c r="A468" s="28"/>
      <c r="B468" s="4"/>
      <c r="D468" s="4"/>
      <c r="E468" s="4" t="s">
        <v>1823</v>
      </c>
      <c r="F468" s="4" t="s">
        <v>59</v>
      </c>
      <c r="G468" s="4" t="s">
        <v>38</v>
      </c>
      <c r="H468" s="4" t="s">
        <v>1828</v>
      </c>
      <c r="I468" s="4" t="s">
        <v>1884</v>
      </c>
      <c r="K468" s="22" t="s">
        <v>1449</v>
      </c>
      <c r="N468" s="4"/>
    </row>
    <row r="469" ht="17" spans="1:14">
      <c r="A469" s="28"/>
      <c r="B469" s="4">
        <v>1140</v>
      </c>
      <c r="C469" s="5" t="s">
        <v>1892</v>
      </c>
      <c r="D469" s="4" t="s">
        <v>488</v>
      </c>
      <c r="E469" s="4" t="s">
        <v>1823</v>
      </c>
      <c r="F469" s="4" t="s">
        <v>59</v>
      </c>
      <c r="G469" s="4" t="s">
        <v>38</v>
      </c>
      <c r="H469" s="4" t="s">
        <v>1828</v>
      </c>
      <c r="I469" s="4" t="s">
        <v>1829</v>
      </c>
      <c r="J469" s="5" t="s">
        <v>485</v>
      </c>
      <c r="K469" s="19" t="s">
        <v>486</v>
      </c>
      <c r="L469" s="14">
        <f>VLOOKUP(J469,业绩项目明细!D$2:O$684,11,0)</f>
        <v>0</v>
      </c>
      <c r="M469" s="14">
        <f>VLOOKUP(J469,业绩项目明细!D$2:O$684,12,0)</f>
        <v>1561872.96</v>
      </c>
      <c r="N469" s="4"/>
    </row>
    <row r="470" ht="17" spans="1:14">
      <c r="A470" s="28"/>
      <c r="B470" s="4"/>
      <c r="D470" s="4"/>
      <c r="E470" s="4" t="s">
        <v>1823</v>
      </c>
      <c r="F470" s="4" t="s">
        <v>59</v>
      </c>
      <c r="G470" s="4" t="s">
        <v>38</v>
      </c>
      <c r="H470" s="4" t="s">
        <v>1828</v>
      </c>
      <c r="I470" s="4" t="s">
        <v>1829</v>
      </c>
      <c r="J470" s="21" t="s">
        <v>510</v>
      </c>
      <c r="K470" s="22" t="s">
        <v>511</v>
      </c>
      <c r="L470" s="14">
        <f>VLOOKUP(J470,业绩项目明细!D$2:O$684,11,0)</f>
        <v>0</v>
      </c>
      <c r="M470" s="14">
        <f>VLOOKUP(J470,业绩项目明细!D$2:O$684,12,0)</f>
        <v>0</v>
      </c>
      <c r="N470" s="4"/>
    </row>
    <row r="471" ht="17" spans="1:14">
      <c r="A471" s="28"/>
      <c r="B471" s="4"/>
      <c r="D471" s="4"/>
      <c r="E471" s="4" t="s">
        <v>1823</v>
      </c>
      <c r="F471" s="4" t="s">
        <v>59</v>
      </c>
      <c r="G471" s="4" t="s">
        <v>38</v>
      </c>
      <c r="H471" s="4" t="s">
        <v>1828</v>
      </c>
      <c r="I471" s="4" t="s">
        <v>1829</v>
      </c>
      <c r="J471" s="21" t="s">
        <v>515</v>
      </c>
      <c r="K471" s="22" t="s">
        <v>516</v>
      </c>
      <c r="L471" s="14">
        <f>VLOOKUP(J471,业绩项目明细!D$2:O$684,11,0)</f>
        <v>0</v>
      </c>
      <c r="M471" s="14">
        <f>VLOOKUP(J471,业绩项目明细!D$2:O$684,12,0)</f>
        <v>888275.03</v>
      </c>
      <c r="N471" s="4"/>
    </row>
    <row r="472" ht="28.2" customHeight="1" spans="1:14">
      <c r="A472" s="28"/>
      <c r="B472" s="4">
        <v>1167</v>
      </c>
      <c r="C472" s="5" t="s">
        <v>441</v>
      </c>
      <c r="D472" s="4" t="s">
        <v>442</v>
      </c>
      <c r="E472" s="4" t="s">
        <v>1823</v>
      </c>
      <c r="F472" s="4" t="s">
        <v>89</v>
      </c>
      <c r="G472" s="4" t="s">
        <v>38</v>
      </c>
      <c r="H472" s="4" t="s">
        <v>1830</v>
      </c>
      <c r="I472" s="4" t="s">
        <v>1893</v>
      </c>
      <c r="J472" s="5" t="s">
        <v>439</v>
      </c>
      <c r="K472" s="19" t="s">
        <v>440</v>
      </c>
      <c r="L472" s="14">
        <f>VLOOKUP(J472,业绩项目明细!D$2:O$684,11,0)</f>
        <v>0</v>
      </c>
      <c r="M472" s="14">
        <f>VLOOKUP(J472,业绩项目明细!D$2:O$684,12,0)</f>
        <v>20.4</v>
      </c>
      <c r="N472" s="4"/>
    </row>
    <row r="473" ht="28.2" customHeight="1" spans="1:14">
      <c r="A473" s="28"/>
      <c r="B473" s="4"/>
      <c r="D473" s="4"/>
      <c r="E473" s="4" t="s">
        <v>1823</v>
      </c>
      <c r="F473" s="4" t="s">
        <v>89</v>
      </c>
      <c r="G473" s="4" t="s">
        <v>38</v>
      </c>
      <c r="H473" s="4" t="s">
        <v>1830</v>
      </c>
      <c r="I473" s="4" t="s">
        <v>1893</v>
      </c>
      <c r="J473" s="21" t="s">
        <v>1416</v>
      </c>
      <c r="K473" s="22" t="s">
        <v>1417</v>
      </c>
      <c r="L473" s="14">
        <f>VLOOKUP(J473,业绩项目明细!D$2:O$684,11,0)</f>
        <v>2649879.65</v>
      </c>
      <c r="M473" s="14">
        <f>VLOOKUP(J473,业绩项目明细!D$2:O$684,12,0)</f>
        <v>0</v>
      </c>
      <c r="N473" s="4"/>
    </row>
    <row r="474" ht="28.2" customHeight="1" spans="1:14">
      <c r="A474" s="28"/>
      <c r="B474" s="4"/>
      <c r="D474" s="4"/>
      <c r="E474" s="4" t="s">
        <v>1823</v>
      </c>
      <c r="F474" s="4" t="s">
        <v>89</v>
      </c>
      <c r="G474" s="4" t="s">
        <v>38</v>
      </c>
      <c r="H474" s="4" t="s">
        <v>1830</v>
      </c>
      <c r="I474" s="4" t="s">
        <v>1893</v>
      </c>
      <c r="J474" s="21" t="s">
        <v>443</v>
      </c>
      <c r="K474" s="22" t="s">
        <v>444</v>
      </c>
      <c r="L474" s="14">
        <f>VLOOKUP(J474,业绩项目明细!D$2:O$684,11,0)</f>
        <v>0</v>
      </c>
      <c r="M474" s="14">
        <f>VLOOKUP(J474,业绩项目明细!D$2:O$684,12,0)</f>
        <v>1409653.23</v>
      </c>
      <c r="N474" s="4"/>
    </row>
    <row r="475" ht="28.2" customHeight="1" spans="1:14">
      <c r="A475" s="28"/>
      <c r="B475" s="4"/>
      <c r="D475" s="4"/>
      <c r="E475" s="4" t="s">
        <v>1823</v>
      </c>
      <c r="F475" s="4" t="s">
        <v>89</v>
      </c>
      <c r="G475" s="4" t="s">
        <v>38</v>
      </c>
      <c r="H475" s="4" t="s">
        <v>1830</v>
      </c>
      <c r="I475" s="4" t="s">
        <v>1893</v>
      </c>
      <c r="J475" s="21" t="s">
        <v>1414</v>
      </c>
      <c r="K475" s="22" t="s">
        <v>1415</v>
      </c>
      <c r="L475" s="14">
        <f>VLOOKUP(J475,业绩项目明细!D$2:O$684,11,0)</f>
        <v>1693504.22</v>
      </c>
      <c r="M475" s="14">
        <f>VLOOKUP(J475,业绩项目明细!D$2:O$684,12,0)</f>
        <v>0</v>
      </c>
      <c r="N475" s="4"/>
    </row>
    <row r="476" ht="17" spans="1:14">
      <c r="A476" s="28"/>
      <c r="B476" s="4"/>
      <c r="D476" s="4"/>
      <c r="E476" s="4" t="s">
        <v>1823</v>
      </c>
      <c r="F476" s="4" t="s">
        <v>89</v>
      </c>
      <c r="G476" s="4" t="s">
        <v>38</v>
      </c>
      <c r="H476" s="4" t="s">
        <v>1830</v>
      </c>
      <c r="I476" s="4" t="s">
        <v>1893</v>
      </c>
      <c r="J476" s="21"/>
      <c r="K476" s="22" t="s">
        <v>1427</v>
      </c>
      <c r="N476" s="4"/>
    </row>
    <row r="477" ht="28.2" customHeight="1" spans="1:14">
      <c r="A477" s="28"/>
      <c r="B477" s="4">
        <v>1168</v>
      </c>
      <c r="C477" s="5" t="s">
        <v>551</v>
      </c>
      <c r="D477" s="4" t="s">
        <v>552</v>
      </c>
      <c r="E477" s="4" t="s">
        <v>1894</v>
      </c>
      <c r="F477" s="4" t="s">
        <v>1824</v>
      </c>
      <c r="G477" s="4" t="s">
        <v>38</v>
      </c>
      <c r="H477" s="4" t="s">
        <v>1895</v>
      </c>
      <c r="I477" s="4" t="s">
        <v>1896</v>
      </c>
      <c r="J477" s="5" t="s">
        <v>548</v>
      </c>
      <c r="K477" s="19" t="s">
        <v>549</v>
      </c>
      <c r="L477" s="14">
        <f>VLOOKUP(J477,业绩项目明细!D$2:O$684,11,0)</f>
        <v>0</v>
      </c>
      <c r="M477" s="14">
        <f>VLOOKUP(J477,业绩项目明细!D$2:O$684,12,0)</f>
        <v>0</v>
      </c>
      <c r="N477" s="4"/>
    </row>
    <row r="478" ht="17" spans="1:14">
      <c r="A478" s="28"/>
      <c r="B478" s="4"/>
      <c r="D478" s="4"/>
      <c r="E478" s="4" t="s">
        <v>1894</v>
      </c>
      <c r="F478" s="4" t="s">
        <v>1824</v>
      </c>
      <c r="G478" s="4" t="s">
        <v>38</v>
      </c>
      <c r="H478" s="4" t="s">
        <v>1895</v>
      </c>
      <c r="I478" s="4" t="s">
        <v>1896</v>
      </c>
      <c r="J478" s="21" t="s">
        <v>1446</v>
      </c>
      <c r="K478" s="22" t="s">
        <v>1447</v>
      </c>
      <c r="L478" s="14">
        <f>VLOOKUP(J478,业绩项目明细!D$2:O$684,11,0)</f>
        <v>3458877.73</v>
      </c>
      <c r="M478" s="14">
        <f>VLOOKUP(J478,业绩项目明细!D$2:O$684,12,0)</f>
        <v>0</v>
      </c>
      <c r="N478" s="4"/>
    </row>
    <row r="479" ht="25.5" customHeight="1" spans="1:14">
      <c r="A479" s="28"/>
      <c r="B479" s="4">
        <v>1262</v>
      </c>
      <c r="C479" s="5" t="s">
        <v>403</v>
      </c>
      <c r="D479" s="4" t="s">
        <v>404</v>
      </c>
      <c r="E479" s="4" t="s">
        <v>1823</v>
      </c>
      <c r="F479" s="4" t="s">
        <v>1902</v>
      </c>
      <c r="G479" s="4" t="s">
        <v>205</v>
      </c>
      <c r="H479" s="4" t="s">
        <v>1903</v>
      </c>
      <c r="I479" s="4" t="s">
        <v>1826</v>
      </c>
      <c r="J479" s="5" t="s">
        <v>401</v>
      </c>
      <c r="K479" s="19" t="s">
        <v>402</v>
      </c>
      <c r="L479" s="14">
        <f>VLOOKUP(J479,业绩项目明细!D$2:O$684,11,0)</f>
        <v>0</v>
      </c>
      <c r="M479" s="14">
        <f>VLOOKUP(J479,业绩项目明细!D$2:O$684,12,0)</f>
        <v>397020.72</v>
      </c>
      <c r="N479" s="4"/>
    </row>
    <row r="480" ht="17" spans="1:14">
      <c r="A480" s="28"/>
      <c r="B480" s="4"/>
      <c r="D480" s="4"/>
      <c r="E480" s="4" t="s">
        <v>1823</v>
      </c>
      <c r="F480" s="4" t="s">
        <v>1902</v>
      </c>
      <c r="G480" s="4" t="s">
        <v>205</v>
      </c>
      <c r="H480" s="4" t="s">
        <v>1903</v>
      </c>
      <c r="I480" s="4" t="s">
        <v>1826</v>
      </c>
      <c r="J480" s="21" t="s">
        <v>405</v>
      </c>
      <c r="K480" s="22" t="s">
        <v>406</v>
      </c>
      <c r="L480" s="14">
        <f>VLOOKUP(J480,业绩项目明细!D$2:O$684,11,0)</f>
        <v>0</v>
      </c>
      <c r="M480" s="14">
        <f>VLOOKUP(J480,业绩项目明细!D$2:O$684,12,0)</f>
        <v>1944389.44</v>
      </c>
      <c r="N480" s="4"/>
    </row>
    <row r="481" ht="28.2" customHeight="1" spans="1:14">
      <c r="A481" s="28"/>
      <c r="B481" s="4"/>
      <c r="D481" s="4"/>
      <c r="E481" s="4" t="s">
        <v>1823</v>
      </c>
      <c r="F481" s="4" t="s">
        <v>1902</v>
      </c>
      <c r="G481" s="4" t="s">
        <v>205</v>
      </c>
      <c r="H481" s="4" t="s">
        <v>1903</v>
      </c>
      <c r="I481" s="4" t="s">
        <v>1826</v>
      </c>
      <c r="J481" s="21" t="s">
        <v>1351</v>
      </c>
      <c r="K481" s="22" t="s">
        <v>1352</v>
      </c>
      <c r="L481" s="14">
        <f>VLOOKUP(J481,业绩项目明细!D$2:O$684,11,0)</f>
        <v>987555.02</v>
      </c>
      <c r="M481" s="14">
        <f>VLOOKUP(J481,业绩项目明细!D$2:O$684,12,0)</f>
        <v>0</v>
      </c>
      <c r="N481" s="4"/>
    </row>
    <row r="482" ht="28.2" customHeight="1" spans="1:14">
      <c r="A482" s="28"/>
      <c r="B482" s="4">
        <v>1265</v>
      </c>
      <c r="C482" s="5" t="s">
        <v>1904</v>
      </c>
      <c r="D482" s="4" t="s">
        <v>1516</v>
      </c>
      <c r="E482" s="4" t="s">
        <v>1823</v>
      </c>
      <c r="F482" s="4" t="s">
        <v>335</v>
      </c>
      <c r="G482" s="4" t="s">
        <v>48</v>
      </c>
      <c r="H482" s="4" t="s">
        <v>1905</v>
      </c>
      <c r="I482" s="4" t="s">
        <v>1906</v>
      </c>
      <c r="J482" s="46" t="s">
        <v>1513</v>
      </c>
      <c r="K482" s="22" t="s">
        <v>1514</v>
      </c>
      <c r="L482" s="14">
        <f>VLOOKUP(J482,业绩项目明细!D$2:O$684,11,0)</f>
        <v>546462.25</v>
      </c>
      <c r="M482" s="14">
        <f>VLOOKUP(J482,业绩项目明细!D$2:O$684,12,0)</f>
        <v>0</v>
      </c>
      <c r="N482" s="4"/>
    </row>
    <row r="483" spans="1:14">
      <c r="A483" s="28"/>
      <c r="B483" s="36">
        <v>1216</v>
      </c>
      <c r="C483" s="1" t="s">
        <v>1897</v>
      </c>
      <c r="D483" s="7" t="s">
        <v>1898</v>
      </c>
      <c r="E483" s="48"/>
      <c r="F483" s="48"/>
      <c r="G483" s="48"/>
      <c r="H483" s="48"/>
      <c r="I483" s="8" t="s">
        <v>1899</v>
      </c>
      <c r="J483" s="49"/>
      <c r="K483" s="50"/>
      <c r="N483" s="7"/>
    </row>
    <row r="484" spans="1:14">
      <c r="A484" s="28"/>
      <c r="B484" s="8">
        <v>1258</v>
      </c>
      <c r="C484" s="1" t="s">
        <v>1900</v>
      </c>
      <c r="D484" s="9" t="s">
        <v>1901</v>
      </c>
      <c r="E484" s="48"/>
      <c r="F484" s="48"/>
      <c r="G484" s="48"/>
      <c r="H484" s="48"/>
      <c r="I484" s="8" t="s">
        <v>1899</v>
      </c>
      <c r="J484" s="48"/>
      <c r="K484" s="51"/>
      <c r="N484" s="9"/>
    </row>
    <row r="485" ht="17" spans="1:26">
      <c r="A485" s="28"/>
      <c r="B485" s="47">
        <v>1269</v>
      </c>
      <c r="C485" s="12" t="s">
        <v>1907</v>
      </c>
      <c r="D485" s="11" t="s">
        <v>514</v>
      </c>
      <c r="E485" s="11" t="s">
        <v>1823</v>
      </c>
      <c r="F485" s="11" t="s">
        <v>59</v>
      </c>
      <c r="G485" s="11" t="s">
        <v>38</v>
      </c>
      <c r="H485" s="11" t="s">
        <v>1828</v>
      </c>
      <c r="I485" s="47" t="s">
        <v>1884</v>
      </c>
      <c r="J485" s="52" t="s">
        <v>512</v>
      </c>
      <c r="K485" s="53" t="s">
        <v>513</v>
      </c>
      <c r="L485" s="14">
        <f>VLOOKUP(J485,业绩项目明细!D$2:O$684,11,0)</f>
        <v>0</v>
      </c>
      <c r="M485" s="14">
        <f>VLOOKUP(J485,业绩项目明细!D$2:O$684,12,0)</f>
        <v>953406.44</v>
      </c>
      <c r="N485" s="11"/>
      <c r="O485" s="13"/>
      <c r="P485" s="13"/>
      <c r="Q485" s="13"/>
      <c r="R485" s="13"/>
      <c r="S485" s="13"/>
      <c r="T485" s="13"/>
      <c r="U485" s="13"/>
      <c r="V485" s="13"/>
      <c r="W485" s="13"/>
      <c r="X485" s="13"/>
      <c r="Y485" s="13"/>
      <c r="Z485" s="13"/>
    </row>
    <row r="486" spans="1:26">
      <c r="A486" s="28"/>
      <c r="B486" s="47">
        <v>1270</v>
      </c>
      <c r="C486" s="12" t="s">
        <v>1908</v>
      </c>
      <c r="D486" s="11" t="s">
        <v>1909</v>
      </c>
      <c r="E486" s="11" t="s">
        <v>1823</v>
      </c>
      <c r="F486" s="11" t="s">
        <v>59</v>
      </c>
      <c r="G486" s="11" t="s">
        <v>38</v>
      </c>
      <c r="H486" s="11" t="s">
        <v>1828</v>
      </c>
      <c r="I486" s="47" t="s">
        <v>1884</v>
      </c>
      <c r="J486" s="54" t="s">
        <v>2182</v>
      </c>
      <c r="K486" s="55"/>
      <c r="N486" s="11"/>
      <c r="O486" s="13"/>
      <c r="P486" s="13"/>
      <c r="Q486" s="13"/>
      <c r="R486" s="13"/>
      <c r="S486" s="13"/>
      <c r="T486" s="13"/>
      <c r="U486" s="13"/>
      <c r="V486" s="13"/>
      <c r="W486" s="13"/>
      <c r="X486" s="13"/>
      <c r="Y486" s="13"/>
      <c r="Z486" s="13"/>
    </row>
    <row r="487" spans="1:26">
      <c r="A487" s="28"/>
      <c r="B487" s="47">
        <v>1271</v>
      </c>
      <c r="C487" s="12" t="s">
        <v>1910</v>
      </c>
      <c r="D487" s="11" t="s">
        <v>1911</v>
      </c>
      <c r="E487" s="11" t="s">
        <v>1894</v>
      </c>
      <c r="F487" s="11" t="s">
        <v>59</v>
      </c>
      <c r="G487" s="11" t="s">
        <v>38</v>
      </c>
      <c r="H487" s="11" t="s">
        <v>1828</v>
      </c>
      <c r="I487" s="10" t="s">
        <v>1884</v>
      </c>
      <c r="J487" s="13"/>
      <c r="K487" s="44"/>
      <c r="N487" s="11"/>
      <c r="O487" s="13"/>
      <c r="P487" s="13"/>
      <c r="Q487" s="13"/>
      <c r="R487" s="13"/>
      <c r="S487" s="13"/>
      <c r="T487" s="13"/>
      <c r="U487" s="13"/>
      <c r="V487" s="13"/>
      <c r="W487" s="13"/>
      <c r="X487" s="13"/>
      <c r="Y487" s="13"/>
      <c r="Z487" s="13"/>
    </row>
  </sheetData>
  <autoFilter ref="C1:C487">
    <extLst/>
  </autoFilter>
  <mergeCells count="496">
    <mergeCell ref="A2:A7"/>
    <mergeCell ref="A8:A30"/>
    <mergeCell ref="A31:A233"/>
    <mergeCell ref="A234:A243"/>
    <mergeCell ref="A244:A327"/>
    <mergeCell ref="A328:A487"/>
    <mergeCell ref="B2:B3"/>
    <mergeCell ref="B8:B11"/>
    <mergeCell ref="B14:B30"/>
    <mergeCell ref="B37:B42"/>
    <mergeCell ref="B43:B44"/>
    <mergeCell ref="B45:B46"/>
    <mergeCell ref="B47:B48"/>
    <mergeCell ref="B49:B51"/>
    <mergeCell ref="B52:B55"/>
    <mergeCell ref="B56:B59"/>
    <mergeCell ref="B60:B63"/>
    <mergeCell ref="B64:B65"/>
    <mergeCell ref="B66:B70"/>
    <mergeCell ref="B71:B78"/>
    <mergeCell ref="B80:B81"/>
    <mergeCell ref="B82:B86"/>
    <mergeCell ref="B87:B88"/>
    <mergeCell ref="B89:B91"/>
    <mergeCell ref="B92:B93"/>
    <mergeCell ref="B94:B95"/>
    <mergeCell ref="B97:B100"/>
    <mergeCell ref="B103:B104"/>
    <mergeCell ref="B106:B107"/>
    <mergeCell ref="B108:B109"/>
    <mergeCell ref="B110:B111"/>
    <mergeCell ref="B112:B114"/>
    <mergeCell ref="B115:B116"/>
    <mergeCell ref="B117:B120"/>
    <mergeCell ref="B123:B126"/>
    <mergeCell ref="B129:B132"/>
    <mergeCell ref="B133:B134"/>
    <mergeCell ref="B135:B136"/>
    <mergeCell ref="B138:B139"/>
    <mergeCell ref="B142:B145"/>
    <mergeCell ref="B147:B151"/>
    <mergeCell ref="B152:B153"/>
    <mergeCell ref="B155:B158"/>
    <mergeCell ref="B162:B166"/>
    <mergeCell ref="B167:B168"/>
    <mergeCell ref="B171:B172"/>
    <mergeCell ref="B174:B175"/>
    <mergeCell ref="B179:B181"/>
    <mergeCell ref="B183:B184"/>
    <mergeCell ref="B186:B188"/>
    <mergeCell ref="B189:B190"/>
    <mergeCell ref="B196:B201"/>
    <mergeCell ref="B203:B205"/>
    <mergeCell ref="B206:B207"/>
    <mergeCell ref="B209:B212"/>
    <mergeCell ref="B216:B217"/>
    <mergeCell ref="B219:B220"/>
    <mergeCell ref="B222:B223"/>
    <mergeCell ref="B224:B226"/>
    <mergeCell ref="B234:B235"/>
    <mergeCell ref="B237:B238"/>
    <mergeCell ref="B240:B241"/>
    <mergeCell ref="B246:B247"/>
    <mergeCell ref="B254:B255"/>
    <mergeCell ref="B258:B259"/>
    <mergeCell ref="B260:B261"/>
    <mergeCell ref="B263:B264"/>
    <mergeCell ref="B265:B267"/>
    <mergeCell ref="B268:B269"/>
    <mergeCell ref="B270:B271"/>
    <mergeCell ref="B275:B276"/>
    <mergeCell ref="B277:B278"/>
    <mergeCell ref="B279:B281"/>
    <mergeCell ref="B283:B284"/>
    <mergeCell ref="B285:B287"/>
    <mergeCell ref="B288:B289"/>
    <mergeCell ref="B290:B291"/>
    <mergeCell ref="B296:B297"/>
    <mergeCell ref="B299:B300"/>
    <mergeCell ref="B301:B302"/>
    <mergeCell ref="B303:B304"/>
    <mergeCell ref="B306:B310"/>
    <mergeCell ref="B314:B315"/>
    <mergeCell ref="B316:B318"/>
    <mergeCell ref="B322:B323"/>
    <mergeCell ref="B324:B325"/>
    <mergeCell ref="B328:B333"/>
    <mergeCell ref="B335:B337"/>
    <mergeCell ref="B338:B340"/>
    <mergeCell ref="B341:B349"/>
    <mergeCell ref="B350:B353"/>
    <mergeCell ref="B354:B355"/>
    <mergeCell ref="B356:B360"/>
    <mergeCell ref="B363:B368"/>
    <mergeCell ref="B369:B373"/>
    <mergeCell ref="B375:B376"/>
    <mergeCell ref="B379:B380"/>
    <mergeCell ref="B381:B387"/>
    <mergeCell ref="B388:B389"/>
    <mergeCell ref="B391:B392"/>
    <mergeCell ref="B394:B397"/>
    <mergeCell ref="B400:B404"/>
    <mergeCell ref="B406:B408"/>
    <mergeCell ref="B409:B411"/>
    <mergeCell ref="B412:B414"/>
    <mergeCell ref="B415:B417"/>
    <mergeCell ref="B418:B421"/>
    <mergeCell ref="B422:B423"/>
    <mergeCell ref="B425:B426"/>
    <mergeCell ref="B428:B430"/>
    <mergeCell ref="B431:B432"/>
    <mergeCell ref="B436:B437"/>
    <mergeCell ref="B438:B440"/>
    <mergeCell ref="B441:B447"/>
    <mergeCell ref="B448:B449"/>
    <mergeCell ref="B450:B451"/>
    <mergeCell ref="B452:B454"/>
    <mergeCell ref="B455:B457"/>
    <mergeCell ref="B458:B459"/>
    <mergeCell ref="B460:B462"/>
    <mergeCell ref="B463:B465"/>
    <mergeCell ref="B466:B468"/>
    <mergeCell ref="B469:B471"/>
    <mergeCell ref="B472:B476"/>
    <mergeCell ref="B477:B478"/>
    <mergeCell ref="B479:B481"/>
    <mergeCell ref="C2:C3"/>
    <mergeCell ref="C8:C11"/>
    <mergeCell ref="C14:C30"/>
    <mergeCell ref="C37:C42"/>
    <mergeCell ref="C43:C44"/>
    <mergeCell ref="C45:C46"/>
    <mergeCell ref="C47:C48"/>
    <mergeCell ref="C49:C51"/>
    <mergeCell ref="C52:C55"/>
    <mergeCell ref="C56:C59"/>
    <mergeCell ref="C60:C63"/>
    <mergeCell ref="C64:C65"/>
    <mergeCell ref="C66:C70"/>
    <mergeCell ref="C71:C78"/>
    <mergeCell ref="C80:C81"/>
    <mergeCell ref="C82:C86"/>
    <mergeCell ref="C87:C88"/>
    <mergeCell ref="C89:C91"/>
    <mergeCell ref="C92:C93"/>
    <mergeCell ref="C94:C95"/>
    <mergeCell ref="C97:C100"/>
    <mergeCell ref="C103:C104"/>
    <mergeCell ref="C106:C107"/>
    <mergeCell ref="C108:C109"/>
    <mergeCell ref="C110:C111"/>
    <mergeCell ref="C112:C114"/>
    <mergeCell ref="C115:C116"/>
    <mergeCell ref="C117:C120"/>
    <mergeCell ref="C123:C126"/>
    <mergeCell ref="C129:C132"/>
    <mergeCell ref="C133:C134"/>
    <mergeCell ref="C135:C136"/>
    <mergeCell ref="C138:C139"/>
    <mergeCell ref="C142:C145"/>
    <mergeCell ref="C147:C151"/>
    <mergeCell ref="C152:C153"/>
    <mergeCell ref="C155:C158"/>
    <mergeCell ref="C162:C166"/>
    <mergeCell ref="C167:C168"/>
    <mergeCell ref="C171:C172"/>
    <mergeCell ref="C174:C175"/>
    <mergeCell ref="C179:C181"/>
    <mergeCell ref="C183:C184"/>
    <mergeCell ref="C186:C188"/>
    <mergeCell ref="C189:C190"/>
    <mergeCell ref="C196:C201"/>
    <mergeCell ref="C203:C205"/>
    <mergeCell ref="C206:C207"/>
    <mergeCell ref="C209:C212"/>
    <mergeCell ref="C216:C217"/>
    <mergeCell ref="C219:C220"/>
    <mergeCell ref="C222:C223"/>
    <mergeCell ref="C224:C226"/>
    <mergeCell ref="C234:C235"/>
    <mergeCell ref="C237:C238"/>
    <mergeCell ref="C240:C241"/>
    <mergeCell ref="C246:C247"/>
    <mergeCell ref="C254:C255"/>
    <mergeCell ref="C258:C259"/>
    <mergeCell ref="C260:C261"/>
    <mergeCell ref="C263:C264"/>
    <mergeCell ref="C265:C267"/>
    <mergeCell ref="C268:C269"/>
    <mergeCell ref="C270:C271"/>
    <mergeCell ref="C275:C276"/>
    <mergeCell ref="C277:C278"/>
    <mergeCell ref="C279:C281"/>
    <mergeCell ref="C283:C284"/>
    <mergeCell ref="C285:C287"/>
    <mergeCell ref="C288:C289"/>
    <mergeCell ref="C290:C291"/>
    <mergeCell ref="C296:C297"/>
    <mergeCell ref="C299:C300"/>
    <mergeCell ref="C301:C302"/>
    <mergeCell ref="C303:C304"/>
    <mergeCell ref="C306:C310"/>
    <mergeCell ref="C314:C315"/>
    <mergeCell ref="C316:C318"/>
    <mergeCell ref="C322:C323"/>
    <mergeCell ref="C324:C325"/>
    <mergeCell ref="C328:C333"/>
    <mergeCell ref="C335:C337"/>
    <mergeCell ref="C338:C340"/>
    <mergeCell ref="C341:C349"/>
    <mergeCell ref="C350:C353"/>
    <mergeCell ref="C354:C355"/>
    <mergeCell ref="C356:C360"/>
    <mergeCell ref="C363:C368"/>
    <mergeCell ref="C369:C373"/>
    <mergeCell ref="C375:C376"/>
    <mergeCell ref="C379:C380"/>
    <mergeCell ref="C381:C387"/>
    <mergeCell ref="C388:C389"/>
    <mergeCell ref="C391:C392"/>
    <mergeCell ref="C394:C397"/>
    <mergeCell ref="C400:C404"/>
    <mergeCell ref="C406:C408"/>
    <mergeCell ref="C409:C411"/>
    <mergeCell ref="C412:C414"/>
    <mergeCell ref="C415:C417"/>
    <mergeCell ref="C418:C421"/>
    <mergeCell ref="C422:C423"/>
    <mergeCell ref="C425:C426"/>
    <mergeCell ref="C428:C430"/>
    <mergeCell ref="C431:C432"/>
    <mergeCell ref="C436:C437"/>
    <mergeCell ref="C438:C440"/>
    <mergeCell ref="C441:C447"/>
    <mergeCell ref="C448:C449"/>
    <mergeCell ref="C450:C451"/>
    <mergeCell ref="C452:C454"/>
    <mergeCell ref="C455:C457"/>
    <mergeCell ref="C458:C459"/>
    <mergeCell ref="C460:C462"/>
    <mergeCell ref="C463:C465"/>
    <mergeCell ref="C466:C468"/>
    <mergeCell ref="C469:C471"/>
    <mergeCell ref="C472:C476"/>
    <mergeCell ref="C477:C478"/>
    <mergeCell ref="C479:C481"/>
    <mergeCell ref="D2:D3"/>
    <mergeCell ref="D8:D11"/>
    <mergeCell ref="D14:D30"/>
    <mergeCell ref="D37:D42"/>
    <mergeCell ref="D43:D44"/>
    <mergeCell ref="D45:D46"/>
    <mergeCell ref="D47:D48"/>
    <mergeCell ref="D49:D51"/>
    <mergeCell ref="D52:D55"/>
    <mergeCell ref="D56:D59"/>
    <mergeCell ref="D60:D63"/>
    <mergeCell ref="D64:D65"/>
    <mergeCell ref="D66:D70"/>
    <mergeCell ref="D71:D78"/>
    <mergeCell ref="D80:D81"/>
    <mergeCell ref="D82:D86"/>
    <mergeCell ref="D87:D88"/>
    <mergeCell ref="D89:D91"/>
    <mergeCell ref="D92:D93"/>
    <mergeCell ref="D94:D95"/>
    <mergeCell ref="D97:D100"/>
    <mergeCell ref="D103:D104"/>
    <mergeCell ref="D106:D107"/>
    <mergeCell ref="D108:D109"/>
    <mergeCell ref="D110:D111"/>
    <mergeCell ref="D112:D114"/>
    <mergeCell ref="D115:D116"/>
    <mergeCell ref="D117:D120"/>
    <mergeCell ref="D123:D126"/>
    <mergeCell ref="D129:D132"/>
    <mergeCell ref="D133:D134"/>
    <mergeCell ref="D135:D136"/>
    <mergeCell ref="D138:D139"/>
    <mergeCell ref="D142:D145"/>
    <mergeCell ref="D147:D151"/>
    <mergeCell ref="D152:D153"/>
    <mergeCell ref="D155:D158"/>
    <mergeCell ref="D162:D166"/>
    <mergeCell ref="D167:D168"/>
    <mergeCell ref="D171:D172"/>
    <mergeCell ref="D174:D175"/>
    <mergeCell ref="D179:D181"/>
    <mergeCell ref="D183:D184"/>
    <mergeCell ref="D186:D188"/>
    <mergeCell ref="D189:D190"/>
    <mergeCell ref="D196:D201"/>
    <mergeCell ref="D203:D205"/>
    <mergeCell ref="D206:D207"/>
    <mergeCell ref="D209:D212"/>
    <mergeCell ref="D216:D217"/>
    <mergeCell ref="D219:D220"/>
    <mergeCell ref="D222:D223"/>
    <mergeCell ref="D224:D226"/>
    <mergeCell ref="D234:D235"/>
    <mergeCell ref="D237:D238"/>
    <mergeCell ref="D240:D241"/>
    <mergeCell ref="D246:D247"/>
    <mergeCell ref="D254:D255"/>
    <mergeCell ref="D258:D259"/>
    <mergeCell ref="D260:D261"/>
    <mergeCell ref="D263:D264"/>
    <mergeCell ref="D265:D267"/>
    <mergeCell ref="D268:D269"/>
    <mergeCell ref="D270:D271"/>
    <mergeCell ref="D275:D276"/>
    <mergeCell ref="D277:D278"/>
    <mergeCell ref="D279:D281"/>
    <mergeCell ref="D283:D284"/>
    <mergeCell ref="D285:D287"/>
    <mergeCell ref="D288:D289"/>
    <mergeCell ref="D290:D291"/>
    <mergeCell ref="D296:D297"/>
    <mergeCell ref="D299:D300"/>
    <mergeCell ref="D301:D302"/>
    <mergeCell ref="D303:D304"/>
    <mergeCell ref="D306:D310"/>
    <mergeCell ref="D314:D315"/>
    <mergeCell ref="D316:D318"/>
    <mergeCell ref="D322:D323"/>
    <mergeCell ref="D324:D325"/>
    <mergeCell ref="D328:D333"/>
    <mergeCell ref="D335:D337"/>
    <mergeCell ref="D338:D340"/>
    <mergeCell ref="D341:D349"/>
    <mergeCell ref="D350:D353"/>
    <mergeCell ref="D354:D355"/>
    <mergeCell ref="D356:D360"/>
    <mergeCell ref="D363:D368"/>
    <mergeCell ref="D369:D373"/>
    <mergeCell ref="D375:D376"/>
    <mergeCell ref="D379:D380"/>
    <mergeCell ref="D381:D387"/>
    <mergeCell ref="D388:D389"/>
    <mergeCell ref="D391:D392"/>
    <mergeCell ref="D394:D397"/>
    <mergeCell ref="D400:D404"/>
    <mergeCell ref="D406:D408"/>
    <mergeCell ref="D409:D411"/>
    <mergeCell ref="D412:D414"/>
    <mergeCell ref="D415:D417"/>
    <mergeCell ref="D418:D421"/>
    <mergeCell ref="D422:D423"/>
    <mergeCell ref="D425:D426"/>
    <mergeCell ref="D428:D430"/>
    <mergeCell ref="D431:D432"/>
    <mergeCell ref="D436:D437"/>
    <mergeCell ref="D438:D440"/>
    <mergeCell ref="D441:D447"/>
    <mergeCell ref="D448:D449"/>
    <mergeCell ref="D450:D451"/>
    <mergeCell ref="D452:D454"/>
    <mergeCell ref="D455:D457"/>
    <mergeCell ref="D458:D459"/>
    <mergeCell ref="D460:D462"/>
    <mergeCell ref="D463:D465"/>
    <mergeCell ref="D466:D468"/>
    <mergeCell ref="D469:D471"/>
    <mergeCell ref="D472:D476"/>
    <mergeCell ref="D477:D478"/>
    <mergeCell ref="D479:D481"/>
    <mergeCell ref="E129:E132"/>
    <mergeCell ref="E322:E323"/>
    <mergeCell ref="F129:F132"/>
    <mergeCell ref="F322:F323"/>
    <mergeCell ref="G129:G132"/>
    <mergeCell ref="G322:G323"/>
    <mergeCell ref="H129:H132"/>
    <mergeCell ref="H322:H323"/>
    <mergeCell ref="I129:I132"/>
    <mergeCell ref="I322:I323"/>
    <mergeCell ref="N2:N3"/>
    <mergeCell ref="N8:N11"/>
    <mergeCell ref="N14:N30"/>
    <mergeCell ref="N37:N42"/>
    <mergeCell ref="N43:N44"/>
    <mergeCell ref="N45:N46"/>
    <mergeCell ref="N47:N48"/>
    <mergeCell ref="N49:N51"/>
    <mergeCell ref="N52:N55"/>
    <mergeCell ref="N56:N59"/>
    <mergeCell ref="N60:N63"/>
    <mergeCell ref="N64:N65"/>
    <mergeCell ref="N66:N70"/>
    <mergeCell ref="N71:N78"/>
    <mergeCell ref="N80:N81"/>
    <mergeCell ref="N82:N86"/>
    <mergeCell ref="N87:N88"/>
    <mergeCell ref="N89:N91"/>
    <mergeCell ref="N92:N93"/>
    <mergeCell ref="N94:N95"/>
    <mergeCell ref="N97:N100"/>
    <mergeCell ref="N103:N104"/>
    <mergeCell ref="N106:N107"/>
    <mergeCell ref="N108:N109"/>
    <mergeCell ref="N110:N111"/>
    <mergeCell ref="N112:N114"/>
    <mergeCell ref="N115:N116"/>
    <mergeCell ref="N117:N120"/>
    <mergeCell ref="N123:N126"/>
    <mergeCell ref="N129:N132"/>
    <mergeCell ref="N133:N134"/>
    <mergeCell ref="N135:N136"/>
    <mergeCell ref="N138:N139"/>
    <mergeCell ref="N142:N145"/>
    <mergeCell ref="N147:N151"/>
    <mergeCell ref="N152:N153"/>
    <mergeCell ref="N155:N158"/>
    <mergeCell ref="N162:N166"/>
    <mergeCell ref="N167:N168"/>
    <mergeCell ref="N171:N172"/>
    <mergeCell ref="N174:N175"/>
    <mergeCell ref="N179:N181"/>
    <mergeCell ref="N183:N184"/>
    <mergeCell ref="N186:N188"/>
    <mergeCell ref="N189:N190"/>
    <mergeCell ref="N196:N201"/>
    <mergeCell ref="N203:N205"/>
    <mergeCell ref="N206:N207"/>
    <mergeCell ref="N209:N212"/>
    <mergeCell ref="N216:N217"/>
    <mergeCell ref="N219:N220"/>
    <mergeCell ref="N222:N223"/>
    <mergeCell ref="N224:N226"/>
    <mergeCell ref="N234:N235"/>
    <mergeCell ref="N237:N238"/>
    <mergeCell ref="N240:N241"/>
    <mergeCell ref="N246:N247"/>
    <mergeCell ref="N254:N255"/>
    <mergeCell ref="N258:N259"/>
    <mergeCell ref="N260:N261"/>
    <mergeCell ref="N263:N264"/>
    <mergeCell ref="N265:N267"/>
    <mergeCell ref="N268:N269"/>
    <mergeCell ref="N270:N271"/>
    <mergeCell ref="N275:N276"/>
    <mergeCell ref="N277:N278"/>
    <mergeCell ref="N279:N281"/>
    <mergeCell ref="N283:N284"/>
    <mergeCell ref="N285:N287"/>
    <mergeCell ref="N288:N289"/>
    <mergeCell ref="N290:N291"/>
    <mergeCell ref="N296:N297"/>
    <mergeCell ref="N299:N300"/>
    <mergeCell ref="N301:N302"/>
    <mergeCell ref="N303:N304"/>
    <mergeCell ref="N306:N310"/>
    <mergeCell ref="N314:N315"/>
    <mergeCell ref="N316:N318"/>
    <mergeCell ref="N322:N323"/>
    <mergeCell ref="N324:N325"/>
    <mergeCell ref="N328:N333"/>
    <mergeCell ref="N335:N337"/>
    <mergeCell ref="N338:N340"/>
    <mergeCell ref="N341:N349"/>
    <mergeCell ref="N350:N353"/>
    <mergeCell ref="N354:N355"/>
    <mergeCell ref="N356:N360"/>
    <mergeCell ref="N363:N368"/>
    <mergeCell ref="N369:N373"/>
    <mergeCell ref="N375:N376"/>
    <mergeCell ref="N379:N380"/>
    <mergeCell ref="N381:N387"/>
    <mergeCell ref="N388:N389"/>
    <mergeCell ref="N391:N392"/>
    <mergeCell ref="N394:N397"/>
    <mergeCell ref="N400:N404"/>
    <mergeCell ref="N406:N408"/>
    <mergeCell ref="N409:N411"/>
    <mergeCell ref="N412:N414"/>
    <mergeCell ref="N415:N417"/>
    <mergeCell ref="N418:N421"/>
    <mergeCell ref="N422:N423"/>
    <mergeCell ref="N425:N426"/>
    <mergeCell ref="N428:N430"/>
    <mergeCell ref="N431:N432"/>
    <mergeCell ref="N436:N437"/>
    <mergeCell ref="N438:N440"/>
    <mergeCell ref="N441:N447"/>
    <mergeCell ref="N448:N449"/>
    <mergeCell ref="N450:N451"/>
    <mergeCell ref="N452:N454"/>
    <mergeCell ref="N455:N457"/>
    <mergeCell ref="N458:N459"/>
    <mergeCell ref="N460:N462"/>
    <mergeCell ref="N463:N465"/>
    <mergeCell ref="N466:N468"/>
    <mergeCell ref="N469:N471"/>
    <mergeCell ref="N472:N476"/>
    <mergeCell ref="N477:N478"/>
    <mergeCell ref="N479:N481"/>
  </mergeCells>
  <conditionalFormatting sqref="J35">
    <cfRule type="duplicateValues" dxfId="0" priority="27"/>
    <cfRule type="duplicateValues" dxfId="0" priority="28"/>
    <cfRule type="duplicateValues" dxfId="0" priority="29"/>
    <cfRule type="duplicateValues" dxfId="0" priority="30"/>
  </conditionalFormatting>
  <conditionalFormatting sqref="J129">
    <cfRule type="duplicateValues" dxfId="0" priority="7"/>
    <cfRule type="duplicateValues" dxfId="0" priority="8"/>
  </conditionalFormatting>
  <conditionalFormatting sqref="J132">
    <cfRule type="duplicateValues" dxfId="0" priority="1"/>
    <cfRule type="duplicateValues" dxfId="0" priority="2"/>
    <cfRule type="duplicateValues" dxfId="0" priority="3"/>
    <cfRule type="duplicateValues" dxfId="0" priority="4"/>
  </conditionalFormatting>
  <conditionalFormatting sqref="J233">
    <cfRule type="duplicateValues" dxfId="0" priority="19"/>
    <cfRule type="duplicateValues" dxfId="0" priority="20"/>
    <cfRule type="duplicateValues" dxfId="0" priority="21"/>
    <cfRule type="duplicateValues" dxfId="0" priority="22"/>
  </conditionalFormatting>
  <conditionalFormatting sqref="B483">
    <cfRule type="duplicateValues" dxfId="0" priority="18"/>
  </conditionalFormatting>
  <conditionalFormatting sqref="J483">
    <cfRule type="duplicateValues" dxfId="0" priority="23"/>
    <cfRule type="duplicateValues" dxfId="0" priority="24"/>
    <cfRule type="duplicateValues" dxfId="0" priority="25"/>
    <cfRule type="duplicateValues" dxfId="0" priority="26"/>
  </conditionalFormatting>
  <conditionalFormatting sqref="B484">
    <cfRule type="duplicateValues" dxfId="0" priority="16"/>
    <cfRule type="duplicateValues" dxfId="0" priority="17"/>
  </conditionalFormatting>
  <conditionalFormatting sqref="B485:B487">
    <cfRule type="duplicateValues" dxfId="0" priority="5"/>
    <cfRule type="duplicateValues" dxfId="0" priority="6"/>
  </conditionalFormatting>
  <conditionalFormatting sqref="J322:J323">
    <cfRule type="duplicateValues" dxfId="0" priority="9"/>
    <cfRule type="duplicateValues" dxfId="0" priority="10"/>
    <cfRule type="duplicateValues" dxfId="0" priority="11"/>
    <cfRule type="duplicateValues" dxfId="0" priority="12"/>
    <cfRule type="duplicateValues" dxfId="0" priority="13"/>
    <cfRule type="duplicateValues" dxfId="0" priority="14"/>
    <cfRule type="duplicateValues" dxfId="0" priority="15"/>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1"/>
  <sheetViews>
    <sheetView workbookViewId="0">
      <selection activeCell="C18" sqref="C18"/>
    </sheetView>
  </sheetViews>
  <sheetFormatPr defaultColWidth="8.77678571428571" defaultRowHeight="16.8"/>
  <cols>
    <col min="1" max="1" width="18.4375" customWidth="1"/>
    <col min="2" max="2" width="11.4375" customWidth="1"/>
    <col min="3" max="3" width="39.7767857142857" style="1" customWidth="1"/>
    <col min="4" max="4" width="18.4375" customWidth="1"/>
    <col min="5" max="5" width="9.4375" customWidth="1"/>
    <col min="6" max="6" width="7.4375" customWidth="1"/>
    <col min="7" max="7" width="9.4375" customWidth="1"/>
    <col min="8" max="8" width="18.4375" customWidth="1"/>
    <col min="9" max="9" width="7.4375" customWidth="1"/>
  </cols>
  <sheetData>
    <row r="1" spans="1:9">
      <c r="A1" s="2" t="s">
        <v>0</v>
      </c>
      <c r="B1" s="3" t="s">
        <v>2164</v>
      </c>
      <c r="C1" s="3" t="s">
        <v>23</v>
      </c>
      <c r="D1" s="2" t="s">
        <v>2165</v>
      </c>
      <c r="E1" s="2" t="s">
        <v>1815</v>
      </c>
      <c r="F1" s="2" t="s">
        <v>24</v>
      </c>
      <c r="G1" s="2" t="s">
        <v>1816</v>
      </c>
      <c r="H1" s="2" t="s">
        <v>1817</v>
      </c>
      <c r="I1" s="3" t="s">
        <v>1818</v>
      </c>
    </row>
    <row r="2" spans="1:9">
      <c r="A2" s="4" t="s">
        <v>2157</v>
      </c>
      <c r="B2" s="4">
        <v>976</v>
      </c>
      <c r="C2" s="5" t="s">
        <v>2159</v>
      </c>
      <c r="D2" s="4" t="s">
        <v>2160</v>
      </c>
      <c r="E2" s="4" t="s">
        <v>1823</v>
      </c>
      <c r="F2" s="4" t="s">
        <v>75</v>
      </c>
      <c r="G2" s="4" t="s">
        <v>205</v>
      </c>
      <c r="H2" s="4" t="s">
        <v>1922</v>
      </c>
      <c r="I2" s="4" t="s">
        <v>2158</v>
      </c>
    </row>
    <row r="3" spans="1:9">
      <c r="A3" s="4" t="s">
        <v>2157</v>
      </c>
      <c r="B3" s="4">
        <v>980</v>
      </c>
      <c r="C3" s="5" t="s">
        <v>2162</v>
      </c>
      <c r="D3" s="4" t="s">
        <v>2163</v>
      </c>
      <c r="E3" s="4" t="s">
        <v>1823</v>
      </c>
      <c r="F3" s="4" t="s">
        <v>75</v>
      </c>
      <c r="G3" s="4" t="s">
        <v>205</v>
      </c>
      <c r="H3" s="4" t="s">
        <v>1922</v>
      </c>
      <c r="I3" s="4" t="s">
        <v>2158</v>
      </c>
    </row>
    <row r="4" spans="1:9">
      <c r="A4" s="4" t="s">
        <v>2005</v>
      </c>
      <c r="B4" s="4">
        <v>994</v>
      </c>
      <c r="C4" s="5" t="s">
        <v>2041</v>
      </c>
      <c r="D4" s="4" t="s">
        <v>2042</v>
      </c>
      <c r="E4" s="4" t="s">
        <v>1823</v>
      </c>
      <c r="F4" s="4" t="s">
        <v>95</v>
      </c>
      <c r="G4" s="4" t="s">
        <v>38</v>
      </c>
      <c r="H4" s="4" t="s">
        <v>1938</v>
      </c>
      <c r="I4" s="4" t="s">
        <v>2043</v>
      </c>
    </row>
    <row r="5" spans="1:9">
      <c r="A5" s="4" t="s">
        <v>2005</v>
      </c>
      <c r="B5" s="4">
        <v>995</v>
      </c>
      <c r="C5" s="5" t="s">
        <v>2044</v>
      </c>
      <c r="D5" s="4" t="s">
        <v>2045</v>
      </c>
      <c r="E5" s="4" t="s">
        <v>1823</v>
      </c>
      <c r="F5" s="4" t="s">
        <v>95</v>
      </c>
      <c r="G5" s="4" t="s">
        <v>38</v>
      </c>
      <c r="H5" s="4" t="s">
        <v>1938</v>
      </c>
      <c r="I5" s="4" t="s">
        <v>2043</v>
      </c>
    </row>
    <row r="6" spans="1:9">
      <c r="A6" s="4" t="s">
        <v>2005</v>
      </c>
      <c r="B6" s="4">
        <v>997</v>
      </c>
      <c r="C6" s="5" t="s">
        <v>2046</v>
      </c>
      <c r="D6" s="4" t="s">
        <v>2047</v>
      </c>
      <c r="E6" s="4" t="s">
        <v>1823</v>
      </c>
      <c r="F6" s="4" t="s">
        <v>47</v>
      </c>
      <c r="G6" s="4" t="s">
        <v>205</v>
      </c>
      <c r="H6" s="4" t="s">
        <v>2048</v>
      </c>
      <c r="I6" s="4" t="s">
        <v>2049</v>
      </c>
    </row>
    <row r="7" spans="1:9">
      <c r="A7" s="4" t="s">
        <v>2005</v>
      </c>
      <c r="B7" s="4">
        <v>1008</v>
      </c>
      <c r="C7" s="5" t="s">
        <v>2058</v>
      </c>
      <c r="D7" s="4" t="s">
        <v>2059</v>
      </c>
      <c r="E7" s="4" t="s">
        <v>1823</v>
      </c>
      <c r="F7" s="4" t="s">
        <v>89</v>
      </c>
      <c r="G7" s="4" t="s">
        <v>38</v>
      </c>
      <c r="H7" s="4" t="s">
        <v>1830</v>
      </c>
      <c r="I7" s="4" t="s">
        <v>2060</v>
      </c>
    </row>
    <row r="8" spans="1:9">
      <c r="A8" s="4" t="s">
        <v>2005</v>
      </c>
      <c r="B8" s="4">
        <v>1009</v>
      </c>
      <c r="C8" s="5" t="s">
        <v>2061</v>
      </c>
      <c r="D8" s="4" t="s">
        <v>2062</v>
      </c>
      <c r="E8" s="4" t="s">
        <v>1823</v>
      </c>
      <c r="F8" s="4" t="s">
        <v>89</v>
      </c>
      <c r="G8" s="4" t="s">
        <v>38</v>
      </c>
      <c r="H8" s="4" t="s">
        <v>1830</v>
      </c>
      <c r="I8" s="4" t="s">
        <v>2060</v>
      </c>
    </row>
    <row r="9" spans="1:9">
      <c r="A9" s="4" t="s">
        <v>2005</v>
      </c>
      <c r="B9" s="4">
        <v>1013</v>
      </c>
      <c r="C9" s="5" t="s">
        <v>2064</v>
      </c>
      <c r="D9" s="4" t="s">
        <v>2065</v>
      </c>
      <c r="E9" s="4" t="s">
        <v>1827</v>
      </c>
      <c r="F9" s="4" t="s">
        <v>53</v>
      </c>
      <c r="G9" s="4" t="s">
        <v>800</v>
      </c>
      <c r="H9" s="4" t="s">
        <v>2009</v>
      </c>
      <c r="I9" s="4" t="s">
        <v>2010</v>
      </c>
    </row>
    <row r="10" spans="1:9">
      <c r="A10" s="4" t="s">
        <v>2005</v>
      </c>
      <c r="B10" s="4">
        <v>1014</v>
      </c>
      <c r="C10" s="5" t="s">
        <v>1588</v>
      </c>
      <c r="D10" s="4" t="s">
        <v>1589</v>
      </c>
      <c r="E10" s="4" t="s">
        <v>1823</v>
      </c>
      <c r="F10" s="4" t="s">
        <v>53</v>
      </c>
      <c r="G10" s="4" t="s">
        <v>800</v>
      </c>
      <c r="H10" s="4" t="s">
        <v>2009</v>
      </c>
      <c r="I10" s="4" t="s">
        <v>2066</v>
      </c>
    </row>
    <row r="11" spans="1:9">
      <c r="A11" s="4" t="s">
        <v>2005</v>
      </c>
      <c r="B11" s="4">
        <v>1018</v>
      </c>
      <c r="C11" s="5" t="s">
        <v>2071</v>
      </c>
      <c r="D11" s="4" t="s">
        <v>2072</v>
      </c>
      <c r="E11" s="4" t="s">
        <v>1827</v>
      </c>
      <c r="F11" s="4" t="s">
        <v>53</v>
      </c>
      <c r="G11" s="4" t="s">
        <v>200</v>
      </c>
      <c r="H11" s="4" t="s">
        <v>2073</v>
      </c>
      <c r="I11" s="4" t="s">
        <v>2074</v>
      </c>
    </row>
    <row r="12" spans="1:9">
      <c r="A12" s="4" t="s">
        <v>2005</v>
      </c>
      <c r="B12" s="4">
        <v>1021</v>
      </c>
      <c r="C12" s="5" t="s">
        <v>2076</v>
      </c>
      <c r="D12" s="4" t="s">
        <v>2077</v>
      </c>
      <c r="E12" s="4" t="s">
        <v>1823</v>
      </c>
      <c r="F12" s="4" t="s">
        <v>53</v>
      </c>
      <c r="G12" s="4" t="s">
        <v>205</v>
      </c>
      <c r="H12" s="4" t="s">
        <v>2067</v>
      </c>
      <c r="I12" s="4" t="s">
        <v>2075</v>
      </c>
    </row>
    <row r="13" spans="1:9">
      <c r="A13" s="4" t="s">
        <v>2005</v>
      </c>
      <c r="B13" s="4">
        <v>1030</v>
      </c>
      <c r="C13" s="5" t="s">
        <v>594</v>
      </c>
      <c r="D13" s="4" t="s">
        <v>2083</v>
      </c>
      <c r="E13" s="4" t="s">
        <v>1823</v>
      </c>
      <c r="F13" s="4" t="s">
        <v>592</v>
      </c>
      <c r="G13" s="4" t="s">
        <v>205</v>
      </c>
      <c r="H13" s="4" t="s">
        <v>2027</v>
      </c>
      <c r="I13" s="4" t="s">
        <v>2028</v>
      </c>
    </row>
    <row r="14" spans="1:9">
      <c r="A14" s="4" t="s">
        <v>2005</v>
      </c>
      <c r="B14" s="4">
        <v>1033</v>
      </c>
      <c r="C14" s="5" t="s">
        <v>2085</v>
      </c>
      <c r="D14" s="4" t="s">
        <v>2086</v>
      </c>
      <c r="E14" s="4" t="s">
        <v>1827</v>
      </c>
      <c r="F14" s="4" t="s">
        <v>165</v>
      </c>
      <c r="G14" s="4" t="s">
        <v>205</v>
      </c>
      <c r="H14" s="4" t="s">
        <v>2087</v>
      </c>
      <c r="I14" s="4" t="s">
        <v>2088</v>
      </c>
    </row>
    <row r="15" spans="1:9">
      <c r="A15" s="4" t="s">
        <v>2005</v>
      </c>
      <c r="B15" s="4">
        <v>1039</v>
      </c>
      <c r="C15" s="5" t="s">
        <v>2091</v>
      </c>
      <c r="D15" s="4" t="s">
        <v>2092</v>
      </c>
      <c r="E15" s="4" t="s">
        <v>1827</v>
      </c>
      <c r="F15" s="4" t="s">
        <v>669</v>
      </c>
      <c r="G15" s="4" t="s">
        <v>200</v>
      </c>
      <c r="H15" s="4" t="s">
        <v>2093</v>
      </c>
      <c r="I15" s="4" t="s">
        <v>2060</v>
      </c>
    </row>
    <row r="16" spans="1:9">
      <c r="A16" s="4" t="s">
        <v>2005</v>
      </c>
      <c r="B16" s="4">
        <v>1041</v>
      </c>
      <c r="C16" s="5" t="s">
        <v>2094</v>
      </c>
      <c r="D16" s="4" t="s">
        <v>2095</v>
      </c>
      <c r="E16" s="4" t="s">
        <v>1827</v>
      </c>
      <c r="F16" s="4" t="s">
        <v>669</v>
      </c>
      <c r="G16" s="4" t="s">
        <v>205</v>
      </c>
      <c r="H16" s="4" t="s">
        <v>2096</v>
      </c>
      <c r="I16" s="4" t="s">
        <v>2060</v>
      </c>
    </row>
    <row r="17" spans="1:9">
      <c r="A17" s="4" t="s">
        <v>2005</v>
      </c>
      <c r="B17" s="4">
        <v>1045</v>
      </c>
      <c r="C17" s="5" t="s">
        <v>2098</v>
      </c>
      <c r="D17" s="4" t="s">
        <v>2099</v>
      </c>
      <c r="E17" s="4" t="s">
        <v>1827</v>
      </c>
      <c r="F17" s="4" t="s">
        <v>619</v>
      </c>
      <c r="G17" s="4" t="s">
        <v>38</v>
      </c>
      <c r="H17" s="4" t="s">
        <v>2038</v>
      </c>
      <c r="I17" s="4" t="s">
        <v>2039</v>
      </c>
    </row>
    <row r="18" spans="1:9">
      <c r="A18" s="4" t="s">
        <v>2005</v>
      </c>
      <c r="B18" s="4">
        <v>1048</v>
      </c>
      <c r="C18" s="5" t="s">
        <v>2102</v>
      </c>
      <c r="D18" s="4" t="s">
        <v>2103</v>
      </c>
      <c r="E18" s="4" t="s">
        <v>1827</v>
      </c>
      <c r="F18" s="4" t="s">
        <v>236</v>
      </c>
      <c r="G18" s="4" t="s">
        <v>205</v>
      </c>
      <c r="H18" s="4" t="s">
        <v>2104</v>
      </c>
      <c r="I18" s="4" t="s">
        <v>2105</v>
      </c>
    </row>
    <row r="19" spans="1:9">
      <c r="A19" s="4" t="s">
        <v>2005</v>
      </c>
      <c r="B19" s="4">
        <v>1061</v>
      </c>
      <c r="C19" s="5" t="s">
        <v>2109</v>
      </c>
      <c r="D19" s="4" t="s">
        <v>2110</v>
      </c>
      <c r="E19" s="4" t="s">
        <v>1827</v>
      </c>
      <c r="F19" s="4" t="s">
        <v>227</v>
      </c>
      <c r="G19" s="4" t="s">
        <v>205</v>
      </c>
      <c r="H19" s="4" t="s">
        <v>2107</v>
      </c>
      <c r="I19" s="4" t="s">
        <v>2108</v>
      </c>
    </row>
    <row r="20" spans="1:9">
      <c r="A20" s="4" t="s">
        <v>2005</v>
      </c>
      <c r="B20" s="4">
        <v>1070</v>
      </c>
      <c r="C20" s="5" t="s">
        <v>2117</v>
      </c>
      <c r="D20" s="4" t="s">
        <v>2118</v>
      </c>
      <c r="E20" s="4" t="s">
        <v>1827</v>
      </c>
      <c r="F20" s="4" t="s">
        <v>134</v>
      </c>
      <c r="G20" s="4" t="s">
        <v>205</v>
      </c>
      <c r="H20" s="4" t="s">
        <v>2119</v>
      </c>
      <c r="I20" s="4" t="s">
        <v>2120</v>
      </c>
    </row>
    <row r="21" spans="1:9">
      <c r="A21" s="4" t="s">
        <v>2005</v>
      </c>
      <c r="B21" s="4">
        <v>1074</v>
      </c>
      <c r="C21" s="5" t="s">
        <v>2122</v>
      </c>
      <c r="D21" s="4" t="s">
        <v>2123</v>
      </c>
      <c r="E21" s="4" t="s">
        <v>1827</v>
      </c>
      <c r="F21" s="4" t="s">
        <v>134</v>
      </c>
      <c r="G21" s="4" t="s">
        <v>48</v>
      </c>
      <c r="H21" s="4" t="s">
        <v>2121</v>
      </c>
      <c r="I21" s="4" t="s">
        <v>2120</v>
      </c>
    </row>
    <row r="22" spans="1:9">
      <c r="A22" s="4" t="s">
        <v>2005</v>
      </c>
      <c r="B22" s="4">
        <v>1083</v>
      </c>
      <c r="C22" s="5" t="s">
        <v>2128</v>
      </c>
      <c r="D22" s="4" t="s">
        <v>2129</v>
      </c>
      <c r="E22" s="4" t="s">
        <v>1827</v>
      </c>
      <c r="F22" s="4" t="s">
        <v>53</v>
      </c>
      <c r="G22" s="4" t="s">
        <v>205</v>
      </c>
      <c r="H22" s="4" t="s">
        <v>1903</v>
      </c>
      <c r="I22" s="4" t="s">
        <v>2127</v>
      </c>
    </row>
    <row r="23" spans="1:9">
      <c r="A23" s="4" t="s">
        <v>2005</v>
      </c>
      <c r="B23" s="4">
        <v>1164</v>
      </c>
      <c r="C23" s="5" t="s">
        <v>2136</v>
      </c>
      <c r="D23" s="4" t="s">
        <v>2083</v>
      </c>
      <c r="E23" s="4" t="s">
        <v>1823</v>
      </c>
      <c r="F23" s="4" t="s">
        <v>592</v>
      </c>
      <c r="G23" s="4" t="s">
        <v>205</v>
      </c>
      <c r="H23" s="4" t="s">
        <v>2027</v>
      </c>
      <c r="I23" s="4" t="s">
        <v>2028</v>
      </c>
    </row>
    <row r="24" spans="1:9">
      <c r="A24" s="4" t="s">
        <v>1912</v>
      </c>
      <c r="B24" s="4">
        <v>695</v>
      </c>
      <c r="C24" s="5" t="s">
        <v>1924</v>
      </c>
      <c r="D24" s="4" t="s">
        <v>1925</v>
      </c>
      <c r="E24" s="4" t="s">
        <v>1823</v>
      </c>
      <c r="F24" s="4" t="s">
        <v>75</v>
      </c>
      <c r="G24" s="4" t="s">
        <v>205</v>
      </c>
      <c r="H24" s="4" t="s">
        <v>1922</v>
      </c>
      <c r="I24" s="4" t="s">
        <v>1923</v>
      </c>
    </row>
    <row r="25" spans="1:9">
      <c r="A25" s="4" t="s">
        <v>1912</v>
      </c>
      <c r="B25" s="4">
        <v>988</v>
      </c>
      <c r="C25" s="5" t="s">
        <v>1930</v>
      </c>
      <c r="D25" s="4" t="s">
        <v>1931</v>
      </c>
      <c r="E25" s="4" t="s">
        <v>1827</v>
      </c>
      <c r="F25" s="4" t="s">
        <v>140</v>
      </c>
      <c r="G25" s="4" t="s">
        <v>38</v>
      </c>
      <c r="H25" s="4" t="s">
        <v>1932</v>
      </c>
      <c r="I25" s="4" t="s">
        <v>1933</v>
      </c>
    </row>
    <row r="26" spans="1:9">
      <c r="A26" s="4" t="s">
        <v>1912</v>
      </c>
      <c r="B26" s="4">
        <v>989</v>
      </c>
      <c r="C26" s="5" t="s">
        <v>1934</v>
      </c>
      <c r="D26" s="4" t="s">
        <v>1935</v>
      </c>
      <c r="E26" s="4" t="s">
        <v>1823</v>
      </c>
      <c r="F26" s="4" t="s">
        <v>75</v>
      </c>
      <c r="G26" s="4" t="s">
        <v>38</v>
      </c>
      <c r="H26" s="4" t="s">
        <v>1936</v>
      </c>
      <c r="I26" s="4" t="s">
        <v>1937</v>
      </c>
    </row>
    <row r="27" spans="1:9">
      <c r="A27" s="4" t="s">
        <v>1912</v>
      </c>
      <c r="B27" s="4">
        <v>992</v>
      </c>
      <c r="C27" s="5" t="s">
        <v>1940</v>
      </c>
      <c r="D27" s="4" t="s">
        <v>1941</v>
      </c>
      <c r="E27" s="4" t="s">
        <v>1827</v>
      </c>
      <c r="F27" s="4" t="s">
        <v>140</v>
      </c>
      <c r="G27" s="4" t="s">
        <v>38</v>
      </c>
      <c r="H27" s="4" t="s">
        <v>1932</v>
      </c>
      <c r="I27" s="4" t="s">
        <v>1933</v>
      </c>
    </row>
    <row r="28" spans="1:9">
      <c r="A28" s="4" t="s">
        <v>1912</v>
      </c>
      <c r="B28" s="4">
        <v>1011</v>
      </c>
      <c r="C28" s="5" t="s">
        <v>1947</v>
      </c>
      <c r="D28" s="4" t="s">
        <v>1948</v>
      </c>
      <c r="E28" s="4" t="s">
        <v>1827</v>
      </c>
      <c r="F28" s="4" t="s">
        <v>101</v>
      </c>
      <c r="G28" s="4" t="s">
        <v>38</v>
      </c>
      <c r="H28" s="4" t="s">
        <v>1945</v>
      </c>
      <c r="I28" s="4" t="s">
        <v>1946</v>
      </c>
    </row>
    <row r="29" spans="1:9">
      <c r="A29" s="4" t="s">
        <v>1912</v>
      </c>
      <c r="B29" s="4">
        <v>1036</v>
      </c>
      <c r="C29" s="5" t="s">
        <v>1955</v>
      </c>
      <c r="D29" s="4" t="s">
        <v>1956</v>
      </c>
      <c r="E29" s="4" t="s">
        <v>1827</v>
      </c>
      <c r="F29" s="4" t="s">
        <v>125</v>
      </c>
      <c r="G29" s="4" t="s">
        <v>38</v>
      </c>
      <c r="H29" s="4" t="s">
        <v>1835</v>
      </c>
      <c r="I29" s="4" t="s">
        <v>1954</v>
      </c>
    </row>
    <row r="30" spans="1:9">
      <c r="A30" s="4" t="s">
        <v>1912</v>
      </c>
      <c r="B30" s="4">
        <v>1047</v>
      </c>
      <c r="C30" s="5" t="s">
        <v>1961</v>
      </c>
      <c r="D30" s="4" t="s">
        <v>1962</v>
      </c>
      <c r="E30" s="4" t="s">
        <v>1823</v>
      </c>
      <c r="F30" s="4" t="s">
        <v>109</v>
      </c>
      <c r="G30" s="4" t="s">
        <v>38</v>
      </c>
      <c r="H30" s="4" t="s">
        <v>1959</v>
      </c>
      <c r="I30" s="4" t="s">
        <v>1960</v>
      </c>
    </row>
    <row r="31" spans="1:9">
      <c r="A31" s="4" t="s">
        <v>1912</v>
      </c>
      <c r="B31" s="4">
        <v>1056</v>
      </c>
      <c r="C31" s="5" t="s">
        <v>1967</v>
      </c>
      <c r="D31" s="4" t="s">
        <v>1968</v>
      </c>
      <c r="E31" s="4" t="s">
        <v>1827</v>
      </c>
      <c r="F31" s="4" t="s">
        <v>79</v>
      </c>
      <c r="G31" s="4" t="s">
        <v>38</v>
      </c>
      <c r="H31" s="4" t="s">
        <v>1965</v>
      </c>
      <c r="I31" s="4" t="s">
        <v>1966</v>
      </c>
    </row>
    <row r="32" spans="1:9">
      <c r="A32" s="4" t="s">
        <v>1912</v>
      </c>
      <c r="B32" s="4">
        <v>1071</v>
      </c>
      <c r="C32" s="5" t="s">
        <v>1977</v>
      </c>
      <c r="D32" s="4" t="s">
        <v>1978</v>
      </c>
      <c r="E32" s="4" t="s">
        <v>1827</v>
      </c>
      <c r="F32" s="4" t="s">
        <v>312</v>
      </c>
      <c r="G32" s="4" t="s">
        <v>48</v>
      </c>
      <c r="H32" s="4" t="s">
        <v>1867</v>
      </c>
      <c r="I32" s="4" t="s">
        <v>1933</v>
      </c>
    </row>
    <row r="33" spans="1:9">
      <c r="A33" s="4" t="s">
        <v>1912</v>
      </c>
      <c r="B33" s="4">
        <v>1084</v>
      </c>
      <c r="C33" s="5" t="s">
        <v>1984</v>
      </c>
      <c r="D33" s="4" t="s">
        <v>1985</v>
      </c>
      <c r="E33" s="4" t="s">
        <v>1823</v>
      </c>
      <c r="F33" s="4" t="s">
        <v>109</v>
      </c>
      <c r="G33" s="4" t="s">
        <v>38</v>
      </c>
      <c r="H33" s="4" t="s">
        <v>1959</v>
      </c>
      <c r="I33" s="4" t="s">
        <v>1960</v>
      </c>
    </row>
    <row r="34" spans="1:9">
      <c r="A34" s="4" t="s">
        <v>1912</v>
      </c>
      <c r="B34" s="4">
        <v>1085</v>
      </c>
      <c r="C34" s="5" t="s">
        <v>1986</v>
      </c>
      <c r="D34" s="4" t="s">
        <v>1987</v>
      </c>
      <c r="E34" s="4" t="s">
        <v>1823</v>
      </c>
      <c r="F34" s="4" t="s">
        <v>129</v>
      </c>
      <c r="G34" s="4" t="s">
        <v>38</v>
      </c>
      <c r="H34" s="4" t="s">
        <v>1950</v>
      </c>
      <c r="I34" s="4" t="s">
        <v>1951</v>
      </c>
    </row>
    <row r="35" spans="1:9">
      <c r="A35" s="4" t="s">
        <v>1912</v>
      </c>
      <c r="B35" s="4">
        <v>1086</v>
      </c>
      <c r="C35" s="5" t="s">
        <v>1988</v>
      </c>
      <c r="D35" s="4" t="s">
        <v>1989</v>
      </c>
      <c r="E35" s="4" t="s">
        <v>1823</v>
      </c>
      <c r="F35" s="4" t="s">
        <v>101</v>
      </c>
      <c r="G35" s="4" t="s">
        <v>38</v>
      </c>
      <c r="H35" s="4" t="s">
        <v>1945</v>
      </c>
      <c r="I35" s="4" t="s">
        <v>1946</v>
      </c>
    </row>
    <row r="36" spans="1:9">
      <c r="A36" s="4" t="s">
        <v>1819</v>
      </c>
      <c r="B36" s="4">
        <v>294</v>
      </c>
      <c r="C36" s="5" t="s">
        <v>1821</v>
      </c>
      <c r="D36" s="4" t="s">
        <v>1822</v>
      </c>
      <c r="E36" s="4" t="s">
        <v>1823</v>
      </c>
      <c r="F36" s="4" t="s">
        <v>1824</v>
      </c>
      <c r="G36" s="4" t="s">
        <v>205</v>
      </c>
      <c r="H36" s="4" t="s">
        <v>1825</v>
      </c>
      <c r="I36" s="4" t="s">
        <v>1826</v>
      </c>
    </row>
    <row r="37" spans="1:9">
      <c r="A37" s="4" t="s">
        <v>1819</v>
      </c>
      <c r="B37" s="4">
        <v>1099</v>
      </c>
      <c r="C37" s="5" t="s">
        <v>1858</v>
      </c>
      <c r="D37" s="4" t="s">
        <v>1859</v>
      </c>
      <c r="E37" s="4" t="s">
        <v>1823</v>
      </c>
      <c r="F37" s="4" t="s">
        <v>555</v>
      </c>
      <c r="G37" s="4" t="s">
        <v>38</v>
      </c>
      <c r="H37" s="4" t="s">
        <v>1860</v>
      </c>
      <c r="I37" s="4" t="s">
        <v>1857</v>
      </c>
    </row>
    <row r="38" spans="1:9">
      <c r="A38" s="4" t="s">
        <v>1819</v>
      </c>
      <c r="B38" s="4">
        <v>1101</v>
      </c>
      <c r="C38" s="5" t="s">
        <v>1863</v>
      </c>
      <c r="D38" s="4" t="s">
        <v>1864</v>
      </c>
      <c r="E38" s="4" t="s">
        <v>1823</v>
      </c>
      <c r="F38" s="4" t="s">
        <v>555</v>
      </c>
      <c r="G38" s="4" t="s">
        <v>38</v>
      </c>
      <c r="H38" s="4" t="s">
        <v>1860</v>
      </c>
      <c r="I38" s="4" t="s">
        <v>1857</v>
      </c>
    </row>
    <row r="39" spans="1:9">
      <c r="A39" s="4" t="s">
        <v>1819</v>
      </c>
      <c r="B39" s="6">
        <v>1216</v>
      </c>
      <c r="C39" s="1" t="s">
        <v>1897</v>
      </c>
      <c r="D39" s="7" t="s">
        <v>1898</v>
      </c>
      <c r="I39" s="8" t="s">
        <v>1899</v>
      </c>
    </row>
    <row r="40" spans="1:9">
      <c r="A40" s="4" t="s">
        <v>1819</v>
      </c>
      <c r="B40" s="8">
        <v>1258</v>
      </c>
      <c r="C40" s="1" t="s">
        <v>1900</v>
      </c>
      <c r="D40" s="9" t="s">
        <v>1901</v>
      </c>
      <c r="I40" s="8" t="s">
        <v>1899</v>
      </c>
    </row>
    <row r="41" spans="1:26">
      <c r="A41" s="4" t="s">
        <v>1819</v>
      </c>
      <c r="B41" s="10">
        <v>1271</v>
      </c>
      <c r="C41" s="1" t="s">
        <v>1910</v>
      </c>
      <c r="D41" s="8" t="s">
        <v>1911</v>
      </c>
      <c r="E41" s="8" t="s">
        <v>1894</v>
      </c>
      <c r="F41" s="11" t="s">
        <v>59</v>
      </c>
      <c r="G41" s="11" t="s">
        <v>38</v>
      </c>
      <c r="H41" s="11" t="s">
        <v>1828</v>
      </c>
      <c r="I41" s="11" t="s">
        <v>1884</v>
      </c>
      <c r="J41" s="12"/>
      <c r="K41" s="11"/>
      <c r="L41" s="11"/>
      <c r="M41" s="11"/>
      <c r="N41" s="11"/>
      <c r="O41" s="11"/>
      <c r="P41" s="11"/>
      <c r="Q41" s="11"/>
      <c r="R41" s="11"/>
      <c r="S41" s="11"/>
      <c r="T41" s="11"/>
      <c r="U41" s="11"/>
      <c r="V41" s="11"/>
      <c r="W41" s="11"/>
      <c r="X41" s="11"/>
      <c r="Y41" s="11"/>
      <c r="Z41" s="11"/>
    </row>
  </sheetData>
  <conditionalFormatting sqref="B39">
    <cfRule type="duplicateValues" dxfId="0" priority="5"/>
  </conditionalFormatting>
  <conditionalFormatting sqref="B40">
    <cfRule type="duplicateValues" dxfId="0" priority="3"/>
    <cfRule type="duplicateValues" dxfId="0" priority="4"/>
  </conditionalFormatting>
  <conditionalFormatting sqref="B41">
    <cfRule type="duplicateValues" dxfId="0" priority="1"/>
    <cfRule type="duplicateValues" dxfId="0" priority="2"/>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汇总</vt:lpstr>
      <vt:lpstr>业绩项目明细</vt:lpstr>
      <vt:lpstr>系统项目清单</vt:lpstr>
      <vt:lpstr>项目合同总表</vt:lpstr>
      <vt:lpstr>无对应合同项目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zlx</dc:creator>
  <cp:lastModifiedBy>chuaixin</cp:lastModifiedBy>
  <dcterms:created xsi:type="dcterms:W3CDTF">2023-11-03T16:53:00Z</dcterms:created>
  <dcterms:modified xsi:type="dcterms:W3CDTF">2023-11-21T17:45:22Z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9A1121F4D9B9398731FC4A6548208EEE_43</vt:lpwstr>
  </property>
</Properties>
</file>