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huan\PycharmProjects\pythonProject5\"/>
    </mc:Choice>
  </mc:AlternateContent>
  <xr:revisionPtr revIDLastSave="0" documentId="13_ncr:1_{88B0539E-F1DC-4358-A022-A4C8A806D537}" xr6:coauthVersionLast="47" xr6:coauthVersionMax="47" xr10:uidLastSave="{00000000-0000-0000-0000-000000000000}"/>
  <bookViews>
    <workbookView xWindow="275" yWindow="1492" windowWidth="22765" windowHeight="13379" xr2:uid="{00000000-000D-0000-FFFF-FFFF00000000}"/>
  </bookViews>
  <sheets>
    <sheet name="Up-to-date" sheetId="1" r:id="rId1"/>
  </sheets>
  <calcPr calcId="181029"/>
</workbook>
</file>

<file path=xl/calcChain.xml><?xml version="1.0" encoding="utf-8"?>
<calcChain xmlns="http://schemas.openxmlformats.org/spreadsheetml/2006/main">
  <c r="AG54" i="1" l="1"/>
  <c r="AD54" i="1"/>
  <c r="Q54" i="1"/>
  <c r="M54" i="1"/>
  <c r="F54" i="1"/>
  <c r="AG53" i="1"/>
  <c r="AD53" i="1"/>
  <c r="Q53" i="1"/>
  <c r="M53" i="1"/>
  <c r="F53" i="1"/>
  <c r="AG52" i="1"/>
  <c r="AD52" i="1"/>
  <c r="Q52" i="1"/>
  <c r="M52" i="1"/>
  <c r="F52" i="1"/>
  <c r="AG51" i="1"/>
  <c r="AD51" i="1"/>
  <c r="Q51" i="1"/>
  <c r="M51" i="1"/>
  <c r="F51" i="1"/>
  <c r="AG50" i="1"/>
  <c r="AD50" i="1"/>
  <c r="Q50" i="1"/>
  <c r="M50" i="1"/>
  <c r="F50" i="1"/>
  <c r="AG49" i="1"/>
  <c r="AD49" i="1"/>
  <c r="Q49" i="1"/>
  <c r="M49" i="1"/>
  <c r="F49" i="1"/>
  <c r="AG48" i="1"/>
  <c r="AD48" i="1"/>
  <c r="Q48" i="1"/>
  <c r="M48" i="1"/>
  <c r="F48" i="1"/>
  <c r="AG47" i="1"/>
  <c r="AD47" i="1"/>
  <c r="Q47" i="1"/>
  <c r="M47" i="1"/>
  <c r="F47" i="1"/>
  <c r="AG46" i="1"/>
  <c r="AD46" i="1"/>
  <c r="Q46" i="1"/>
  <c r="M46" i="1"/>
  <c r="F46" i="1"/>
  <c r="AG45" i="1"/>
  <c r="AD45" i="1"/>
  <c r="Q45" i="1"/>
  <c r="M45" i="1"/>
  <c r="F45" i="1"/>
  <c r="AG44" i="1"/>
  <c r="AD44" i="1"/>
  <c r="Q44" i="1"/>
  <c r="M44" i="1"/>
  <c r="F44" i="1"/>
  <c r="AG43" i="1"/>
  <c r="AD43" i="1"/>
  <c r="Q43" i="1"/>
  <c r="M43" i="1"/>
  <c r="F43" i="1"/>
  <c r="AG42" i="1"/>
  <c r="AD42" i="1"/>
  <c r="Q42" i="1"/>
  <c r="M42" i="1"/>
  <c r="F42" i="1"/>
  <c r="AG41" i="1"/>
  <c r="AD41" i="1"/>
  <c r="Q41" i="1"/>
  <c r="F41" i="1"/>
  <c r="AG40" i="1"/>
  <c r="AD40" i="1"/>
  <c r="Q40" i="1"/>
  <c r="F40" i="1"/>
  <c r="AG39" i="1"/>
  <c r="AD39" i="1"/>
  <c r="Q39" i="1"/>
  <c r="F39" i="1"/>
  <c r="AG38" i="1"/>
  <c r="AD38" i="1"/>
  <c r="Q38" i="1"/>
  <c r="F38" i="1"/>
  <c r="AG37" i="1"/>
  <c r="AD37" i="1"/>
  <c r="Q37" i="1"/>
  <c r="F37" i="1"/>
  <c r="AG36" i="1"/>
  <c r="AD36" i="1"/>
  <c r="Q36" i="1"/>
  <c r="F36" i="1"/>
  <c r="AG35" i="1"/>
  <c r="AD35" i="1"/>
  <c r="Q35" i="1"/>
  <c r="F35" i="1"/>
  <c r="AG34" i="1"/>
  <c r="AD34" i="1"/>
  <c r="Q34" i="1"/>
  <c r="F34" i="1"/>
  <c r="AG33" i="1"/>
  <c r="AD33" i="1"/>
  <c r="Q33" i="1"/>
  <c r="F33" i="1"/>
  <c r="AG32" i="1"/>
  <c r="AD32" i="1"/>
  <c r="Q32" i="1"/>
  <c r="F32" i="1"/>
  <c r="AG31" i="1"/>
  <c r="AD31" i="1"/>
  <c r="Q31" i="1"/>
  <c r="F31" i="1"/>
  <c r="AG30" i="1"/>
  <c r="AD30" i="1"/>
  <c r="Q30" i="1"/>
  <c r="F30" i="1"/>
  <c r="AG29" i="1"/>
  <c r="AD29" i="1"/>
  <c r="Q29" i="1"/>
  <c r="F29" i="1"/>
  <c r="AG28" i="1"/>
  <c r="AD28" i="1"/>
  <c r="Q28" i="1"/>
  <c r="F28" i="1"/>
  <c r="AG27" i="1"/>
  <c r="AD27" i="1"/>
  <c r="Q27" i="1"/>
  <c r="F27" i="1"/>
  <c r="AG26" i="1"/>
  <c r="AD26" i="1"/>
  <c r="Q26" i="1"/>
  <c r="F26" i="1"/>
  <c r="AG25" i="1"/>
  <c r="AD25" i="1"/>
  <c r="Q25" i="1"/>
  <c r="F25" i="1"/>
  <c r="AG24" i="1"/>
  <c r="AD24" i="1"/>
  <c r="Q24" i="1"/>
  <c r="F24" i="1"/>
  <c r="AG23" i="1"/>
  <c r="AD23" i="1"/>
  <c r="Q23" i="1"/>
  <c r="F23" i="1"/>
  <c r="AG22" i="1"/>
  <c r="AD22" i="1"/>
  <c r="Q22" i="1"/>
  <c r="F22" i="1"/>
  <c r="AG21" i="1"/>
  <c r="AD21" i="1"/>
  <c r="Q21" i="1"/>
  <c r="F21" i="1"/>
  <c r="AG20" i="1"/>
  <c r="AD20" i="1"/>
  <c r="Q20" i="1"/>
  <c r="F20" i="1"/>
  <c r="AG19" i="1"/>
  <c r="AD19" i="1"/>
  <c r="Q19" i="1"/>
  <c r="F19" i="1"/>
  <c r="AG18" i="1"/>
  <c r="AD18" i="1"/>
  <c r="Q18" i="1"/>
  <c r="F18" i="1"/>
  <c r="AG17" i="1"/>
  <c r="AD17" i="1"/>
  <c r="Q17" i="1"/>
  <c r="F17" i="1"/>
  <c r="AG16" i="1"/>
  <c r="AD16" i="1"/>
  <c r="Q16" i="1"/>
  <c r="F16" i="1"/>
  <c r="AG15" i="1"/>
  <c r="AD15" i="1"/>
  <c r="Q15" i="1"/>
  <c r="F15" i="1"/>
  <c r="AG14" i="1"/>
  <c r="AD14" i="1"/>
  <c r="Q14" i="1"/>
  <c r="F14" i="1"/>
  <c r="AG13" i="1"/>
  <c r="AD13" i="1"/>
  <c r="X13" i="1"/>
  <c r="Q13" i="1"/>
  <c r="F13" i="1"/>
  <c r="AG12" i="1"/>
  <c r="AD12" i="1"/>
  <c r="Q12" i="1"/>
  <c r="F12" i="1"/>
  <c r="AG11" i="1"/>
  <c r="AD11" i="1"/>
  <c r="Q11" i="1"/>
  <c r="F11" i="1"/>
  <c r="AG10" i="1"/>
  <c r="AD10" i="1"/>
  <c r="Q10" i="1"/>
  <c r="F10" i="1"/>
  <c r="AH10" i="1" s="1"/>
  <c r="AG9" i="1"/>
  <c r="AD9" i="1"/>
  <c r="Q9" i="1"/>
  <c r="F9" i="1"/>
  <c r="AG8" i="1"/>
  <c r="AD8" i="1"/>
  <c r="Q8" i="1"/>
  <c r="F8" i="1"/>
  <c r="AG7" i="1"/>
  <c r="AD7" i="1"/>
  <c r="Q7" i="1"/>
  <c r="F7" i="1"/>
  <c r="AG6" i="1"/>
  <c r="AD6" i="1"/>
  <c r="Q6" i="1"/>
  <c r="F6" i="1"/>
  <c r="AH6" i="1" s="1"/>
  <c r="AG5" i="1"/>
  <c r="AD5" i="1"/>
  <c r="Q5" i="1"/>
  <c r="F5" i="1"/>
  <c r="AG4" i="1"/>
  <c r="AD4" i="1"/>
  <c r="Q4" i="1"/>
  <c r="F4" i="1"/>
  <c r="AH4" i="1" s="1"/>
  <c r="AG3" i="1"/>
  <c r="AD3" i="1"/>
  <c r="Q3" i="1"/>
  <c r="F3" i="1"/>
  <c r="AG2" i="1"/>
  <c r="AD2" i="1"/>
  <c r="Q2" i="1"/>
  <c r="F2" i="1"/>
  <c r="AH2" i="1" s="1"/>
  <c r="AH9" i="1" l="1"/>
  <c r="AH44" i="1"/>
  <c r="AH47" i="1"/>
  <c r="AH52" i="1"/>
  <c r="AH15" i="1"/>
  <c r="AH17" i="1"/>
  <c r="AH25" i="1"/>
  <c r="AH37" i="1"/>
  <c r="AH39" i="1"/>
  <c r="AH54" i="1"/>
  <c r="AH21" i="1"/>
  <c r="AH13" i="1"/>
  <c r="AH23" i="1"/>
  <c r="AH34" i="1"/>
  <c r="AH45" i="1"/>
  <c r="AH28" i="1"/>
  <c r="AH50" i="1"/>
  <c r="AH26" i="1"/>
  <c r="AH27" i="1"/>
  <c r="AH36" i="1"/>
  <c r="AH7" i="1"/>
  <c r="AH29" i="1"/>
  <c r="AH31" i="1"/>
  <c r="AH33" i="1"/>
  <c r="AH46" i="1"/>
  <c r="AH12" i="1"/>
  <c r="AH43" i="1"/>
  <c r="AH49" i="1"/>
  <c r="AH51" i="1"/>
  <c r="AH14" i="1"/>
  <c r="AH22" i="1"/>
  <c r="AH24" i="1"/>
  <c r="AH48" i="1"/>
  <c r="AH16" i="1"/>
  <c r="AH30" i="1"/>
  <c r="AH32" i="1"/>
  <c r="AH53" i="1"/>
  <c r="AH18" i="1"/>
  <c r="AH20" i="1"/>
  <c r="AH3" i="1"/>
  <c r="AH5" i="1"/>
  <c r="AH11" i="1"/>
  <c r="AH38" i="1"/>
  <c r="AH40" i="1"/>
  <c r="AH42" i="1"/>
  <c r="AH35" i="1"/>
  <c r="AH41" i="1"/>
  <c r="AH8" i="1"/>
  <c r="AH19" i="1"/>
</calcChain>
</file>

<file path=xl/sharedStrings.xml><?xml version="1.0" encoding="utf-8"?>
<sst xmlns="http://schemas.openxmlformats.org/spreadsheetml/2006/main" count="1029" uniqueCount="338">
  <si>
    <t>ticket_id</t>
  </si>
  <si>
    <t>cust_id</t>
  </si>
  <si>
    <t>contact_type</t>
  </si>
  <si>
    <t>Status</t>
  </si>
  <si>
    <t>date_created (Manual)</t>
  </si>
  <si>
    <t>ticket_duration(Manual)</t>
  </si>
  <si>
    <t>event_type</t>
  </si>
  <si>
    <t>Category</t>
  </si>
  <si>
    <t>Subcategory</t>
  </si>
  <si>
    <t>(DELETE ME) New Subcategory entries</t>
  </si>
  <si>
    <t>Severity</t>
  </si>
  <si>
    <t>Impact</t>
  </si>
  <si>
    <t>Priority</t>
  </si>
  <si>
    <t>user_description</t>
  </si>
  <si>
    <t>closed_at (Manual)</t>
  </si>
  <si>
    <t>Acknowledged</t>
  </si>
  <si>
    <t>ACC(binary) ???</t>
  </si>
  <si>
    <t>open_by</t>
  </si>
  <si>
    <t>open_at (Manual)</t>
  </si>
  <si>
    <t>assigned_to</t>
  </si>
  <si>
    <t>assigned_group (Manual)</t>
  </si>
  <si>
    <t>administrator_comment (Manual)</t>
  </si>
  <si>
    <t>EST_completion (Manual)</t>
  </si>
  <si>
    <t>resolved_by (Manual)</t>
  </si>
  <si>
    <t>error_id</t>
  </si>
  <si>
    <t>Manufacturer (Manual)</t>
  </si>
  <si>
    <t>resolver_description (Manual)</t>
  </si>
  <si>
    <t>solution_summary (Manual)</t>
  </si>
  <si>
    <t>Request_for_change</t>
  </si>
  <si>
    <t>REQ(BI)</t>
  </si>
  <si>
    <t>reassignment_count</t>
  </si>
  <si>
    <t>notify (Manual)</t>
  </si>
  <si>
    <t>Phone</t>
  </si>
  <si>
    <t>Closed</t>
  </si>
  <si>
    <t xml:space="preserve">Web Server </t>
  </si>
  <si>
    <t>Capacity</t>
  </si>
  <si>
    <t>Overload</t>
  </si>
  <si>
    <t>Fatal</t>
  </si>
  <si>
    <t>Very high</t>
  </si>
  <si>
    <t>Urgent</t>
  </si>
  <si>
    <t>Website is down</t>
  </si>
  <si>
    <t>E1234501</t>
  </si>
  <si>
    <t>NULL</t>
  </si>
  <si>
    <t>very urgent, assigned to myself</t>
  </si>
  <si>
    <t>Server Overloaded, could not allow more request</t>
  </si>
  <si>
    <t>increasing total virtual memory or by decreasing stack size</t>
  </si>
  <si>
    <t>System</t>
  </si>
  <si>
    <t>Storage</t>
  </si>
  <si>
    <t>Hardware</t>
  </si>
  <si>
    <t>Disk</t>
  </si>
  <si>
    <t>Disk Read Failure</t>
  </si>
  <si>
    <t>Warning</t>
  </si>
  <si>
    <t>Low</t>
  </si>
  <si>
    <t>E21121- Disk space is low</t>
  </si>
  <si>
    <t>E1234502</t>
  </si>
  <si>
    <t>E12345001</t>
  </si>
  <si>
    <t>IBM</t>
  </si>
  <si>
    <t xml:space="preserve"> Error code 507</t>
  </si>
  <si>
    <t>Installed more disk space</t>
  </si>
  <si>
    <t>Web</t>
  </si>
  <si>
    <t>Resolved</t>
  </si>
  <si>
    <t xml:space="preserve">Network </t>
  </si>
  <si>
    <t>Network</t>
  </si>
  <si>
    <t>XFINITY MODEM</t>
  </si>
  <si>
    <t>Network Modem</t>
  </si>
  <si>
    <t>High</t>
  </si>
  <si>
    <t>Internet is too slow</t>
  </si>
  <si>
    <t>null</t>
  </si>
  <si>
    <t>E1234503</t>
  </si>
  <si>
    <t>Call Internet Provider</t>
  </si>
  <si>
    <t>Comcast</t>
  </si>
  <si>
    <t xml:space="preserve"> comcast's network problem</t>
  </si>
  <si>
    <t>Assigned</t>
  </si>
  <si>
    <t>OS</t>
  </si>
  <si>
    <t>Fault</t>
  </si>
  <si>
    <t>Computer10123</t>
  </si>
  <si>
    <t>Computer10100</t>
  </si>
  <si>
    <t>Medium</t>
  </si>
  <si>
    <t>The computer shuts down without warning</t>
  </si>
  <si>
    <t>E1234504</t>
  </si>
  <si>
    <t>E12345023</t>
  </si>
  <si>
    <t>Windows</t>
  </si>
  <si>
    <t>A program is causing the Windows OS to shut down unexpectedly.</t>
  </si>
  <si>
    <t>Boot to Safe Mode and manage startup applications using the msconfig command line utility.</t>
  </si>
  <si>
    <t>Software</t>
  </si>
  <si>
    <t>Application</t>
  </si>
  <si>
    <t>Computer 10101</t>
  </si>
  <si>
    <t>Critical</t>
  </si>
  <si>
    <t>An application does not install</t>
  </si>
  <si>
    <t>E1234505</t>
  </si>
  <si>
    <t>E12345024</t>
  </si>
  <si>
    <t>The downloaded application installer contains a virus and has been prevented from installing by virus protection software.</t>
  </si>
  <si>
    <t>Obtain a new installation disk or delete the file and download the installation file again.</t>
  </si>
  <si>
    <t>DNS</t>
  </si>
  <si>
    <t>Disk Write Failure</t>
  </si>
  <si>
    <t>Server DNS Address could not be found.</t>
  </si>
  <si>
    <t>E1234506</t>
  </si>
  <si>
    <t>Fireware blocking</t>
  </si>
  <si>
    <t>tempoary pause firewall, then reopoen right away</t>
  </si>
  <si>
    <t>On  Hold</t>
  </si>
  <si>
    <t>Very High</t>
  </si>
  <si>
    <t>Application crashed</t>
  </si>
  <si>
    <t>E1234507</t>
  </si>
  <si>
    <t>Code errors, update</t>
  </si>
  <si>
    <t>Require updates on the program, looking for the errors, taking longer time than expected</t>
  </si>
  <si>
    <t>Drive</t>
  </si>
  <si>
    <t>Drive Failure</t>
  </si>
  <si>
    <t>Computer boots only to VGA mode</t>
  </si>
  <si>
    <t>E1234508</t>
  </si>
  <si>
    <t>check video driver.</t>
  </si>
  <si>
    <t>Corrupt video driver.</t>
  </si>
  <si>
    <t>Reinstall the video driver.</t>
  </si>
  <si>
    <t>New</t>
  </si>
  <si>
    <t>Web Server</t>
  </si>
  <si>
    <t>Help/Assistancce</t>
  </si>
  <si>
    <t>Assistance using application</t>
  </si>
  <si>
    <t>Operating System</t>
  </si>
  <si>
    <t>Need help with changing password</t>
  </si>
  <si>
    <t>E1234509</t>
  </si>
  <si>
    <t>Canceled</t>
  </si>
  <si>
    <t>Login</t>
  </si>
  <si>
    <t>E1234510</t>
  </si>
  <si>
    <t>Email</t>
  </si>
  <si>
    <t>High Network Traffic</t>
  </si>
  <si>
    <t>Need permission to sign on</t>
  </si>
  <si>
    <t>E1234511</t>
  </si>
  <si>
    <t>CPU</t>
  </si>
  <si>
    <t>Desktop Software</t>
  </si>
  <si>
    <t>The computer is running slowly and has a delayed response</t>
  </si>
  <si>
    <t>E1234512</t>
  </si>
  <si>
    <t>E1234514</t>
  </si>
  <si>
    <t>Memory or CPU</t>
  </si>
  <si>
    <t>INTEL</t>
  </si>
  <si>
    <t>A process has high processor code utilization.</t>
  </si>
  <si>
    <t>If the process is not needed, end the process with Task Manager.</t>
  </si>
  <si>
    <t>DCHP</t>
  </si>
  <si>
    <t>Request failed due to fatal device hardware/hard drive error</t>
  </si>
  <si>
    <t>E12345016</t>
  </si>
  <si>
    <t>very urgent failure, assigned to myself</t>
  </si>
  <si>
    <t xml:space="preserve">Bad sectors within external hard drive exist </t>
  </si>
  <si>
    <t>Update usb external disk drivers and check for errors with WMIC</t>
  </si>
  <si>
    <t>Printer</t>
  </si>
  <si>
    <t>Computer won't turn on</t>
  </si>
  <si>
    <t>E12345017</t>
  </si>
  <si>
    <t>High priority computer turn on problem</t>
  </si>
  <si>
    <t>Computer 10102</t>
  </si>
  <si>
    <t>Missing DLL files</t>
  </si>
  <si>
    <t>E12345018</t>
  </si>
  <si>
    <t>Intel</t>
  </si>
  <si>
    <t>Virus has deleted important files</t>
  </si>
  <si>
    <t>Remove and sweep environment of malware and viruses and perform a reinstallation</t>
  </si>
  <si>
    <t>Computer 10103</t>
  </si>
  <si>
    <t>Application won't start</t>
  </si>
  <si>
    <t>E12345019</t>
  </si>
  <si>
    <t>Application has high memory and processor usage, too much</t>
  </si>
  <si>
    <t>Kill previous tasks or background programs in Task Manager</t>
  </si>
  <si>
    <t>Computer 10104</t>
  </si>
  <si>
    <t xml:space="preserve"> Fatal system error</t>
  </si>
  <si>
    <t>E12345020</t>
  </si>
  <si>
    <t>Fatal error, very high priority</t>
  </si>
  <si>
    <t>Too many invalid and bad registry keys were found</t>
  </si>
  <si>
    <t>Run scan of systems registry and run commands</t>
  </si>
  <si>
    <t>Help/Assistance</t>
  </si>
  <si>
    <t>Assitance using application</t>
  </si>
  <si>
    <t>Computer 10105</t>
  </si>
  <si>
    <t>Internal server error</t>
  </si>
  <si>
    <t>E12345021</t>
  </si>
  <si>
    <t>HTTP Apache Web Server</t>
  </si>
  <si>
    <t>Error code 500</t>
  </si>
  <si>
    <t>Website's problem</t>
  </si>
  <si>
    <t>IP Address</t>
  </si>
  <si>
    <t>Computer 10106</t>
  </si>
  <si>
    <t>Failed to obtain IP address</t>
  </si>
  <si>
    <t>E12345022</t>
  </si>
  <si>
    <t>Check site status</t>
  </si>
  <si>
    <t>Server is not reachable</t>
  </si>
  <si>
    <t>Restart network connection</t>
  </si>
  <si>
    <t>Network Software</t>
  </si>
  <si>
    <t>Hard disk failure</t>
  </si>
  <si>
    <t>Helpdesk Assistance – Application</t>
  </si>
  <si>
    <t>OS can't be loaded</t>
  </si>
  <si>
    <t>Check for updates and drivers</t>
  </si>
  <si>
    <t>BIOS needs an update</t>
  </si>
  <si>
    <t>Helpdesk Assistance – Database</t>
  </si>
  <si>
    <t>File missing for application start</t>
  </si>
  <si>
    <t>E12345025</t>
  </si>
  <si>
    <t>Review current file contents</t>
  </si>
  <si>
    <t>Application installation missing/corrupt files</t>
  </si>
  <si>
    <t>Reinstall Application</t>
  </si>
  <si>
    <t>Helpdesk Assistance – Network</t>
  </si>
  <si>
    <t>Volume is dirty</t>
  </si>
  <si>
    <t>E12345026</t>
  </si>
  <si>
    <t>Windows failed to access and read a drive volume or data on an external storage</t>
  </si>
  <si>
    <t>Reinstall Driver</t>
  </si>
  <si>
    <t>On Hold</t>
  </si>
  <si>
    <t>Help/Assisstance</t>
  </si>
  <si>
    <t>Helpdesk Assistance – Hardware</t>
  </si>
  <si>
    <t>Server Not found</t>
  </si>
  <si>
    <t>E12345027</t>
  </si>
  <si>
    <t>Error code 404</t>
  </si>
  <si>
    <t>Helpdesk Assistance – Software</t>
  </si>
  <si>
    <t>HIigh</t>
  </si>
  <si>
    <t>DNS server not responding</t>
  </si>
  <si>
    <t>E12345028</t>
  </si>
  <si>
    <t>User using outdated browser</t>
  </si>
  <si>
    <t>Video Card</t>
  </si>
  <si>
    <t>Unauthorized web page, can't access a webpage</t>
  </si>
  <si>
    <t>E12345029</t>
  </si>
  <si>
    <t>Error code 401</t>
  </si>
  <si>
    <t>Clear browser cache</t>
  </si>
  <si>
    <t>Local Server</t>
  </si>
  <si>
    <t>Fatal Exception</t>
  </si>
  <si>
    <t>E12345030</t>
  </si>
  <si>
    <t>Generated unexpected exception</t>
  </si>
  <si>
    <t>Update software and restore Windows to a previous version</t>
  </si>
  <si>
    <t>Application Install</t>
  </si>
  <si>
    <t>Computer10144</t>
  </si>
  <si>
    <t>Telephone</t>
  </si>
  <si>
    <t>Application Update is taking longer than usual</t>
  </si>
  <si>
    <t>E12345031</t>
  </si>
  <si>
    <t>E12348542</t>
  </si>
  <si>
    <t>Application syncronization issue detected</t>
  </si>
  <si>
    <t>Application completed after installation was complete. Issue resolved</t>
  </si>
  <si>
    <t>Application needed more time</t>
  </si>
  <si>
    <t>Login Failure</t>
  </si>
  <si>
    <t>Application has gone offline</t>
  </si>
  <si>
    <t>E12345032</t>
  </si>
  <si>
    <t>E12344855</t>
  </si>
  <si>
    <t>Terminal has been restarted and all application checksums are showing pass status</t>
  </si>
  <si>
    <t>Terminal needed a reboot</t>
  </si>
  <si>
    <t>Unauthorized Login Attempt</t>
  </si>
  <si>
    <t>User has installed unautorhized software onto computer</t>
  </si>
  <si>
    <t>Technician has reimaged company terminal. Awaiting system update for authorization</t>
  </si>
  <si>
    <t>Awaiting system authorization update</t>
  </si>
  <si>
    <t>Assistance</t>
  </si>
  <si>
    <t>Computer 10107</t>
  </si>
  <si>
    <t>Login token has expired. I need token renewed</t>
  </si>
  <si>
    <t>Null</t>
  </si>
  <si>
    <t>E12345034</t>
  </si>
  <si>
    <t>E12345002</t>
  </si>
  <si>
    <t>New token must be generated</t>
  </si>
  <si>
    <t>Server</t>
  </si>
  <si>
    <t>Generate a new token. Awaiting remedey</t>
  </si>
  <si>
    <t>Computer 10108</t>
  </si>
  <si>
    <t>Printer is not connecting to the internet. Cannot print labels or tags</t>
  </si>
  <si>
    <t>E12345035</t>
  </si>
  <si>
    <t>E12345984</t>
  </si>
  <si>
    <t>Zebra</t>
  </si>
  <si>
    <t>Printer has received a buffer cache clear and has had it connections reset</t>
  </si>
  <si>
    <t>Printer and workstation reset</t>
  </si>
  <si>
    <t>Computer 10109</t>
  </si>
  <si>
    <t>Shipping workstation's connection not detected</t>
  </si>
  <si>
    <t>E12345036</t>
  </si>
  <si>
    <t>E12345985</t>
  </si>
  <si>
    <t>Check computer fo r's status indicators</t>
  </si>
  <si>
    <t>11/1/0202</t>
  </si>
  <si>
    <t>Workstation</t>
  </si>
  <si>
    <t>Workstation has not sent or received any outbound signals</t>
  </si>
  <si>
    <t>Workstation had unplugged Ethernet cable, unpon reconnecting the connection was restorted</t>
  </si>
  <si>
    <t>High Traffic Detected</t>
  </si>
  <si>
    <t>Computer 10110</t>
  </si>
  <si>
    <t>The internet connection is slow causing increased wait times in production</t>
  </si>
  <si>
    <t>E12345037</t>
  </si>
  <si>
    <t>E12345986</t>
  </si>
  <si>
    <t>Traffic congestion passed minimum threshold</t>
  </si>
  <si>
    <t>Web resolved error due to temporary network congestion</t>
  </si>
  <si>
    <t>Access</t>
  </si>
  <si>
    <t>Helpdesk</t>
  </si>
  <si>
    <t>Processor Unresponsive</t>
  </si>
  <si>
    <t>I have been locked out of my account after multiple attempts</t>
  </si>
  <si>
    <t>E12345038</t>
  </si>
  <si>
    <t>Too many incorrect login attempts</t>
  </si>
  <si>
    <t>Authentification</t>
  </si>
  <si>
    <t>User has entered password incorrectly too many times</t>
  </si>
  <si>
    <t>After waiting through lockout period. User has succesfully logged into their account</t>
  </si>
  <si>
    <t>Drive Unreachable</t>
  </si>
  <si>
    <t>Unable to reset password after Leave of abscene return</t>
  </si>
  <si>
    <t>E12345039</t>
  </si>
  <si>
    <t>E12345988</t>
  </si>
  <si>
    <t>Network unreachable</t>
  </si>
  <si>
    <t>Application crashes randomly</t>
  </si>
  <si>
    <t>E12345040</t>
  </si>
  <si>
    <t>Sofware</t>
  </si>
  <si>
    <t>Computer 10111</t>
  </si>
  <si>
    <t>Application gives error sometimes when printing</t>
  </si>
  <si>
    <t>E12345041</t>
  </si>
  <si>
    <t>E12345990</t>
  </si>
  <si>
    <t>Application returns non-specific error</t>
  </si>
  <si>
    <t>Computer 10112</t>
  </si>
  <si>
    <t>We are unable to print out any customer credentials from our main printer</t>
  </si>
  <si>
    <t>E12345042</t>
  </si>
  <si>
    <t>E12345991</t>
  </si>
  <si>
    <t>Printer connection timed out</t>
  </si>
  <si>
    <t>Printer feed tray broken and guide pins are misalinged. New printer ordered and shipping to location</t>
  </si>
  <si>
    <t>Computer 10113</t>
  </si>
  <si>
    <t>FATAL</t>
  </si>
  <si>
    <t>Inventory management and fulfillment service non-responsiv</t>
  </si>
  <si>
    <t>E12345043</t>
  </si>
  <si>
    <t>E12345992</t>
  </si>
  <si>
    <t>Assigned to local technician</t>
  </si>
  <si>
    <t>Oracle</t>
  </si>
  <si>
    <t>ReTeck system is unresponsive causing inventory management outage. Technician dispatched</t>
  </si>
  <si>
    <t>Technician dispatched to local area to remedy situation</t>
  </si>
  <si>
    <t>DB2</t>
  </si>
  <si>
    <t>Computer 10114</t>
  </si>
  <si>
    <t>Event 020002 Error 1620 - A storage pool is offline</t>
  </si>
  <si>
    <t>E12345046</t>
  </si>
  <si>
    <t>Computer 10115</t>
  </si>
  <si>
    <t>TCP connection timeout/error</t>
  </si>
  <si>
    <t>Check server status</t>
  </si>
  <si>
    <t>Cisco</t>
  </si>
  <si>
    <t>Switch port failure</t>
  </si>
  <si>
    <t>Computer 10116</t>
  </si>
  <si>
    <t>Web Page Images not loading</t>
  </si>
  <si>
    <t>Computer 10117</t>
  </si>
  <si>
    <t>Application crashes</t>
  </si>
  <si>
    <t>Check application logic</t>
  </si>
  <si>
    <t>Apache</t>
  </si>
  <si>
    <t>Database</t>
  </si>
  <si>
    <t>Computer 10118</t>
  </si>
  <si>
    <t>5038 Code integrity determined that the image hash of a file is not valid</t>
  </si>
  <si>
    <t>Computer 10119</t>
  </si>
  <si>
    <t>Trouble signing in to account</t>
  </si>
  <si>
    <t>Computer 10120</t>
  </si>
  <si>
    <t>Disk Full</t>
  </si>
  <si>
    <t>Maintenance required</t>
  </si>
  <si>
    <t>IP Authentication Failure</t>
  </si>
  <si>
    <t>Could not connect to service</t>
  </si>
  <si>
    <t>Web Server was brought back online</t>
  </si>
  <si>
    <t>Point of Sale Terminal</t>
  </si>
  <si>
    <t>Network Attach Storage</t>
  </si>
  <si>
    <t>Loading the Wrong page</t>
  </si>
  <si>
    <t>0x80070057 windows update error</t>
  </si>
  <si>
    <t>Re-image device</t>
  </si>
  <si>
    <t>Re-image of device successful</t>
  </si>
  <si>
    <t>Event 010105 Error 2080 - Storage system connected to unsupported port</t>
  </si>
  <si>
    <t>check phyiscal connection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</si>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</sst>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>
    <font>
      <sz val="10"/>
      <color rgb="FF000000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Inconsolata"/>
    </font>
    <font>
      <sz val="11"/>
      <color rgb="FF222222"/>
      <name val="Inherit"/>
    </font>
    <font>
      <sz val="10"/>
      <color rgb="FF000000"/>
      <name val="Arial"/>
    </font>
    <font>
      <sz val="12"/>
      <color rgb="FF161B1C"/>
      <name val="Arial"/>
    </font>
    <font>
      <sz val="12"/>
      <color rgb="FF000000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54"/>
  <sheetViews>
    <sheetView tabSelected="1" topLeftCell="C1" workbookViewId="0">
      <pane ySplit="1" topLeftCell="A2" activePane="bottomLeft" state="frozen"/>
      <selection activeCell="C1" sqref="C1"/>
      <selection pane="bottomLeft" activeCell="N14" sqref="N14"/>
    </sheetView>
  </sheetViews>
  <sheetFormatPr defaultColWidth="12.625" defaultRowHeight="15.75" customHeight="1"/>
  <cols>
    <col min="5" max="5" width="20.25" customWidth="1"/>
    <col min="6" max="6" width="19.25" customWidth="1"/>
    <col min="8" max="8" width="19.25" customWidth="1"/>
    <col min="9" max="10" width="15.875" customWidth="1"/>
    <col min="14" max="14" width="42.125" customWidth="1"/>
    <col min="15" max="15" width="20.5" customWidth="1"/>
    <col min="16" max="16" width="18.75" customWidth="1"/>
    <col min="17" max="17" width="14.25" customWidth="1"/>
    <col min="18" max="18" width="11.75" customWidth="1"/>
    <col min="19" max="19" width="16.625" customWidth="1"/>
    <col min="21" max="21" width="22.75" customWidth="1"/>
    <col min="22" max="22" width="46.875" customWidth="1"/>
    <col min="23" max="23" width="23.5" customWidth="1"/>
    <col min="24" max="24" width="18.75" customWidth="1"/>
    <col min="26" max="26" width="19.125" customWidth="1"/>
    <col min="27" max="27" width="94.375" customWidth="1"/>
    <col min="28" max="28" width="71.5" customWidth="1"/>
    <col min="29" max="29" width="16.125" customWidth="1"/>
    <col min="30" max="31" width="16.25" customWidth="1"/>
    <col min="33" max="33" width="10.75" customWidth="1"/>
    <col min="34" max="34" width="143.25" customWidth="1"/>
  </cols>
  <sheetData>
    <row r="1" spans="1:34" ht="14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2"/>
      <c r="AH1" s="2"/>
    </row>
    <row r="2" spans="1:34" ht="14.4">
      <c r="A2" s="2">
        <v>1001</v>
      </c>
      <c r="B2" s="2">
        <v>2001</v>
      </c>
      <c r="C2" s="2" t="s">
        <v>32</v>
      </c>
      <c r="D2" s="2" t="s">
        <v>33</v>
      </c>
      <c r="E2" s="4">
        <v>44836.083333333336</v>
      </c>
      <c r="F2" s="2">
        <f t="shared" ref="F2:F54" ca="1" si="0">IF(O2 = "Null", ROUND(TODAY()-E2,0), ROUND(O2-E2,0))</f>
        <v>1</v>
      </c>
      <c r="G2" s="2" t="s">
        <v>34</v>
      </c>
      <c r="H2" s="2" t="s">
        <v>35</v>
      </c>
      <c r="I2" s="2" t="s">
        <v>36</v>
      </c>
      <c r="J2" s="3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4">
        <v>44837.129166666666</v>
      </c>
      <c r="P2" s="2" t="b">
        <v>1</v>
      </c>
      <c r="Q2" s="2">
        <f t="shared" ref="Q2:Q54" si="1">IF(P2=TRUE,1,0)</f>
        <v>1</v>
      </c>
      <c r="R2" s="2" t="s">
        <v>41</v>
      </c>
      <c r="S2" s="4">
        <v>44837.083333333336</v>
      </c>
      <c r="T2" s="2" t="s">
        <v>41</v>
      </c>
      <c r="U2" s="2" t="s">
        <v>42</v>
      </c>
      <c r="V2" s="2" t="s">
        <v>43</v>
      </c>
      <c r="W2" s="4">
        <v>44836</v>
      </c>
      <c r="X2" s="2" t="s">
        <v>41</v>
      </c>
      <c r="Y2" s="5">
        <v>503</v>
      </c>
      <c r="Z2" s="2" t="s">
        <v>42</v>
      </c>
      <c r="AA2" s="2" t="s">
        <v>44</v>
      </c>
      <c r="AB2" s="2" t="s">
        <v>45</v>
      </c>
      <c r="AC2" s="2" t="b">
        <v>0</v>
      </c>
      <c r="AD2" s="6">
        <f t="shared" ref="AD2:AD54" si="2">IF(AC2=TRUE,1,0)</f>
        <v>0</v>
      </c>
      <c r="AE2" s="2">
        <v>0</v>
      </c>
      <c r="AF2" s="2" t="b">
        <v>1</v>
      </c>
      <c r="AG2" s="6">
        <f t="shared" ref="AG2:AG54" si="3">IF(AF2=TRUE,1,0)</f>
        <v>1</v>
      </c>
      <c r="AH2" s="2" t="str">
        <f t="shared" ref="AH2:AH54" ca="1" si="4">"("&amp;B2&amp;","""&amp;C2&amp;""","""&amp;D2&amp;""","""&amp;TEXT(E2,"yyyy-mm-dd")&amp;""","&amp;F2&amp;","""&amp;G2&amp;""","""&amp;H2&amp;""","""&amp;I2&amp;""","""&amp;K2&amp;""","""&amp;L2&amp;""","""&amp;M2&amp;""","""&amp;N2&amp;""","""&amp;O2&amp;""","&amp;Q2&amp;","""&amp;R2&amp;""","""&amp;TEXT(S2,"yyyy-mm-dd")&amp;""","""&amp;T2&amp;""","""&amp;U2&amp;""","""&amp;V2&amp;""","""&amp;TEXT(W2,"yyyy-mm-dd")&amp;""","""&amp;X2&amp;""","&amp;Y2&amp;","""&amp;Z2&amp;""","""&amp;AA2&amp;""","""&amp;AB2&amp;""","&amp;AD2&amp;","&amp;AE2&amp;","&amp;AG2&amp;"),"</f>
        <v>(2001,"Phone","Closed","2022-10-02",1,"Web Server ","Capacity","Overload","Fatal","Very high","Urgent","Website is down","44837.1291666667",1,"E1234501","2022-10-03","E1234501","NULL","very urgent, assigned to myself","2022-10-02","E1234501",503,"NULL","Server Overloaded, could not allow more request","increasing total virtual memory or by decreasing stack size",0,0,1),</v>
      </c>
    </row>
    <row r="3" spans="1:34" ht="17.05">
      <c r="A3" s="2">
        <v>1002</v>
      </c>
      <c r="B3" s="2">
        <v>2002</v>
      </c>
      <c r="C3" s="2" t="s">
        <v>46</v>
      </c>
      <c r="D3" s="2" t="s">
        <v>33</v>
      </c>
      <c r="E3" s="4">
        <v>44805.126400462963</v>
      </c>
      <c r="F3" s="2">
        <f ca="1">IF(O3 = "Null", ROUND(TODAY()-E3,0), ROUND(O3-E3,0))</f>
        <v>3</v>
      </c>
      <c r="G3" s="2" t="s">
        <v>47</v>
      </c>
      <c r="H3" s="7" t="s">
        <v>48</v>
      </c>
      <c r="I3" s="2" t="s">
        <v>49</v>
      </c>
      <c r="J3" s="3" t="s">
        <v>50</v>
      </c>
      <c r="K3" s="2" t="s">
        <v>51</v>
      </c>
      <c r="L3" s="2" t="s">
        <v>52</v>
      </c>
      <c r="M3" s="2" t="s">
        <v>52</v>
      </c>
      <c r="N3" s="2" t="s">
        <v>53</v>
      </c>
      <c r="O3" s="4">
        <v>44808.180555555555</v>
      </c>
      <c r="P3" s="2" t="b">
        <v>1</v>
      </c>
      <c r="Q3" s="2">
        <f>IF(P3=TRUE,1,0)</f>
        <v>1</v>
      </c>
      <c r="R3" s="2" t="s">
        <v>54</v>
      </c>
      <c r="S3" s="4">
        <v>44805.126400462963</v>
      </c>
      <c r="T3" s="2" t="s">
        <v>55</v>
      </c>
      <c r="U3" s="2" t="s">
        <v>42</v>
      </c>
      <c r="V3" s="2" t="s">
        <v>42</v>
      </c>
      <c r="W3" s="4">
        <v>44805</v>
      </c>
      <c r="X3" s="2" t="s">
        <v>55</v>
      </c>
      <c r="Y3" s="5">
        <v>507</v>
      </c>
      <c r="Z3" s="2" t="s">
        <v>56</v>
      </c>
      <c r="AA3" s="2" t="s">
        <v>57</v>
      </c>
      <c r="AB3" s="2" t="s">
        <v>58</v>
      </c>
      <c r="AC3" s="2" t="b">
        <v>0</v>
      </c>
      <c r="AD3" s="6">
        <f>IF(AC3=TRUE,1,0)</f>
        <v>0</v>
      </c>
      <c r="AE3" s="2">
        <v>0</v>
      </c>
      <c r="AF3" s="2" t="b">
        <v>1</v>
      </c>
      <c r="AG3" s="6">
        <f>IF(AF3=TRUE,1,0)</f>
        <v>1</v>
      </c>
      <c r="AH3" s="2" t="str">
        <f ca="1">"("&amp;B3&amp;","""&amp;C3&amp;""","""&amp;D3&amp;""","""&amp;TEXT(E3,"yyyy-mm-dd")&amp;""","&amp;F3&amp;","""&amp;G3&amp;""","""&amp;H3&amp;""","""&amp;I3&amp;""","""&amp;K3&amp;""","""&amp;L3&amp;""","""&amp;M3&amp;""","""&amp;N3&amp;""","""&amp;O3&amp;""","&amp;Q3&amp;","""&amp;R3&amp;""","""&amp;TEXT(S3,"yyyy-mm-dd")&amp;""","""&amp;T3&amp;""","""&amp;U3&amp;""","""&amp;V3&amp;""","""&amp;TEXT(W3,"yyyy-mm-dd")&amp;""","""&amp;X3&amp;""","&amp;Y3&amp;","""&amp;Z3&amp;""","""&amp;AA3&amp;""","""&amp;AB3&amp;""","&amp;AD3&amp;","&amp;AE3&amp;","&amp;AG3&amp;"),"</f>
        <v>(2002,"System","Closed","2022-09-01",3,"Storage","Hardware","Disk","Warning","Low","Low","E21121- Disk space is low","44808.1805555556",1,"E1234502","2022-09-01","E12345001","NULL","NULL","2022-09-01","E12345001",507,"IBM"," Error code 507","Installed more disk space",0,0,1),</v>
      </c>
    </row>
    <row r="4" spans="1:34" ht="19.5" customHeight="1">
      <c r="A4" s="2">
        <v>1003</v>
      </c>
      <c r="B4" s="2">
        <v>2003</v>
      </c>
      <c r="C4" s="2" t="s">
        <v>59</v>
      </c>
      <c r="D4" s="2" t="s">
        <v>60</v>
      </c>
      <c r="E4" s="4">
        <v>44866.104212962964</v>
      </c>
      <c r="F4" s="2">
        <f ca="1">IF(O4 = "Null", ROUND(TODAY()-E4,0), ROUND(O4-E4,0))</f>
        <v>64</v>
      </c>
      <c r="G4" s="2" t="s">
        <v>61</v>
      </c>
      <c r="H4" s="2" t="s">
        <v>62</v>
      </c>
      <c r="I4" s="2" t="s">
        <v>63</v>
      </c>
      <c r="J4" s="3" t="s">
        <v>64</v>
      </c>
      <c r="K4" s="2" t="s">
        <v>51</v>
      </c>
      <c r="L4" s="2" t="s">
        <v>65</v>
      </c>
      <c r="M4" s="2" t="s">
        <v>65</v>
      </c>
      <c r="N4" s="2" t="s">
        <v>66</v>
      </c>
      <c r="O4" s="4" t="s">
        <v>67</v>
      </c>
      <c r="P4" s="2" t="b">
        <v>1</v>
      </c>
      <c r="Q4" s="2">
        <f>IF(P4=TRUE,1,0)</f>
        <v>1</v>
      </c>
      <c r="R4" s="2" t="s">
        <v>68</v>
      </c>
      <c r="S4" s="4">
        <v>44866.104212962964</v>
      </c>
      <c r="T4" s="8" t="s">
        <v>55</v>
      </c>
      <c r="U4" s="2" t="s">
        <v>42</v>
      </c>
      <c r="V4" s="2" t="s">
        <v>69</v>
      </c>
      <c r="W4" s="4">
        <v>44866</v>
      </c>
      <c r="X4" s="8" t="s">
        <v>55</v>
      </c>
      <c r="Y4" s="5" t="s">
        <v>67</v>
      </c>
      <c r="Z4" s="2" t="s">
        <v>70</v>
      </c>
      <c r="AA4" s="2" t="s">
        <v>71</v>
      </c>
      <c r="AB4" s="2" t="s">
        <v>67</v>
      </c>
      <c r="AC4" s="2" t="b">
        <v>0</v>
      </c>
      <c r="AD4" s="6">
        <f>IF(AC4=TRUE,1,0)</f>
        <v>0</v>
      </c>
      <c r="AE4" s="2">
        <v>0</v>
      </c>
      <c r="AF4" s="2" t="b">
        <v>0</v>
      </c>
      <c r="AG4" s="6">
        <f>IF(AF4=TRUE,1,0)</f>
        <v>0</v>
      </c>
      <c r="AH4" s="2" t="str">
        <f ca="1">"("&amp;B4&amp;","""&amp;C4&amp;""","""&amp;D4&amp;""","""&amp;TEXT(E4,"yyyy-mm-dd")&amp;""","&amp;F4&amp;","""&amp;G4&amp;""","""&amp;H4&amp;""","""&amp;I4&amp;""","""&amp;K4&amp;""","""&amp;L4&amp;""","""&amp;M4&amp;""","""&amp;N4&amp;""","""&amp;O4&amp;""","&amp;Q4&amp;","""&amp;R4&amp;""","""&amp;TEXT(S4,"yyyy-mm-dd")&amp;""","""&amp;T4&amp;""","""&amp;U4&amp;""","""&amp;V4&amp;""","""&amp;TEXT(W4,"yyyy-mm-dd")&amp;""","""&amp;X4&amp;""","&amp;Y4&amp;","""&amp;Z4&amp;""","""&amp;AA4&amp;""","""&amp;AB4&amp;""","&amp;AD4&amp;","&amp;AE4&amp;","&amp;AG4&amp;"),"</f>
        <v>(2003,"Web","Resolved","2022-11-01",64,"Network ","Network","XFINITY MODEM","Warning","High","High","Internet is too slow","null",1,"E1234503","2022-11-01","E12345001","NULL","Call Internet Provider","2022-11-01","E12345001",null,"Comcast"," comcast's network problem","null",0,0,0),</v>
      </c>
    </row>
    <row r="5" spans="1:34" ht="17.05">
      <c r="A5" s="2">
        <v>1004</v>
      </c>
      <c r="B5" s="2">
        <v>2004</v>
      </c>
      <c r="C5" s="2" t="s">
        <v>32</v>
      </c>
      <c r="D5" s="2" t="s">
        <v>72</v>
      </c>
      <c r="E5" s="4">
        <v>44861.514004629629</v>
      </c>
      <c r="F5" s="2">
        <f ca="1">IF(O5 = "Null", ROUND(TODAY()-E5,0), ROUND(O5-E5,0))</f>
        <v>68</v>
      </c>
      <c r="G5" s="2" t="s">
        <v>73</v>
      </c>
      <c r="H5" s="2" t="s">
        <v>74</v>
      </c>
      <c r="I5" s="2" t="s">
        <v>75</v>
      </c>
      <c r="J5" s="3" t="s">
        <v>76</v>
      </c>
      <c r="K5" s="2" t="s">
        <v>37</v>
      </c>
      <c r="L5" s="2" t="s">
        <v>52</v>
      </c>
      <c r="M5" s="2" t="s">
        <v>77</v>
      </c>
      <c r="N5" s="2" t="s">
        <v>78</v>
      </c>
      <c r="O5" s="4" t="s">
        <v>67</v>
      </c>
      <c r="P5" s="2" t="b">
        <v>1</v>
      </c>
      <c r="Q5" s="2">
        <f>IF(P5=TRUE,1,0)</f>
        <v>1</v>
      </c>
      <c r="R5" s="2" t="s">
        <v>79</v>
      </c>
      <c r="S5" s="4">
        <v>44861.514004629629</v>
      </c>
      <c r="T5" s="8" t="s">
        <v>80</v>
      </c>
      <c r="U5" s="2" t="s">
        <v>42</v>
      </c>
      <c r="V5" s="2" t="s">
        <v>42</v>
      </c>
      <c r="W5" s="4">
        <v>44861</v>
      </c>
      <c r="X5" s="2" t="s">
        <v>80</v>
      </c>
      <c r="Y5" s="5" t="s">
        <v>67</v>
      </c>
      <c r="Z5" s="2" t="s">
        <v>81</v>
      </c>
      <c r="AA5" s="2" t="s">
        <v>82</v>
      </c>
      <c r="AB5" s="2" t="s">
        <v>83</v>
      </c>
      <c r="AC5" s="2" t="b">
        <v>0</v>
      </c>
      <c r="AD5" s="6">
        <f>IF(AC5=TRUE,1,0)</f>
        <v>0</v>
      </c>
      <c r="AE5" s="2">
        <v>0</v>
      </c>
      <c r="AF5" s="2" t="b">
        <v>1</v>
      </c>
      <c r="AG5" s="6">
        <f>IF(AF5=TRUE,1,0)</f>
        <v>1</v>
      </c>
      <c r="AH5" s="2" t="str">
        <f ca="1">"("&amp;B5&amp;","""&amp;C5&amp;""","""&amp;D5&amp;""","""&amp;TEXT(E5,"yyyy-mm-dd")&amp;""","&amp;F5&amp;","""&amp;G5&amp;""","""&amp;H5&amp;""","""&amp;I5&amp;""","""&amp;K5&amp;""","""&amp;L5&amp;""","""&amp;M5&amp;""","""&amp;N5&amp;""","""&amp;O5&amp;""","&amp;Q5&amp;","""&amp;R5&amp;""","""&amp;TEXT(S5,"yyyy-mm-dd")&amp;""","""&amp;T5&amp;""","""&amp;U5&amp;""","""&amp;V5&amp;""","""&amp;TEXT(W5,"yyyy-mm-dd")&amp;""","""&amp;X5&amp;""","&amp;Y5&amp;","""&amp;Z5&amp;""","""&amp;AA5&amp;""","""&amp;AB5&amp;""","&amp;AD5&amp;","&amp;AE5&amp;","&amp;AG5&amp;"),"</f>
        <v>(2004,"Phone","Assigned","2022-10-27",68,"OS","Fault","Computer10123","Fatal","Low","Medium","The computer shuts down without warning","null",1,"E1234504","2022-10-27","E12345023","NULL","NULL","2022-10-27","E12345023",null,"Windows","A program is causing the Windows OS to shut down unexpectedly.","Boot to Safe Mode and manage startup applications using the msconfig command line utility.",0,0,1),</v>
      </c>
    </row>
    <row r="6" spans="1:34" ht="17.05">
      <c r="A6" s="2">
        <v>1005</v>
      </c>
      <c r="B6" s="2">
        <v>2005</v>
      </c>
      <c r="C6" s="2" t="s">
        <v>32</v>
      </c>
      <c r="D6" s="2" t="s">
        <v>60</v>
      </c>
      <c r="E6" s="4">
        <v>44866.514004629629</v>
      </c>
      <c r="F6" s="2">
        <f ca="1">IF(O6 = "Null", ROUND(TODAY()-E6,0), ROUND(O6-E6,0))</f>
        <v>63</v>
      </c>
      <c r="G6" s="2" t="s">
        <v>73</v>
      </c>
      <c r="H6" s="2" t="s">
        <v>84</v>
      </c>
      <c r="I6" s="2" t="s">
        <v>85</v>
      </c>
      <c r="J6" s="3" t="s">
        <v>86</v>
      </c>
      <c r="K6" s="2" t="s">
        <v>87</v>
      </c>
      <c r="L6" s="2" t="s">
        <v>52</v>
      </c>
      <c r="M6" s="2" t="s">
        <v>77</v>
      </c>
      <c r="N6" s="2" t="s">
        <v>88</v>
      </c>
      <c r="O6" s="4" t="s">
        <v>67</v>
      </c>
      <c r="P6" s="2" t="b">
        <v>1</v>
      </c>
      <c r="Q6" s="2">
        <f>IF(P6=TRUE,1,0)</f>
        <v>1</v>
      </c>
      <c r="R6" s="2" t="s">
        <v>89</v>
      </c>
      <c r="S6" s="4">
        <v>44866.514004629629</v>
      </c>
      <c r="T6" s="8" t="s">
        <v>90</v>
      </c>
      <c r="U6" s="2" t="s">
        <v>42</v>
      </c>
      <c r="V6" s="2" t="s">
        <v>42</v>
      </c>
      <c r="W6" s="4">
        <v>44866</v>
      </c>
      <c r="X6" s="2" t="s">
        <v>90</v>
      </c>
      <c r="Y6" s="5" t="s">
        <v>67</v>
      </c>
      <c r="Z6" s="2" t="s">
        <v>81</v>
      </c>
      <c r="AA6" s="2" t="s">
        <v>91</v>
      </c>
      <c r="AB6" s="2" t="s">
        <v>92</v>
      </c>
      <c r="AC6" s="2" t="b">
        <v>0</v>
      </c>
      <c r="AD6" s="6">
        <f>IF(AC6=TRUE,1,0)</f>
        <v>0</v>
      </c>
      <c r="AE6" s="2">
        <v>0</v>
      </c>
      <c r="AF6" s="2" t="b">
        <v>1</v>
      </c>
      <c r="AG6" s="6">
        <f>IF(AF6=TRUE,1,0)</f>
        <v>1</v>
      </c>
      <c r="AH6" s="2" t="str">
        <f ca="1">"("&amp;B6&amp;","""&amp;C6&amp;""","""&amp;D6&amp;""","""&amp;TEXT(E6,"yyyy-mm-dd")&amp;""","&amp;F6&amp;","""&amp;G6&amp;""","""&amp;H6&amp;""","""&amp;I6&amp;""","""&amp;K6&amp;""","""&amp;L6&amp;""","""&amp;M6&amp;""","""&amp;N6&amp;""","""&amp;O6&amp;""","&amp;Q6&amp;","""&amp;R6&amp;""","""&amp;TEXT(S6,"yyyy-mm-dd")&amp;""","""&amp;T6&amp;""","""&amp;U6&amp;""","""&amp;V6&amp;""","""&amp;TEXT(W6,"yyyy-mm-dd")&amp;""","""&amp;X6&amp;""","&amp;Y6&amp;","""&amp;Z6&amp;""","""&amp;AA6&amp;""","""&amp;AB6&amp;""","&amp;AD6&amp;","&amp;AE6&amp;","&amp;AG6&amp;"),"</f>
        <v>(2005,"Phone","Resolved","2022-11-01",63,"OS","Software","Application","Critical","Low","Medium","An application does not install","null",1,"E1234505","2022-11-01","E12345024","NULL","NULL","2022-11-01","E12345024",null,"Windows","The downloaded application installer contains a virus and has been prevented from installing by virus protection software.","Obtain a new installation disk or delete the file and download the installation file again.",0,0,1),</v>
      </c>
    </row>
    <row r="7" spans="1:34" ht="17.05">
      <c r="A7" s="2">
        <v>1006</v>
      </c>
      <c r="B7" s="2">
        <v>2006</v>
      </c>
      <c r="C7" s="2" t="s">
        <v>32</v>
      </c>
      <c r="D7" s="2" t="s">
        <v>60</v>
      </c>
      <c r="E7" s="4">
        <v>44713.555671296293</v>
      </c>
      <c r="F7" s="2">
        <f ca="1">IF(O7 = "Null", ROUND(TODAY()-E7,0), ROUND(O7-E7,0))</f>
        <v>216</v>
      </c>
      <c r="G7" s="2" t="s">
        <v>61</v>
      </c>
      <c r="H7" s="2" t="s">
        <v>62</v>
      </c>
      <c r="I7" s="2" t="s">
        <v>93</v>
      </c>
      <c r="J7" s="3" t="s">
        <v>94</v>
      </c>
      <c r="K7" s="2" t="s">
        <v>51</v>
      </c>
      <c r="L7" s="2" t="s">
        <v>65</v>
      </c>
      <c r="M7" s="2" t="s">
        <v>77</v>
      </c>
      <c r="N7" s="2" t="s">
        <v>95</v>
      </c>
      <c r="O7" s="4" t="s">
        <v>67</v>
      </c>
      <c r="P7" s="2" t="b">
        <v>1</v>
      </c>
      <c r="Q7" s="2">
        <f>IF(P7=TRUE,1,0)</f>
        <v>1</v>
      </c>
      <c r="R7" s="2" t="s">
        <v>96</v>
      </c>
      <c r="S7" s="4">
        <v>44713.555671296293</v>
      </c>
      <c r="T7" s="2" t="s">
        <v>96</v>
      </c>
      <c r="U7" s="2" t="s">
        <v>42</v>
      </c>
      <c r="V7" s="2" t="s">
        <v>42</v>
      </c>
      <c r="W7" s="4">
        <v>44713</v>
      </c>
      <c r="X7" s="2" t="s">
        <v>96</v>
      </c>
      <c r="Y7" s="5" t="s">
        <v>67</v>
      </c>
      <c r="Z7" s="2" t="s">
        <v>67</v>
      </c>
      <c r="AA7" s="2" t="s">
        <v>97</v>
      </c>
      <c r="AB7" s="2" t="s">
        <v>98</v>
      </c>
      <c r="AC7" s="2" t="b">
        <v>0</v>
      </c>
      <c r="AD7" s="6">
        <f>IF(AC7=TRUE,1,0)</f>
        <v>0</v>
      </c>
      <c r="AE7" s="2">
        <v>0</v>
      </c>
      <c r="AF7" s="2" t="b">
        <v>0</v>
      </c>
      <c r="AG7" s="6">
        <f>IF(AF7=TRUE,1,0)</f>
        <v>0</v>
      </c>
      <c r="AH7" s="2" t="str">
        <f ca="1">"("&amp;B7&amp;","""&amp;C7&amp;""","""&amp;D7&amp;""","""&amp;TEXT(E7,"yyyy-mm-dd")&amp;""","&amp;F7&amp;","""&amp;G7&amp;""","""&amp;H7&amp;""","""&amp;I7&amp;""","""&amp;K7&amp;""","""&amp;L7&amp;""","""&amp;M7&amp;""","""&amp;N7&amp;""","""&amp;O7&amp;""","&amp;Q7&amp;","""&amp;R7&amp;""","""&amp;TEXT(S7,"yyyy-mm-dd")&amp;""","""&amp;T7&amp;""","""&amp;U7&amp;""","""&amp;V7&amp;""","""&amp;TEXT(W7,"yyyy-mm-dd")&amp;""","""&amp;X7&amp;""","&amp;Y7&amp;","""&amp;Z7&amp;""","""&amp;AA7&amp;""","""&amp;AB7&amp;""","&amp;AD7&amp;","&amp;AE7&amp;","&amp;AG7&amp;"),"</f>
        <v>(2006,"Phone","Resolved","2022-06-01",216,"Network ","Network","DNS","Warning","High","Medium","Server DNS Address could not be found.","null",1,"E1234506","2022-06-01","E1234506","NULL","NULL","2022-06-01","E1234506",null,"null","Fireware blocking","tempoary pause firewall, then reopoen right away",0,0,0),</v>
      </c>
    </row>
    <row r="8" spans="1:34" ht="17.05">
      <c r="A8" s="2">
        <v>1007</v>
      </c>
      <c r="B8" s="2">
        <v>2007</v>
      </c>
      <c r="C8" s="2" t="s">
        <v>59</v>
      </c>
      <c r="D8" s="2" t="s">
        <v>99</v>
      </c>
      <c r="E8" s="4">
        <v>44865.458564814813</v>
      </c>
      <c r="F8" s="2">
        <f ca="1">IF(O8 = "Null", ROUND(TODAY()-E8,0), ROUND(O8-E8,0))</f>
        <v>65</v>
      </c>
      <c r="G8" s="8" t="s">
        <v>85</v>
      </c>
      <c r="H8" s="2" t="s">
        <v>84</v>
      </c>
      <c r="I8" s="2" t="s">
        <v>85</v>
      </c>
      <c r="J8" s="3" t="s">
        <v>85</v>
      </c>
      <c r="K8" s="2" t="s">
        <v>87</v>
      </c>
      <c r="L8" s="2" t="s">
        <v>65</v>
      </c>
      <c r="M8" s="2" t="s">
        <v>100</v>
      </c>
      <c r="N8" s="2" t="s">
        <v>101</v>
      </c>
      <c r="O8" s="4" t="s">
        <v>67</v>
      </c>
      <c r="P8" s="2" t="b">
        <v>1</v>
      </c>
      <c r="Q8" s="2">
        <f>IF(P8=TRUE,1,0)</f>
        <v>1</v>
      </c>
      <c r="R8" s="2" t="s">
        <v>102</v>
      </c>
      <c r="S8" s="4">
        <v>44865.458564814813</v>
      </c>
      <c r="T8" s="2" t="s">
        <v>102</v>
      </c>
      <c r="U8" s="2" t="s">
        <v>42</v>
      </c>
      <c r="V8" s="2" t="s">
        <v>103</v>
      </c>
      <c r="W8" s="4">
        <v>44866</v>
      </c>
      <c r="X8" s="2" t="s">
        <v>102</v>
      </c>
      <c r="Y8" s="5" t="s">
        <v>67</v>
      </c>
      <c r="Z8" s="2" t="s">
        <v>67</v>
      </c>
      <c r="AA8" s="2" t="s">
        <v>104</v>
      </c>
      <c r="AB8" s="2" t="s">
        <v>67</v>
      </c>
      <c r="AC8" s="2" t="b">
        <v>0</v>
      </c>
      <c r="AD8" s="6">
        <f>IF(AC8=TRUE,1,0)</f>
        <v>0</v>
      </c>
      <c r="AE8" s="2">
        <v>0</v>
      </c>
      <c r="AF8" s="2" t="b">
        <v>0</v>
      </c>
      <c r="AG8" s="6">
        <f>IF(AF8=TRUE,1,0)</f>
        <v>0</v>
      </c>
      <c r="AH8" s="2" t="str">
        <f ca="1">"("&amp;B8&amp;","""&amp;C8&amp;""","""&amp;D8&amp;""","""&amp;TEXT(E8,"yyyy-mm-dd")&amp;""","&amp;F8&amp;","""&amp;G8&amp;""","""&amp;H8&amp;""","""&amp;I8&amp;""","""&amp;K8&amp;""","""&amp;L8&amp;""","""&amp;M8&amp;""","""&amp;N8&amp;""","""&amp;O8&amp;""","&amp;Q8&amp;","""&amp;R8&amp;""","""&amp;TEXT(S8,"yyyy-mm-dd")&amp;""","""&amp;T8&amp;""","""&amp;U8&amp;""","""&amp;V8&amp;""","""&amp;TEXT(W8,"yyyy-mm-dd")&amp;""","""&amp;X8&amp;""","&amp;Y8&amp;","""&amp;Z8&amp;""","""&amp;AA8&amp;""","""&amp;AB8&amp;""","&amp;AD8&amp;","&amp;AE8&amp;","&amp;AG8&amp;"),"</f>
        <v>(2007,"Web","On  Hold","2022-10-31",65,"Application","Software","Application","Critical","High","Very High","Application crashed","null",1,"E1234507","2022-10-31","E1234507","NULL","Code errors, update","2022-11-01","E1234507",null,"null","Require updates on the program, looking for the errors, taking longer time than expected","null",0,0,0),</v>
      </c>
    </row>
    <row r="9" spans="1:34" ht="17.05">
      <c r="A9" s="2">
        <v>1008</v>
      </c>
      <c r="B9" s="2">
        <v>2008</v>
      </c>
      <c r="C9" s="2" t="s">
        <v>32</v>
      </c>
      <c r="D9" s="2" t="s">
        <v>60</v>
      </c>
      <c r="E9" s="4">
        <v>44856.63957175926</v>
      </c>
      <c r="F9" s="2">
        <f ca="1">IF(O9 = "Null", ROUND(TODAY()-E9,0), ROUND(O9-E9,0))</f>
        <v>73</v>
      </c>
      <c r="G9" s="8" t="s">
        <v>73</v>
      </c>
      <c r="H9" s="2" t="s">
        <v>48</v>
      </c>
      <c r="I9" s="2" t="s">
        <v>105</v>
      </c>
      <c r="J9" s="3" t="s">
        <v>106</v>
      </c>
      <c r="K9" s="2" t="s">
        <v>87</v>
      </c>
      <c r="L9" s="2" t="s">
        <v>52</v>
      </c>
      <c r="M9" s="2" t="s">
        <v>77</v>
      </c>
      <c r="N9" s="2" t="s">
        <v>107</v>
      </c>
      <c r="O9" s="4" t="s">
        <v>67</v>
      </c>
      <c r="P9" s="2" t="b">
        <v>1</v>
      </c>
      <c r="Q9" s="2">
        <f>IF(P9=TRUE,1,0)</f>
        <v>1</v>
      </c>
      <c r="R9" s="2" t="s">
        <v>108</v>
      </c>
      <c r="S9" s="4">
        <v>44856.63957175926</v>
      </c>
      <c r="T9" s="2" t="s">
        <v>108</v>
      </c>
      <c r="U9" s="2" t="s">
        <v>42</v>
      </c>
      <c r="V9" s="2" t="s">
        <v>109</v>
      </c>
      <c r="W9" s="9">
        <v>44856</v>
      </c>
      <c r="X9" s="2" t="s">
        <v>108</v>
      </c>
      <c r="Y9" s="5" t="s">
        <v>67</v>
      </c>
      <c r="Z9" s="2" t="s">
        <v>67</v>
      </c>
      <c r="AA9" s="2" t="s">
        <v>110</v>
      </c>
      <c r="AB9" s="2" t="s">
        <v>111</v>
      </c>
      <c r="AC9" s="2" t="b">
        <v>0</v>
      </c>
      <c r="AD9" s="6">
        <f>IF(AC9=TRUE,1,0)</f>
        <v>0</v>
      </c>
      <c r="AE9" s="2">
        <v>0</v>
      </c>
      <c r="AF9" s="2" t="b">
        <v>0</v>
      </c>
      <c r="AG9" s="6">
        <f>IF(AF9=TRUE,1,0)</f>
        <v>0</v>
      </c>
      <c r="AH9" s="2" t="str">
        <f ca="1">"("&amp;B9&amp;","""&amp;C9&amp;""","""&amp;D9&amp;""","""&amp;TEXT(E9,"yyyy-mm-dd")&amp;""","&amp;F9&amp;","""&amp;G9&amp;""","""&amp;H9&amp;""","""&amp;I9&amp;""","""&amp;K9&amp;""","""&amp;L9&amp;""","""&amp;M9&amp;""","""&amp;N9&amp;""","""&amp;O9&amp;""","&amp;Q9&amp;","""&amp;R9&amp;""","""&amp;TEXT(S9,"yyyy-mm-dd")&amp;""","""&amp;T9&amp;""","""&amp;U9&amp;""","""&amp;V9&amp;""","""&amp;TEXT(W9,"yyyy-mm-dd")&amp;""","""&amp;X9&amp;""","&amp;Y9&amp;","""&amp;Z9&amp;""","""&amp;AA9&amp;""","""&amp;AB9&amp;""","&amp;AD9&amp;","&amp;AE9&amp;","&amp;AG9&amp;"),"</f>
        <v>(2008,"Phone","Resolved","2022-10-22",73,"OS","Hardware","Drive","Critical","Low","Medium","Computer boots only to VGA mode","null",1,"E1234508","2022-10-22","E1234508","NULL","check video driver.","2022-10-22","E1234508",null,"null","Corrupt video driver.","Reinstall the video driver.",0,0,0),</v>
      </c>
    </row>
    <row r="10" spans="1:34" ht="17.05">
      <c r="A10" s="2">
        <v>1009</v>
      </c>
      <c r="B10" s="2">
        <v>2009</v>
      </c>
      <c r="C10" s="2" t="s">
        <v>32</v>
      </c>
      <c r="D10" s="8" t="s">
        <v>112</v>
      </c>
      <c r="E10" s="4">
        <v>44837.166666666664</v>
      </c>
      <c r="F10" s="2">
        <f ca="1">IF(O10 = "Null", ROUND(TODAY()-E10,0), ROUND(O10-E10,0))</f>
        <v>93</v>
      </c>
      <c r="G10" s="8" t="s">
        <v>113</v>
      </c>
      <c r="H10" s="2" t="s">
        <v>114</v>
      </c>
      <c r="I10" s="2" t="s">
        <v>115</v>
      </c>
      <c r="J10" s="3" t="s">
        <v>116</v>
      </c>
      <c r="K10" s="2" t="s">
        <v>51</v>
      </c>
      <c r="L10" s="2" t="s">
        <v>65</v>
      </c>
      <c r="M10" s="2" t="s">
        <v>77</v>
      </c>
      <c r="N10" s="2" t="s">
        <v>117</v>
      </c>
      <c r="O10" s="4" t="s">
        <v>67</v>
      </c>
      <c r="P10" s="2" t="b">
        <v>1</v>
      </c>
      <c r="Q10" s="2">
        <f>IF(P10=TRUE,1,0)</f>
        <v>1</v>
      </c>
      <c r="R10" s="2" t="s">
        <v>118</v>
      </c>
      <c r="S10" s="4">
        <v>44868.166666666664</v>
      </c>
      <c r="T10" s="2" t="s">
        <v>118</v>
      </c>
      <c r="U10" s="2" t="s">
        <v>42</v>
      </c>
      <c r="V10" s="2" t="s">
        <v>42</v>
      </c>
      <c r="W10" s="4">
        <v>44868</v>
      </c>
      <c r="X10" s="2" t="s">
        <v>118</v>
      </c>
      <c r="Y10" s="5" t="s">
        <v>67</v>
      </c>
      <c r="Z10" s="2" t="s">
        <v>67</v>
      </c>
      <c r="AA10" s="2" t="s">
        <v>42</v>
      </c>
      <c r="AB10" s="2" t="s">
        <v>42</v>
      </c>
      <c r="AC10" s="2" t="b">
        <v>0</v>
      </c>
      <c r="AD10" s="6">
        <f>IF(AC10=TRUE,1,0)</f>
        <v>0</v>
      </c>
      <c r="AE10" s="2">
        <v>0</v>
      </c>
      <c r="AF10" s="2" t="b">
        <v>0</v>
      </c>
      <c r="AG10" s="6">
        <f>IF(AF10=TRUE,1,0)</f>
        <v>0</v>
      </c>
      <c r="AH10" s="2" t="str">
        <f ca="1">"("&amp;B10&amp;","""&amp;C10&amp;""","""&amp;D10&amp;""","""&amp;TEXT(E10,"yyyy-mm-dd")&amp;""","&amp;F10&amp;","""&amp;G10&amp;""","""&amp;H10&amp;""","""&amp;I10&amp;""","""&amp;K10&amp;""","""&amp;L10&amp;""","""&amp;M10&amp;""","""&amp;N10&amp;""","""&amp;O10&amp;""","&amp;Q10&amp;","""&amp;R10&amp;""","""&amp;TEXT(S10,"yyyy-mm-dd")&amp;""","""&amp;T10&amp;""","""&amp;U10&amp;""","""&amp;V10&amp;""","""&amp;TEXT(W10,"yyyy-mm-dd")&amp;""","""&amp;X10&amp;""","&amp;Y10&amp;","""&amp;Z10&amp;""","""&amp;AA10&amp;""","""&amp;AB10&amp;""","&amp;AD10&amp;","&amp;AE10&amp;","&amp;AG10&amp;"),"</f>
        <v>(2009,"Phone","New","2022-10-03",93,"Web Server","Help/Assistancce","Assistance using application","Warning","High","Medium","Need help with changing password","null",1,"E1234509","2022-11-03","E1234509","NULL","NULL","2022-11-03","E1234509",null,"null","NULL","NULL",0,0,0),</v>
      </c>
    </row>
    <row r="11" spans="1:34" ht="17.05">
      <c r="A11" s="2">
        <v>1010</v>
      </c>
      <c r="B11" s="2">
        <v>2010</v>
      </c>
      <c r="C11" s="2" t="s">
        <v>32</v>
      </c>
      <c r="D11" s="2" t="s">
        <v>119</v>
      </c>
      <c r="E11" s="4">
        <v>44857.680925925924</v>
      </c>
      <c r="F11" s="2">
        <f ca="1">IF(O11 = "Null", ROUND(TODAY()-E11,0), ROUND(O11-E11,0))</f>
        <v>0</v>
      </c>
      <c r="G11" s="2" t="s">
        <v>47</v>
      </c>
      <c r="H11" s="2" t="s">
        <v>48</v>
      </c>
      <c r="I11" s="2" t="s">
        <v>49</v>
      </c>
      <c r="J11" s="3" t="s">
        <v>120</v>
      </c>
      <c r="K11" s="2" t="s">
        <v>51</v>
      </c>
      <c r="L11" s="2" t="s">
        <v>65</v>
      </c>
      <c r="M11" s="2" t="s">
        <v>77</v>
      </c>
      <c r="N11" s="15" t="s">
        <v>337</v>
      </c>
      <c r="O11" s="4">
        <v>44857.681620370371</v>
      </c>
      <c r="P11" s="2" t="b">
        <v>1</v>
      </c>
      <c r="Q11" s="2">
        <f>IF(P11=TRUE,1,0)</f>
        <v>1</v>
      </c>
      <c r="R11" s="2" t="s">
        <v>121</v>
      </c>
      <c r="S11" s="4">
        <v>44857.680925925924</v>
      </c>
      <c r="T11" s="2" t="s">
        <v>121</v>
      </c>
      <c r="U11" s="2" t="s">
        <v>42</v>
      </c>
      <c r="V11" s="2" t="s">
        <v>42</v>
      </c>
      <c r="W11" s="4" t="s">
        <v>42</v>
      </c>
      <c r="X11" s="2" t="s">
        <v>42</v>
      </c>
      <c r="Y11" s="5" t="s">
        <v>42</v>
      </c>
      <c r="Z11" s="2" t="s">
        <v>42</v>
      </c>
      <c r="AA11" s="2" t="s">
        <v>42</v>
      </c>
      <c r="AB11" s="2" t="s">
        <v>42</v>
      </c>
      <c r="AC11" s="2" t="b">
        <v>0</v>
      </c>
      <c r="AD11" s="6">
        <f>IF(AC11=TRUE,1,0)</f>
        <v>0</v>
      </c>
      <c r="AE11" s="2">
        <v>0</v>
      </c>
      <c r="AF11" s="2" t="b">
        <v>0</v>
      </c>
      <c r="AG11" s="6">
        <f>IF(AF11=TRUE,1,0)</f>
        <v>0</v>
      </c>
      <c r="AH11" s="2" t="str">
        <f ca="1">"("&amp;B11&amp;","""&amp;C11&amp;""","""&amp;D11&amp;""","""&amp;TEXT(E11,"yyyy-mm-dd")&amp;""","&amp;F11&amp;","""&amp;G11&amp;""","""&amp;H11&amp;""","""&amp;I11&amp;""","""&amp;K11&amp;""","""&amp;L11&amp;""","""&amp;M11&amp;""","""&amp;N11&amp;""","""&amp;O11&amp;""","&amp;Q11&amp;","""&amp;R11&amp;""","""&amp;TEXT(S11,"yyyy-mm-dd")&amp;""","""&amp;T11&amp;""","""&amp;U11&amp;""","""&amp;V11&amp;""","""&amp;TEXT(W11,"yyyy-mm-dd")&amp;""","""&amp;X11&amp;""","&amp;Y11&amp;","""&amp;Z11&amp;""","""&amp;AA11&amp;""","""&amp;AB11&amp;""","&amp;AD11&amp;","&amp;AE11&amp;","&amp;AG11&amp;"),"</f>
        <v>(2010,"Phone","Canceled","2022-10-23",0,"Storage","Hardware","Disk","Warning","High","Medium","TESTING","44857.6816203704",1,"E1234510","2022-10-23","E1234510","NULL","NULL","NULL","NULL",NULL,"NULL","NULL","NULL",0,0,0),</v>
      </c>
    </row>
    <row r="12" spans="1:34" ht="17.05">
      <c r="A12" s="2">
        <v>1011</v>
      </c>
      <c r="B12" s="2">
        <v>2011</v>
      </c>
      <c r="C12" s="2" t="s">
        <v>122</v>
      </c>
      <c r="D12" s="2" t="s">
        <v>112</v>
      </c>
      <c r="E12" s="4">
        <v>44701.625601851854</v>
      </c>
      <c r="F12" s="2">
        <f ca="1">IF(O12 = "Null", ROUND(TODAY()-E12,0), ROUND(O12-E12,0))</f>
        <v>228</v>
      </c>
      <c r="G12" s="2" t="s">
        <v>85</v>
      </c>
      <c r="H12" s="2" t="s">
        <v>114</v>
      </c>
      <c r="I12" s="2" t="s">
        <v>120</v>
      </c>
      <c r="J12" s="3" t="s">
        <v>123</v>
      </c>
      <c r="K12" s="2" t="s">
        <v>51</v>
      </c>
      <c r="L12" s="2" t="s">
        <v>52</v>
      </c>
      <c r="M12" s="2" t="s">
        <v>52</v>
      </c>
      <c r="N12" s="2" t="s">
        <v>124</v>
      </c>
      <c r="O12" s="4" t="s">
        <v>67</v>
      </c>
      <c r="P12" s="2" t="b">
        <v>1</v>
      </c>
      <c r="Q12" s="2">
        <f>IF(P12=TRUE,1,0)</f>
        <v>1</v>
      </c>
      <c r="R12" s="2" t="s">
        <v>125</v>
      </c>
      <c r="S12" s="4" t="s">
        <v>42</v>
      </c>
      <c r="T12" s="2" t="s">
        <v>42</v>
      </c>
      <c r="U12" s="2" t="s">
        <v>42</v>
      </c>
      <c r="V12" s="2" t="s">
        <v>42</v>
      </c>
      <c r="W12" s="4" t="s">
        <v>42</v>
      </c>
      <c r="X12" s="2" t="s">
        <v>42</v>
      </c>
      <c r="Y12" s="5" t="s">
        <v>42</v>
      </c>
      <c r="Z12" s="2" t="s">
        <v>42</v>
      </c>
      <c r="AA12" s="2" t="s">
        <v>42</v>
      </c>
      <c r="AB12" s="2" t="s">
        <v>42</v>
      </c>
      <c r="AC12" s="2" t="b">
        <v>0</v>
      </c>
      <c r="AD12" s="6">
        <f>IF(AC12=TRUE,1,0)</f>
        <v>0</v>
      </c>
      <c r="AE12" s="2">
        <v>0</v>
      </c>
      <c r="AF12" s="2" t="b">
        <v>0</v>
      </c>
      <c r="AG12" s="6">
        <f>IF(AF12=TRUE,1,0)</f>
        <v>0</v>
      </c>
      <c r="AH12" s="2" t="str">
        <f ca="1">"("&amp;B12&amp;","""&amp;C12&amp;""","""&amp;D12&amp;""","""&amp;TEXT(E12,"yyyy-mm-dd")&amp;""","&amp;F12&amp;","""&amp;G12&amp;""","""&amp;H12&amp;""","""&amp;I12&amp;""","""&amp;K12&amp;""","""&amp;L12&amp;""","""&amp;M12&amp;""","""&amp;N12&amp;""","""&amp;O12&amp;""","&amp;Q12&amp;","""&amp;R12&amp;""","""&amp;TEXT(S12,"yyyy-mm-dd")&amp;""","""&amp;T12&amp;""","""&amp;U12&amp;""","""&amp;V12&amp;""","""&amp;TEXT(W12,"yyyy-mm-dd")&amp;""","""&amp;X12&amp;""","&amp;Y12&amp;","""&amp;Z12&amp;""","""&amp;AA12&amp;""","""&amp;AB12&amp;""","&amp;AD12&amp;","&amp;AE12&amp;","&amp;AG12&amp;"),"</f>
        <v>(2011,"Email","New","2022-05-20",228,"Application","Help/Assistancce","Login","Warning","Low","Low","Need permission to sign on","null",1,"E1234511","NULL","NULL","NULL","NULL","NULL","NULL",NULL,"NULL","NULL","NULL",0,0,0),</v>
      </c>
    </row>
    <row r="13" spans="1:34" ht="17.05">
      <c r="A13" s="2">
        <v>1012</v>
      </c>
      <c r="B13" s="2">
        <v>2012</v>
      </c>
      <c r="C13" s="2" t="s">
        <v>32</v>
      </c>
      <c r="D13" s="2" t="s">
        <v>72</v>
      </c>
      <c r="E13" s="4">
        <v>44641.647812499999</v>
      </c>
      <c r="F13" s="2">
        <f ca="1">IF(O13 = "Null", ROUND(TODAY()-E13,0), ROUND(O13-E13,0))</f>
        <v>288</v>
      </c>
      <c r="G13" s="2" t="s">
        <v>73</v>
      </c>
      <c r="H13" s="2" t="s">
        <v>48</v>
      </c>
      <c r="I13" s="2" t="s">
        <v>126</v>
      </c>
      <c r="J13" s="3" t="s">
        <v>127</v>
      </c>
      <c r="K13" s="2" t="s">
        <v>37</v>
      </c>
      <c r="L13" s="2" t="s">
        <v>52</v>
      </c>
      <c r="M13" s="2" t="s">
        <v>100</v>
      </c>
      <c r="N13" s="2" t="s">
        <v>128</v>
      </c>
      <c r="O13" s="4" t="s">
        <v>67</v>
      </c>
      <c r="P13" s="2" t="b">
        <v>1</v>
      </c>
      <c r="Q13" s="2">
        <f>IF(P13=TRUE,1,0)</f>
        <v>1</v>
      </c>
      <c r="R13" s="2" t="s">
        <v>129</v>
      </c>
      <c r="S13" s="4">
        <v>44642.647812499999</v>
      </c>
      <c r="T13" s="2" t="s">
        <v>130</v>
      </c>
      <c r="U13" s="2" t="s">
        <v>42</v>
      </c>
      <c r="V13" s="2" t="s">
        <v>131</v>
      </c>
      <c r="W13" s="4"/>
      <c r="X13" s="2" t="str">
        <f>R13</f>
        <v>E1234512</v>
      </c>
      <c r="Y13" s="5" t="s">
        <v>42</v>
      </c>
      <c r="Z13" s="2" t="s">
        <v>132</v>
      </c>
      <c r="AA13" s="2" t="s">
        <v>133</v>
      </c>
      <c r="AB13" s="2" t="s">
        <v>134</v>
      </c>
      <c r="AC13" s="2" t="b">
        <v>0</v>
      </c>
      <c r="AD13" s="6">
        <f>IF(AC13=TRUE,1,0)</f>
        <v>0</v>
      </c>
      <c r="AE13" s="2">
        <v>0</v>
      </c>
      <c r="AF13" s="2" t="b">
        <v>1</v>
      </c>
      <c r="AG13" s="6">
        <f>IF(AF13=TRUE,1,0)</f>
        <v>1</v>
      </c>
      <c r="AH13" s="2" t="str">
        <f ca="1">"("&amp;B13&amp;","""&amp;C13&amp;""","""&amp;D13&amp;""","""&amp;TEXT(E13,"yyyy-mm-dd")&amp;""","&amp;F13&amp;","""&amp;G13&amp;""","""&amp;H13&amp;""","""&amp;I13&amp;""","""&amp;K13&amp;""","""&amp;L13&amp;""","""&amp;M13&amp;""","""&amp;N13&amp;""","""&amp;O13&amp;""","&amp;Q13&amp;","""&amp;R13&amp;""","""&amp;TEXT(S13,"yyyy-mm-dd")&amp;""","""&amp;T13&amp;""","""&amp;U13&amp;""","""&amp;V13&amp;""","""&amp;TEXT(W13,"yyyy-mm-dd")&amp;""","""&amp;X13&amp;""","&amp;Y13&amp;","""&amp;Z13&amp;""","""&amp;AA13&amp;""","""&amp;AB13&amp;""","&amp;AD13&amp;","&amp;AE13&amp;","&amp;AG13&amp;"),"</f>
        <v>(2012,"Phone","Assigned","2022-03-21",288,"OS","Hardware","CPU","Fatal","Low","Very High","The computer is running slowly and has a delayed response","null",1,"E1234512","2022-03-22","E1234514","NULL","Memory or CPU","1900-01-00","E1234512",NULL,"INTEL","A process has high processor code utilization.","If the process is not needed, end the process with Task Manager.",0,0,1),</v>
      </c>
    </row>
    <row r="14" spans="1:34" ht="17.05">
      <c r="A14" s="2">
        <v>1013</v>
      </c>
      <c r="B14" s="2">
        <v>2013</v>
      </c>
      <c r="C14" s="2" t="s">
        <v>32</v>
      </c>
      <c r="D14" s="2" t="s">
        <v>72</v>
      </c>
      <c r="E14" s="4">
        <v>44569.589143518519</v>
      </c>
      <c r="F14" s="2">
        <f ca="1">IF(O14 = "Null", ROUND(TODAY()-E14,0), ROUND(O14-E14,0))</f>
        <v>360</v>
      </c>
      <c r="G14" s="2" t="s">
        <v>46</v>
      </c>
      <c r="H14" s="2" t="s">
        <v>48</v>
      </c>
      <c r="I14" s="2" t="s">
        <v>105</v>
      </c>
      <c r="J14" s="3" t="s">
        <v>135</v>
      </c>
      <c r="K14" s="2" t="s">
        <v>37</v>
      </c>
      <c r="L14" s="2" t="s">
        <v>100</v>
      </c>
      <c r="M14" s="2" t="s">
        <v>39</v>
      </c>
      <c r="N14" s="2" t="s">
        <v>136</v>
      </c>
      <c r="O14" s="4" t="s">
        <v>42</v>
      </c>
      <c r="P14" s="2" t="b">
        <v>1</v>
      </c>
      <c r="Q14" s="2">
        <f>IF(P14=TRUE,1,0)</f>
        <v>1</v>
      </c>
      <c r="R14" s="2" t="s">
        <v>137</v>
      </c>
      <c r="S14" s="10">
        <v>44570.589143518519</v>
      </c>
      <c r="T14" s="2" t="s">
        <v>137</v>
      </c>
      <c r="U14" s="2" t="s">
        <v>42</v>
      </c>
      <c r="V14" s="2" t="s">
        <v>138</v>
      </c>
      <c r="W14" s="11" t="s">
        <v>42</v>
      </c>
      <c r="X14" s="2" t="s">
        <v>137</v>
      </c>
      <c r="Y14" s="5" t="s">
        <v>42</v>
      </c>
      <c r="Z14" s="2" t="s">
        <v>42</v>
      </c>
      <c r="AA14" s="2" t="s">
        <v>139</v>
      </c>
      <c r="AB14" s="2" t="s">
        <v>140</v>
      </c>
      <c r="AC14" s="2" t="b">
        <v>0</v>
      </c>
      <c r="AD14" s="6">
        <f>IF(AC14=TRUE,1,0)</f>
        <v>0</v>
      </c>
      <c r="AE14" s="2">
        <v>0</v>
      </c>
      <c r="AF14" s="2" t="b">
        <v>1</v>
      </c>
      <c r="AG14" s="6">
        <f>IF(AF14=TRUE,1,0)</f>
        <v>1</v>
      </c>
      <c r="AH14" s="2" t="str">
        <f ca="1">"("&amp;B14&amp;","""&amp;C14&amp;""","""&amp;D14&amp;""","""&amp;TEXT(E14,"yyyy-mm-dd")&amp;""","&amp;F14&amp;","""&amp;G14&amp;""","""&amp;H14&amp;""","""&amp;I14&amp;""","""&amp;K14&amp;""","""&amp;L14&amp;""","""&amp;M14&amp;""","""&amp;N14&amp;""","""&amp;O14&amp;""","&amp;Q14&amp;","""&amp;R14&amp;""","""&amp;TEXT(S14,"yyyy-mm-dd")&amp;""","""&amp;T14&amp;""","""&amp;U14&amp;""","""&amp;V14&amp;""","""&amp;TEXT(W14,"yyyy-mm-dd")&amp;""","""&amp;X14&amp;""","&amp;Y14&amp;","""&amp;Z14&amp;""","""&amp;AA14&amp;""","""&amp;AB14&amp;""","&amp;AD14&amp;","&amp;AE14&amp;","&amp;AG14&amp;"),"</f>
        <v>(2013,"Phone","Assigned","2022-01-08",360,"System","Hardware","Drive","Fatal","Very High","Urgent","Request failed due to fatal device hardware/hard drive error","NULL",1,"E12345016","2022-01-09","E12345016","NULL","very urgent failure, assigned to myself","NULL","E12345016",NULL,"NULL","Bad sectors within external hard drive exist ","Update usb external disk drivers and check for errors with WMIC",0,0,1),</v>
      </c>
    </row>
    <row r="15" spans="1:34" ht="17.05">
      <c r="A15" s="2">
        <v>1014</v>
      </c>
      <c r="B15" s="2">
        <v>2014</v>
      </c>
      <c r="C15" s="2" t="s">
        <v>59</v>
      </c>
      <c r="D15" s="2" t="s">
        <v>112</v>
      </c>
      <c r="E15" s="4">
        <v>44584.339907407404</v>
      </c>
      <c r="F15" s="2">
        <f ca="1">IF(O15 = "Null", ROUND(TODAY()-E15,0), ROUND(O15-E15,0))</f>
        <v>346</v>
      </c>
      <c r="G15" s="2" t="s">
        <v>116</v>
      </c>
      <c r="H15" s="2" t="s">
        <v>48</v>
      </c>
      <c r="I15" s="2" t="s">
        <v>126</v>
      </c>
      <c r="J15" s="3" t="s">
        <v>141</v>
      </c>
      <c r="K15" s="2" t="s">
        <v>87</v>
      </c>
      <c r="L15" s="2" t="s">
        <v>65</v>
      </c>
      <c r="M15" s="2" t="s">
        <v>100</v>
      </c>
      <c r="N15" s="2" t="s">
        <v>142</v>
      </c>
      <c r="O15" s="4" t="s">
        <v>42</v>
      </c>
      <c r="P15" s="2" t="b">
        <v>1</v>
      </c>
      <c r="Q15" s="2">
        <f>IF(P15=TRUE,1,0)</f>
        <v>1</v>
      </c>
      <c r="R15" s="2" t="s">
        <v>143</v>
      </c>
      <c r="S15" s="10">
        <v>44585.339907407404</v>
      </c>
      <c r="T15" s="2" t="s">
        <v>137</v>
      </c>
      <c r="U15" s="2" t="s">
        <v>42</v>
      </c>
      <c r="V15" s="2" t="s">
        <v>144</v>
      </c>
      <c r="W15" s="11" t="s">
        <v>42</v>
      </c>
      <c r="X15" s="2" t="s">
        <v>137</v>
      </c>
      <c r="Y15" s="5" t="s">
        <v>42</v>
      </c>
      <c r="Z15" s="2" t="s">
        <v>42</v>
      </c>
      <c r="AA15" s="2" t="s">
        <v>42</v>
      </c>
      <c r="AB15" s="2" t="s">
        <v>42</v>
      </c>
      <c r="AC15" s="2" t="b">
        <v>0</v>
      </c>
      <c r="AD15" s="6">
        <f>IF(AC15=TRUE,1,0)</f>
        <v>0</v>
      </c>
      <c r="AE15" s="2">
        <v>0</v>
      </c>
      <c r="AF15" s="2" t="b">
        <v>1</v>
      </c>
      <c r="AG15" s="6">
        <f>IF(AF15=TRUE,1,0)</f>
        <v>1</v>
      </c>
      <c r="AH15" s="2" t="str">
        <f ca="1">"("&amp;B15&amp;","""&amp;C15&amp;""","""&amp;D15&amp;""","""&amp;TEXT(E15,"yyyy-mm-dd")&amp;""","&amp;F15&amp;","""&amp;G15&amp;""","""&amp;H15&amp;""","""&amp;I15&amp;""","""&amp;K15&amp;""","""&amp;L15&amp;""","""&amp;M15&amp;""","""&amp;N15&amp;""","""&amp;O15&amp;""","&amp;Q15&amp;","""&amp;R15&amp;""","""&amp;TEXT(S15,"yyyy-mm-dd")&amp;""","""&amp;T15&amp;""","""&amp;U15&amp;""","""&amp;V15&amp;""","""&amp;TEXT(W15,"yyyy-mm-dd")&amp;""","""&amp;X15&amp;""","&amp;Y15&amp;","""&amp;Z15&amp;""","""&amp;AA15&amp;""","""&amp;AB15&amp;""","&amp;AD15&amp;","&amp;AE15&amp;","&amp;AG15&amp;"),"</f>
        <v>(2014,"Web","New","2022-01-23",346,"Operating System","Hardware","CPU","Critical","High","Very High","Computer won't turn on","NULL",1,"E12345017","2022-01-24","E12345016","NULL","High priority computer turn on problem","NULL","E12345016",NULL,"NULL","NULL","NULL",0,0,1),</v>
      </c>
    </row>
    <row r="16" spans="1:34" ht="17.05">
      <c r="A16" s="2">
        <v>1015</v>
      </c>
      <c r="B16" s="2">
        <v>2015</v>
      </c>
      <c r="C16" s="8" t="s">
        <v>32</v>
      </c>
      <c r="D16" s="2" t="s">
        <v>112</v>
      </c>
      <c r="E16" s="4">
        <v>44587.404456018521</v>
      </c>
      <c r="F16" s="2">
        <f ca="1">IF(O16 = "Null", ROUND(TODAY()-E16,0), ROUND(O16-E16,0))</f>
        <v>343</v>
      </c>
      <c r="G16" s="2" t="s">
        <v>116</v>
      </c>
      <c r="H16" s="2" t="s">
        <v>84</v>
      </c>
      <c r="I16" s="2" t="s">
        <v>85</v>
      </c>
      <c r="J16" s="3" t="s">
        <v>145</v>
      </c>
      <c r="K16" s="2" t="s">
        <v>51</v>
      </c>
      <c r="L16" s="2" t="s">
        <v>77</v>
      </c>
      <c r="M16" s="2" t="s">
        <v>77</v>
      </c>
      <c r="N16" s="2" t="s">
        <v>146</v>
      </c>
      <c r="O16" s="4" t="s">
        <v>42</v>
      </c>
      <c r="P16" s="2" t="b">
        <v>1</v>
      </c>
      <c r="Q16" s="2">
        <f>IF(P16=TRUE,1,0)</f>
        <v>1</v>
      </c>
      <c r="R16" s="2" t="s">
        <v>147</v>
      </c>
      <c r="S16" s="10">
        <v>44588.404456018521</v>
      </c>
      <c r="T16" s="2" t="s">
        <v>137</v>
      </c>
      <c r="U16" s="2" t="s">
        <v>42</v>
      </c>
      <c r="V16" s="2" t="s">
        <v>42</v>
      </c>
      <c r="W16" s="9">
        <v>44870</v>
      </c>
      <c r="X16" s="2" t="s">
        <v>137</v>
      </c>
      <c r="Y16" s="5" t="s">
        <v>42</v>
      </c>
      <c r="Z16" s="2" t="s">
        <v>148</v>
      </c>
      <c r="AA16" s="2" t="s">
        <v>149</v>
      </c>
      <c r="AB16" s="2" t="s">
        <v>150</v>
      </c>
      <c r="AC16" s="2" t="b">
        <v>0</v>
      </c>
      <c r="AD16" s="6">
        <f>IF(AC16=TRUE,1,0)</f>
        <v>0</v>
      </c>
      <c r="AE16" s="2">
        <v>0</v>
      </c>
      <c r="AF16" s="2" t="b">
        <v>0</v>
      </c>
      <c r="AG16" s="6">
        <f>IF(AF16=TRUE,1,0)</f>
        <v>0</v>
      </c>
      <c r="AH16" s="2" t="str">
        <f ca="1">"("&amp;B16&amp;","""&amp;C16&amp;""","""&amp;D16&amp;""","""&amp;TEXT(E16,"yyyy-mm-dd")&amp;""","&amp;F16&amp;","""&amp;G16&amp;""","""&amp;H16&amp;""","""&amp;I16&amp;""","""&amp;K16&amp;""","""&amp;L16&amp;""","""&amp;M16&amp;""","""&amp;N16&amp;""","""&amp;O16&amp;""","&amp;Q16&amp;","""&amp;R16&amp;""","""&amp;TEXT(S16,"yyyy-mm-dd")&amp;""","""&amp;T16&amp;""","""&amp;U16&amp;""","""&amp;V16&amp;""","""&amp;TEXT(W16,"yyyy-mm-dd")&amp;""","""&amp;X16&amp;""","&amp;Y16&amp;","""&amp;Z16&amp;""","""&amp;AA16&amp;""","""&amp;AB16&amp;""","&amp;AD16&amp;","&amp;AE16&amp;","&amp;AG16&amp;"),"</f>
        <v>(2015,"Phone","New","2022-01-26",343,"Operating System","Software","Application","Warning","Medium","Medium","Missing DLL files","NULL",1,"E12345018","2022-01-27","E12345016","NULL","NULL","2022-11-05","E12345016",NULL,"Intel","Virus has deleted important files","Remove and sweep environment of malware and viruses and perform a reinstallation",0,0,0),</v>
      </c>
    </row>
    <row r="17" spans="1:34" ht="17.05">
      <c r="A17" s="2">
        <v>1016</v>
      </c>
      <c r="B17" s="2">
        <v>2016</v>
      </c>
      <c r="C17" s="2" t="s">
        <v>122</v>
      </c>
      <c r="D17" s="2" t="s">
        <v>112</v>
      </c>
      <c r="E17" s="4">
        <v>44591.71435185185</v>
      </c>
      <c r="F17" s="2">
        <f ca="1">IF(O17 = "Null", ROUND(TODAY()-E17,0), ROUND(O17-E17,0))</f>
        <v>338</v>
      </c>
      <c r="G17" s="2" t="s">
        <v>85</v>
      </c>
      <c r="H17" s="2" t="s">
        <v>84</v>
      </c>
      <c r="I17" s="2" t="s">
        <v>85</v>
      </c>
      <c r="J17" s="3" t="s">
        <v>151</v>
      </c>
      <c r="K17" s="2" t="s">
        <v>51</v>
      </c>
      <c r="L17" s="2" t="s">
        <v>52</v>
      </c>
      <c r="M17" s="2" t="s">
        <v>77</v>
      </c>
      <c r="N17" s="2" t="s">
        <v>152</v>
      </c>
      <c r="O17" s="4" t="s">
        <v>42</v>
      </c>
      <c r="P17" s="2" t="b">
        <v>1</v>
      </c>
      <c r="Q17" s="2">
        <f>IF(P17=TRUE,1,0)</f>
        <v>1</v>
      </c>
      <c r="R17" s="2" t="s">
        <v>153</v>
      </c>
      <c r="S17" s="10">
        <v>44592.71435185185</v>
      </c>
      <c r="T17" s="2" t="s">
        <v>153</v>
      </c>
      <c r="U17" s="2" t="s">
        <v>42</v>
      </c>
      <c r="V17" s="2" t="s">
        <v>42</v>
      </c>
      <c r="W17" s="9">
        <v>44870</v>
      </c>
      <c r="X17" s="2" t="s">
        <v>153</v>
      </c>
      <c r="Y17" s="5" t="s">
        <v>42</v>
      </c>
      <c r="Z17" s="2" t="s">
        <v>42</v>
      </c>
      <c r="AA17" s="2" t="s">
        <v>154</v>
      </c>
      <c r="AB17" s="2" t="s">
        <v>155</v>
      </c>
      <c r="AC17" s="2" t="b">
        <v>0</v>
      </c>
      <c r="AD17" s="6">
        <f>IF(AC17=TRUE,1,0)</f>
        <v>0</v>
      </c>
      <c r="AE17" s="2">
        <v>0</v>
      </c>
      <c r="AF17" s="2" t="b">
        <v>0</v>
      </c>
      <c r="AG17" s="6">
        <f>IF(AF17=TRUE,1,0)</f>
        <v>0</v>
      </c>
      <c r="AH17" s="2" t="str">
        <f ca="1">"("&amp;B17&amp;","""&amp;C17&amp;""","""&amp;D17&amp;""","""&amp;TEXT(E17,"yyyy-mm-dd")&amp;""","&amp;F17&amp;","""&amp;G17&amp;""","""&amp;H17&amp;""","""&amp;I17&amp;""","""&amp;K17&amp;""","""&amp;L17&amp;""","""&amp;M17&amp;""","""&amp;N17&amp;""","""&amp;O17&amp;""","&amp;Q17&amp;","""&amp;R17&amp;""","""&amp;TEXT(S17,"yyyy-mm-dd")&amp;""","""&amp;T17&amp;""","""&amp;U17&amp;""","""&amp;V17&amp;""","""&amp;TEXT(W17,"yyyy-mm-dd")&amp;""","""&amp;X17&amp;""","&amp;Y17&amp;","""&amp;Z17&amp;""","""&amp;AA17&amp;""","""&amp;AB17&amp;""","&amp;AD17&amp;","&amp;AE17&amp;","&amp;AG17&amp;"),"</f>
        <v>(2016,"Email","New","2022-01-30",338,"Application","Software","Application","Warning","Low","Medium","Application won't start","NULL",1,"E12345019","2022-01-31","E12345019","NULL","NULL","2022-11-05","E12345019",NULL,"NULL","Application has high memory and processor usage, too much","Kill previous tasks or background programs in Task Manager",0,0,0),</v>
      </c>
    </row>
    <row r="18" spans="1:34" ht="17.05">
      <c r="A18" s="2">
        <v>1017</v>
      </c>
      <c r="B18" s="2">
        <v>2017</v>
      </c>
      <c r="C18" s="2" t="s">
        <v>122</v>
      </c>
      <c r="D18" s="2" t="s">
        <v>72</v>
      </c>
      <c r="E18" s="4">
        <v>44646.547002314815</v>
      </c>
      <c r="F18" s="2">
        <f ca="1">IF(O18 = "Null", ROUND(TODAY()-E18,0), ROUND(O18-E18,0))</f>
        <v>283</v>
      </c>
      <c r="G18" s="2" t="s">
        <v>46</v>
      </c>
      <c r="H18" s="2" t="s">
        <v>48</v>
      </c>
      <c r="I18" s="2" t="s">
        <v>126</v>
      </c>
      <c r="J18" s="3" t="s">
        <v>156</v>
      </c>
      <c r="K18" s="2" t="s">
        <v>37</v>
      </c>
      <c r="L18" s="2" t="s">
        <v>65</v>
      </c>
      <c r="M18" s="2" t="s">
        <v>100</v>
      </c>
      <c r="N18" s="2" t="s">
        <v>157</v>
      </c>
      <c r="O18" s="4" t="s">
        <v>42</v>
      </c>
      <c r="P18" s="2" t="b">
        <v>1</v>
      </c>
      <c r="Q18" s="2">
        <f>IF(P18=TRUE,1,0)</f>
        <v>1</v>
      </c>
      <c r="R18" s="2" t="s">
        <v>158</v>
      </c>
      <c r="S18" s="10">
        <v>44647.547002314815</v>
      </c>
      <c r="T18" s="2" t="s">
        <v>153</v>
      </c>
      <c r="U18" s="2" t="s">
        <v>42</v>
      </c>
      <c r="V18" s="2" t="s">
        <v>159</v>
      </c>
      <c r="W18" s="4">
        <v>44885</v>
      </c>
      <c r="X18" s="2" t="s">
        <v>153</v>
      </c>
      <c r="Y18" s="5" t="s">
        <v>42</v>
      </c>
      <c r="Z18" s="2" t="s">
        <v>42</v>
      </c>
      <c r="AA18" s="2" t="s">
        <v>160</v>
      </c>
      <c r="AB18" s="2" t="s">
        <v>161</v>
      </c>
      <c r="AC18" s="2" t="b">
        <v>0</v>
      </c>
      <c r="AD18" s="6">
        <f>IF(AC18=TRUE,1,0)</f>
        <v>0</v>
      </c>
      <c r="AE18" s="2">
        <v>0</v>
      </c>
      <c r="AF18" s="2" t="b">
        <v>1</v>
      </c>
      <c r="AG18" s="6">
        <f>IF(AF18=TRUE,1,0)</f>
        <v>1</v>
      </c>
      <c r="AH18" s="2" t="str">
        <f ca="1">"("&amp;B18&amp;","""&amp;C18&amp;""","""&amp;D18&amp;""","""&amp;TEXT(E18,"yyyy-mm-dd")&amp;""","&amp;F18&amp;","""&amp;G18&amp;""","""&amp;H18&amp;""","""&amp;I18&amp;""","""&amp;K18&amp;""","""&amp;L18&amp;""","""&amp;M18&amp;""","""&amp;N18&amp;""","""&amp;O18&amp;""","&amp;Q18&amp;","""&amp;R18&amp;""","""&amp;TEXT(S18,"yyyy-mm-dd")&amp;""","""&amp;T18&amp;""","""&amp;U18&amp;""","""&amp;V18&amp;""","""&amp;TEXT(W18,"yyyy-mm-dd")&amp;""","""&amp;X18&amp;""","&amp;Y18&amp;","""&amp;Z18&amp;""","""&amp;AA18&amp;""","""&amp;AB18&amp;""","&amp;AD18&amp;","&amp;AE18&amp;","&amp;AG18&amp;"),"</f>
        <v>(2017,"Email","Assigned","2022-03-26",283,"System","Hardware","CPU","Fatal","High","Very High"," Fatal system error","NULL",1,"E12345020","2022-03-27","E12345019","NULL","Fatal error, very high priority","2022-11-20","E12345019",NULL,"NULL","Too many invalid and bad registry keys were found","Run scan of systems registry and run commands",0,0,1),</v>
      </c>
    </row>
    <row r="19" spans="1:34" ht="17.05">
      <c r="A19" s="2">
        <v>1018</v>
      </c>
      <c r="B19" s="2">
        <v>2018</v>
      </c>
      <c r="C19" s="2" t="s">
        <v>59</v>
      </c>
      <c r="D19" s="2" t="s">
        <v>60</v>
      </c>
      <c r="E19" s="4">
        <v>44647.48877314815</v>
      </c>
      <c r="F19" s="2">
        <f ca="1">IF(O19 = "Null", ROUND(TODAY()-E19,0), ROUND(O19-E19,0))</f>
        <v>283</v>
      </c>
      <c r="G19" s="2" t="s">
        <v>113</v>
      </c>
      <c r="H19" s="2" t="s">
        <v>162</v>
      </c>
      <c r="I19" s="8" t="s">
        <v>163</v>
      </c>
      <c r="J19" s="3" t="s">
        <v>164</v>
      </c>
      <c r="K19" s="2" t="s">
        <v>87</v>
      </c>
      <c r="L19" s="2" t="s">
        <v>65</v>
      </c>
      <c r="M19" s="2" t="s">
        <v>65</v>
      </c>
      <c r="N19" s="2" t="s">
        <v>165</v>
      </c>
      <c r="O19" s="4" t="s">
        <v>42</v>
      </c>
      <c r="P19" s="2" t="b">
        <v>1</v>
      </c>
      <c r="Q19" s="2">
        <f>IF(P19=TRUE,1,0)</f>
        <v>1</v>
      </c>
      <c r="R19" s="2" t="s">
        <v>166</v>
      </c>
      <c r="S19" s="10">
        <v>44648.48877314815</v>
      </c>
      <c r="T19" s="2" t="s">
        <v>137</v>
      </c>
      <c r="U19" s="2" t="s">
        <v>42</v>
      </c>
      <c r="V19" s="2" t="s">
        <v>42</v>
      </c>
      <c r="W19" s="4">
        <v>44890</v>
      </c>
      <c r="X19" s="2" t="s">
        <v>137</v>
      </c>
      <c r="Y19" s="5">
        <v>500</v>
      </c>
      <c r="Z19" s="2" t="s">
        <v>167</v>
      </c>
      <c r="AA19" s="2" t="s">
        <v>168</v>
      </c>
      <c r="AB19" s="2" t="s">
        <v>169</v>
      </c>
      <c r="AC19" s="2" t="b">
        <v>0</v>
      </c>
      <c r="AD19" s="6">
        <f>IF(AC19=TRUE,1,0)</f>
        <v>0</v>
      </c>
      <c r="AE19" s="2">
        <v>0</v>
      </c>
      <c r="AF19" s="2" t="b">
        <v>1</v>
      </c>
      <c r="AG19" s="6">
        <f>IF(AF19=TRUE,1,0)</f>
        <v>1</v>
      </c>
      <c r="AH19" s="2" t="str">
        <f ca="1">"("&amp;B19&amp;","""&amp;C19&amp;""","""&amp;D19&amp;""","""&amp;TEXT(E19,"yyyy-mm-dd")&amp;""","&amp;F19&amp;","""&amp;G19&amp;""","""&amp;H19&amp;""","""&amp;I19&amp;""","""&amp;K19&amp;""","""&amp;L19&amp;""","""&amp;M19&amp;""","""&amp;N19&amp;""","""&amp;O19&amp;""","&amp;Q19&amp;","""&amp;R19&amp;""","""&amp;TEXT(S19,"yyyy-mm-dd")&amp;""","""&amp;T19&amp;""","""&amp;U19&amp;""","""&amp;V19&amp;""","""&amp;TEXT(W19,"yyyy-mm-dd")&amp;""","""&amp;X19&amp;""","&amp;Y19&amp;","""&amp;Z19&amp;""","""&amp;AA19&amp;""","""&amp;AB19&amp;""","&amp;AD19&amp;","&amp;AE19&amp;","&amp;AG19&amp;"),"</f>
        <v>(2018,"Web","Resolved","2022-03-27",283,"Web Server","Help/Assistance","Assitance using application","Critical","High","High","Internal server error","NULL",1,"E12345021","2022-03-28","E12345016","NULL","NULL","2022-11-25","E12345016",500,"HTTP Apache Web Server","Error code 500","Website's problem",0,0,1),</v>
      </c>
    </row>
    <row r="20" spans="1:34" ht="17.05">
      <c r="A20" s="2">
        <v>1019</v>
      </c>
      <c r="B20" s="2">
        <v>2019</v>
      </c>
      <c r="C20" s="8" t="s">
        <v>59</v>
      </c>
      <c r="D20" s="2" t="s">
        <v>72</v>
      </c>
      <c r="E20" s="4">
        <v>44672.495995370373</v>
      </c>
      <c r="F20" s="2">
        <f ca="1">IF(O20 = "Null", ROUND(TODAY()-E20,0), ROUND(O20-E20,0))</f>
        <v>258</v>
      </c>
      <c r="G20" s="2" t="s">
        <v>61</v>
      </c>
      <c r="H20" s="2" t="s">
        <v>62</v>
      </c>
      <c r="I20" s="2" t="s">
        <v>170</v>
      </c>
      <c r="J20" s="3" t="s">
        <v>171</v>
      </c>
      <c r="K20" s="2" t="s">
        <v>51</v>
      </c>
      <c r="L20" s="2" t="s">
        <v>77</v>
      </c>
      <c r="M20" s="2" t="s">
        <v>77</v>
      </c>
      <c r="N20" s="2" t="s">
        <v>172</v>
      </c>
      <c r="O20" s="4" t="s">
        <v>42</v>
      </c>
      <c r="P20" s="2" t="b">
        <v>1</v>
      </c>
      <c r="Q20" s="2">
        <f>IF(P20=TRUE,1,0)</f>
        <v>1</v>
      </c>
      <c r="R20" s="2" t="s">
        <v>173</v>
      </c>
      <c r="S20" s="10">
        <v>44673.495995370373</v>
      </c>
      <c r="T20" s="2" t="s">
        <v>137</v>
      </c>
      <c r="U20" s="2" t="s">
        <v>42</v>
      </c>
      <c r="V20" s="2" t="s">
        <v>174</v>
      </c>
      <c r="W20" s="4">
        <v>44897</v>
      </c>
      <c r="X20" s="2" t="s">
        <v>137</v>
      </c>
      <c r="Y20" s="5" t="s">
        <v>42</v>
      </c>
      <c r="Z20" s="2" t="s">
        <v>42</v>
      </c>
      <c r="AA20" s="2" t="s">
        <v>175</v>
      </c>
      <c r="AB20" s="2" t="s">
        <v>176</v>
      </c>
      <c r="AC20" s="2" t="b">
        <v>0</v>
      </c>
      <c r="AD20" s="6">
        <f>IF(AC20=TRUE,1,0)</f>
        <v>0</v>
      </c>
      <c r="AE20" s="2">
        <v>0</v>
      </c>
      <c r="AF20" s="2" t="b">
        <v>0</v>
      </c>
      <c r="AG20" s="6">
        <f>IF(AF20=TRUE,1,0)</f>
        <v>0</v>
      </c>
      <c r="AH20" s="2" t="str">
        <f ca="1">"("&amp;B20&amp;","""&amp;C20&amp;""","""&amp;D20&amp;""","""&amp;TEXT(E20,"yyyy-mm-dd")&amp;""","&amp;F20&amp;","""&amp;G20&amp;""","""&amp;H20&amp;""","""&amp;I20&amp;""","""&amp;K20&amp;""","""&amp;L20&amp;""","""&amp;M20&amp;""","""&amp;N20&amp;""","""&amp;O20&amp;""","&amp;Q20&amp;","""&amp;R20&amp;""","""&amp;TEXT(S20,"yyyy-mm-dd")&amp;""","""&amp;T20&amp;""","""&amp;U20&amp;""","""&amp;V20&amp;""","""&amp;TEXT(W20,"yyyy-mm-dd")&amp;""","""&amp;X20&amp;""","&amp;Y20&amp;","""&amp;Z20&amp;""","""&amp;AA20&amp;""","""&amp;AB20&amp;""","&amp;AD20&amp;","&amp;AE20&amp;","&amp;AG20&amp;"),"</f>
        <v>(2019,"Web","Assigned","2022-04-21",258,"Network ","Network","IP Address","Warning","Medium","Medium","Failed to obtain IP address","NULL",1,"E12345022","2022-04-22","E12345016","NULL","Check site status","2022-12-02","E12345016",NULL,"NULL","Server is not reachable","Restart network connection",0,0,0),</v>
      </c>
    </row>
    <row r="21" spans="1:34" ht="17.05">
      <c r="A21" s="2">
        <v>1020</v>
      </c>
      <c r="B21" s="2">
        <v>2020</v>
      </c>
      <c r="C21" s="8" t="s">
        <v>32</v>
      </c>
      <c r="D21" s="2" t="s">
        <v>112</v>
      </c>
      <c r="E21" s="4">
        <v>44693.47792824074</v>
      </c>
      <c r="F21" s="2">
        <f ca="1">IF(O21 = "Null", ROUND(TODAY()-E21,0), ROUND(O21-E21,0))</f>
        <v>237</v>
      </c>
      <c r="G21" s="2" t="s">
        <v>47</v>
      </c>
      <c r="H21" s="2" t="s">
        <v>48</v>
      </c>
      <c r="I21" s="2" t="s">
        <v>49</v>
      </c>
      <c r="J21" s="3" t="s">
        <v>177</v>
      </c>
      <c r="K21" s="2" t="s">
        <v>87</v>
      </c>
      <c r="L21" s="2" t="s">
        <v>65</v>
      </c>
      <c r="M21" s="2" t="s">
        <v>65</v>
      </c>
      <c r="N21" s="2" t="s">
        <v>178</v>
      </c>
      <c r="O21" s="4" t="s">
        <v>42</v>
      </c>
      <c r="P21" s="2" t="b">
        <v>0</v>
      </c>
      <c r="Q21" s="2">
        <f>IF(P21=TRUE,1,0)</f>
        <v>0</v>
      </c>
      <c r="R21" s="2" t="s">
        <v>80</v>
      </c>
      <c r="S21" s="10">
        <v>44695.47792824074</v>
      </c>
      <c r="T21" s="2" t="s">
        <v>153</v>
      </c>
      <c r="U21" s="2" t="s">
        <v>42</v>
      </c>
      <c r="V21" s="2" t="s">
        <v>42</v>
      </c>
      <c r="W21" s="4">
        <v>44914</v>
      </c>
      <c r="X21" s="2" t="s">
        <v>153</v>
      </c>
      <c r="Y21" s="5" t="s">
        <v>42</v>
      </c>
      <c r="Z21" s="2" t="s">
        <v>42</v>
      </c>
      <c r="AA21" s="2" t="s">
        <v>42</v>
      </c>
      <c r="AB21" s="2" t="s">
        <v>42</v>
      </c>
      <c r="AC21" s="2" t="b">
        <v>0</v>
      </c>
      <c r="AD21" s="6">
        <f>IF(AC21=TRUE,1,0)</f>
        <v>0</v>
      </c>
      <c r="AE21" s="2">
        <v>0</v>
      </c>
      <c r="AF21" s="2" t="b">
        <v>1</v>
      </c>
      <c r="AG21" s="6">
        <f>IF(AF21=TRUE,1,0)</f>
        <v>1</v>
      </c>
      <c r="AH21" s="2" t="str">
        <f ca="1">"("&amp;B21&amp;","""&amp;C21&amp;""","""&amp;D21&amp;""","""&amp;TEXT(E21,"yyyy-mm-dd")&amp;""","&amp;F21&amp;","""&amp;G21&amp;""","""&amp;H21&amp;""","""&amp;I21&amp;""","""&amp;K21&amp;""","""&amp;L21&amp;""","""&amp;M21&amp;""","""&amp;N21&amp;""","""&amp;O21&amp;""","&amp;Q21&amp;","""&amp;R21&amp;""","""&amp;TEXT(S21,"yyyy-mm-dd")&amp;""","""&amp;T21&amp;""","""&amp;U21&amp;""","""&amp;V21&amp;""","""&amp;TEXT(W21,"yyyy-mm-dd")&amp;""","""&amp;X21&amp;""","&amp;Y21&amp;","""&amp;Z21&amp;""","""&amp;AA21&amp;""","""&amp;AB21&amp;""","&amp;AD21&amp;","&amp;AE21&amp;","&amp;AG21&amp;"),"</f>
        <v>(2020,"Phone","New","2022-05-12",237,"Storage","Hardware","Disk","Critical","High","High","Hard disk failure","NULL",0,"E12345023","2022-05-14","E12345019","NULL","NULL","2022-12-19","E12345019",NULL,"NULL","NULL","NULL",0,0,1),</v>
      </c>
    </row>
    <row r="22" spans="1:34" ht="17.05">
      <c r="A22" s="2">
        <v>1021</v>
      </c>
      <c r="B22" s="2">
        <v>2021</v>
      </c>
      <c r="C22" s="8" t="s">
        <v>32</v>
      </c>
      <c r="D22" s="2" t="s">
        <v>119</v>
      </c>
      <c r="E22" s="4">
        <v>44701.596284722225</v>
      </c>
      <c r="F22" s="2">
        <f ca="1">IF(O22 = "Null", ROUND(TODAY()-E22,0), ROUND(O22-E22,0))</f>
        <v>158</v>
      </c>
      <c r="G22" s="2" t="s">
        <v>116</v>
      </c>
      <c r="H22" s="2" t="s">
        <v>84</v>
      </c>
      <c r="I22" s="2" t="s">
        <v>85</v>
      </c>
      <c r="J22" s="3" t="s">
        <v>179</v>
      </c>
      <c r="K22" s="2" t="s">
        <v>51</v>
      </c>
      <c r="L22" s="2" t="s">
        <v>77</v>
      </c>
      <c r="M22" s="2" t="s">
        <v>65</v>
      </c>
      <c r="N22" s="2" t="s">
        <v>180</v>
      </c>
      <c r="O22" s="4">
        <v>44859.484363425923</v>
      </c>
      <c r="P22" s="2" t="b">
        <v>1</v>
      </c>
      <c r="Q22" s="2">
        <f>IF(P22=TRUE,1,0)</f>
        <v>1</v>
      </c>
      <c r="R22" s="2" t="s">
        <v>90</v>
      </c>
      <c r="S22" s="10">
        <v>44702.596284722225</v>
      </c>
      <c r="T22" s="2" t="s">
        <v>90</v>
      </c>
      <c r="U22" s="2" t="s">
        <v>42</v>
      </c>
      <c r="V22" s="2" t="s">
        <v>181</v>
      </c>
      <c r="W22" s="11" t="s">
        <v>42</v>
      </c>
      <c r="X22" s="5" t="s">
        <v>42</v>
      </c>
      <c r="Y22" s="5" t="s">
        <v>42</v>
      </c>
      <c r="Z22" s="2" t="s">
        <v>81</v>
      </c>
      <c r="AA22" s="2" t="s">
        <v>182</v>
      </c>
      <c r="AB22" s="2" t="s">
        <v>42</v>
      </c>
      <c r="AC22" s="2" t="b">
        <v>0</v>
      </c>
      <c r="AD22" s="6">
        <f>IF(AC22=TRUE,1,0)</f>
        <v>0</v>
      </c>
      <c r="AE22" s="2">
        <v>0</v>
      </c>
      <c r="AF22" s="2" t="b">
        <v>0</v>
      </c>
      <c r="AG22" s="6">
        <f>IF(AF22=TRUE,1,0)</f>
        <v>0</v>
      </c>
      <c r="AH22" s="2" t="str">
        <f ca="1">"("&amp;B22&amp;","""&amp;C22&amp;""","""&amp;D22&amp;""","""&amp;TEXT(E22,"yyyy-mm-dd")&amp;""","&amp;F22&amp;","""&amp;G22&amp;""","""&amp;H22&amp;""","""&amp;I22&amp;""","""&amp;K22&amp;""","""&amp;L22&amp;""","""&amp;M22&amp;""","""&amp;N22&amp;""","""&amp;O22&amp;""","&amp;Q22&amp;","""&amp;R22&amp;""","""&amp;TEXT(S22,"yyyy-mm-dd")&amp;""","""&amp;T22&amp;""","""&amp;U22&amp;""","""&amp;V22&amp;""","""&amp;TEXT(W22,"yyyy-mm-dd")&amp;""","""&amp;X22&amp;""","&amp;Y22&amp;","""&amp;Z22&amp;""","""&amp;AA22&amp;""","""&amp;AB22&amp;""","&amp;AD22&amp;","&amp;AE22&amp;","&amp;AG22&amp;"),"</f>
        <v>(2021,"Phone","Canceled","2022-05-20",158,"Operating System","Software","Application","Warning","Medium","High","OS can't be loaded","44859.4843634259",1,"E12345024","2022-05-21","E12345024","NULL","Check for updates and drivers","NULL","NULL",NULL,"Windows","BIOS needs an update","NULL",0,0,0),</v>
      </c>
    </row>
    <row r="23" spans="1:34" ht="17.05">
      <c r="A23" s="2">
        <v>1022</v>
      </c>
      <c r="B23" s="2">
        <v>2022</v>
      </c>
      <c r="C23" s="8" t="s">
        <v>59</v>
      </c>
      <c r="D23" s="2" t="s">
        <v>60</v>
      </c>
      <c r="E23" s="4">
        <v>44711.521377314813</v>
      </c>
      <c r="F23" s="2">
        <f ca="1">IF(O23 = "Null", ROUND(TODAY()-E23,0), ROUND(O23-E23,0))</f>
        <v>218</v>
      </c>
      <c r="G23" s="2" t="s">
        <v>85</v>
      </c>
      <c r="H23" s="8" t="s">
        <v>162</v>
      </c>
      <c r="I23" s="2" t="s">
        <v>163</v>
      </c>
      <c r="J23" s="3" t="s">
        <v>183</v>
      </c>
      <c r="K23" s="2" t="s">
        <v>51</v>
      </c>
      <c r="L23" s="2" t="s">
        <v>52</v>
      </c>
      <c r="M23" s="2" t="s">
        <v>52</v>
      </c>
      <c r="N23" s="2" t="s">
        <v>184</v>
      </c>
      <c r="O23" s="4" t="s">
        <v>42</v>
      </c>
      <c r="P23" s="2" t="b">
        <v>1</v>
      </c>
      <c r="Q23" s="2">
        <f>IF(P23=TRUE,1,0)</f>
        <v>1</v>
      </c>
      <c r="R23" s="2" t="s">
        <v>185</v>
      </c>
      <c r="S23" s="10">
        <v>44712.521377314813</v>
      </c>
      <c r="T23" s="2" t="s">
        <v>185</v>
      </c>
      <c r="U23" s="2" t="s">
        <v>42</v>
      </c>
      <c r="V23" s="2" t="s">
        <v>186</v>
      </c>
      <c r="W23" s="4">
        <v>44897</v>
      </c>
      <c r="X23" s="2" t="s">
        <v>185</v>
      </c>
      <c r="Y23" s="5" t="s">
        <v>42</v>
      </c>
      <c r="Z23" s="2" t="s">
        <v>42</v>
      </c>
      <c r="AA23" s="2" t="s">
        <v>187</v>
      </c>
      <c r="AB23" s="2" t="s">
        <v>188</v>
      </c>
      <c r="AC23" s="2" t="b">
        <v>0</v>
      </c>
      <c r="AD23" s="6">
        <f>IF(AC23=TRUE,1,0)</f>
        <v>0</v>
      </c>
      <c r="AE23" s="2">
        <v>0</v>
      </c>
      <c r="AF23" s="2" t="b">
        <v>0</v>
      </c>
      <c r="AG23" s="6">
        <f>IF(AF23=TRUE,1,0)</f>
        <v>0</v>
      </c>
      <c r="AH23" s="2" t="str">
        <f ca="1">"("&amp;B23&amp;","""&amp;C23&amp;""","""&amp;D23&amp;""","""&amp;TEXT(E23,"yyyy-mm-dd")&amp;""","&amp;F23&amp;","""&amp;G23&amp;""","""&amp;H23&amp;""","""&amp;I23&amp;""","""&amp;K23&amp;""","""&amp;L23&amp;""","""&amp;M23&amp;""","""&amp;N23&amp;""","""&amp;O23&amp;""","&amp;Q23&amp;","""&amp;R23&amp;""","""&amp;TEXT(S23,"yyyy-mm-dd")&amp;""","""&amp;T23&amp;""","""&amp;U23&amp;""","""&amp;V23&amp;""","""&amp;TEXT(W23,"yyyy-mm-dd")&amp;""","""&amp;X23&amp;""","&amp;Y23&amp;","""&amp;Z23&amp;""","""&amp;AA23&amp;""","""&amp;AB23&amp;""","&amp;AD23&amp;","&amp;AE23&amp;","&amp;AG23&amp;"),"</f>
        <v>(2022,"Web","Resolved","2022-05-30",218,"Application","Help/Assistance","Assitance using application","Warning","Low","Low","File missing for application start","NULL",1,"E12345025","2022-05-31","E12345025","NULL","Review current file contents","2022-12-02","E12345025",NULL,"NULL","Application installation missing/corrupt files","Reinstall Application",0,0,0),</v>
      </c>
    </row>
    <row r="24" spans="1:34" ht="17.05">
      <c r="A24" s="2">
        <v>1023</v>
      </c>
      <c r="B24" s="2">
        <v>2023</v>
      </c>
      <c r="C24" s="8" t="s">
        <v>59</v>
      </c>
      <c r="D24" s="2" t="s">
        <v>112</v>
      </c>
      <c r="E24" s="4">
        <v>44725.548194444447</v>
      </c>
      <c r="F24" s="2">
        <f ca="1">IF(O24 = "Null", ROUND(TODAY()-E24,0), ROUND(O24-E24,0))</f>
        <v>204</v>
      </c>
      <c r="G24" s="2" t="s">
        <v>47</v>
      </c>
      <c r="H24" s="2" t="s">
        <v>48</v>
      </c>
      <c r="I24" s="2" t="s">
        <v>49</v>
      </c>
      <c r="J24" s="3" t="s">
        <v>189</v>
      </c>
      <c r="K24" s="2" t="s">
        <v>51</v>
      </c>
      <c r="L24" s="2" t="s">
        <v>77</v>
      </c>
      <c r="M24" s="2" t="s">
        <v>77</v>
      </c>
      <c r="N24" s="2" t="s">
        <v>190</v>
      </c>
      <c r="O24" s="4" t="s">
        <v>42</v>
      </c>
      <c r="P24" s="2" t="b">
        <v>0</v>
      </c>
      <c r="Q24" s="2">
        <f>IF(P24=TRUE,1,0)</f>
        <v>0</v>
      </c>
      <c r="R24" s="2" t="s">
        <v>191</v>
      </c>
      <c r="S24" s="10">
        <v>44726.548194444447</v>
      </c>
      <c r="T24" s="2" t="s">
        <v>191</v>
      </c>
      <c r="U24" s="2" t="s">
        <v>42</v>
      </c>
      <c r="V24" s="2" t="s">
        <v>42</v>
      </c>
      <c r="W24" s="4">
        <v>44901</v>
      </c>
      <c r="X24" s="2" t="s">
        <v>191</v>
      </c>
      <c r="Y24" s="5" t="s">
        <v>42</v>
      </c>
      <c r="Z24" s="2" t="s">
        <v>81</v>
      </c>
      <c r="AA24" s="2" t="s">
        <v>192</v>
      </c>
      <c r="AB24" s="2" t="s">
        <v>193</v>
      </c>
      <c r="AC24" s="2" t="b">
        <v>0</v>
      </c>
      <c r="AD24" s="6">
        <f>IF(AC24=TRUE,1,0)</f>
        <v>0</v>
      </c>
      <c r="AE24" s="2">
        <v>0</v>
      </c>
      <c r="AF24" s="2" t="b">
        <v>1</v>
      </c>
      <c r="AG24" s="6">
        <f>IF(AF24=TRUE,1,0)</f>
        <v>1</v>
      </c>
      <c r="AH24" s="2" t="str">
        <f ca="1">"("&amp;B24&amp;","""&amp;C24&amp;""","""&amp;D24&amp;""","""&amp;TEXT(E24,"yyyy-mm-dd")&amp;""","&amp;F24&amp;","""&amp;G24&amp;""","""&amp;H24&amp;""","""&amp;I24&amp;""","""&amp;K24&amp;""","""&amp;L24&amp;""","""&amp;M24&amp;""","""&amp;N24&amp;""","""&amp;O24&amp;""","&amp;Q24&amp;","""&amp;R24&amp;""","""&amp;TEXT(S24,"yyyy-mm-dd")&amp;""","""&amp;T24&amp;""","""&amp;U24&amp;""","""&amp;V24&amp;""","""&amp;TEXT(W24,"yyyy-mm-dd")&amp;""","""&amp;X24&amp;""","&amp;Y24&amp;","""&amp;Z24&amp;""","""&amp;AA24&amp;""","""&amp;AB24&amp;""","&amp;AD24&amp;","&amp;AE24&amp;","&amp;AG24&amp;"),"</f>
        <v>(2023,"Web","New","2022-06-13",204,"Storage","Hardware","Disk","Warning","Medium","Medium","Volume is dirty","NULL",0,"E12345026","2022-06-14","E12345026","NULL","NULL","2022-12-06","E12345026",NULL,"Windows","Windows failed to access and read a drive volume or data on an external storage","Reinstall Driver",0,0,1),</v>
      </c>
    </row>
    <row r="25" spans="1:34" ht="17.05">
      <c r="A25" s="2">
        <v>1024</v>
      </c>
      <c r="B25" s="2">
        <v>2024</v>
      </c>
      <c r="C25" s="2" t="s">
        <v>122</v>
      </c>
      <c r="D25" s="2" t="s">
        <v>194</v>
      </c>
      <c r="E25" s="11">
        <v>44749.685254629629</v>
      </c>
      <c r="F25" s="2">
        <f ca="1">IF(O25 = "Null", ROUND(TODAY()-E25,0), ROUND(O25-E25,0))</f>
        <v>180</v>
      </c>
      <c r="G25" s="2" t="s">
        <v>113</v>
      </c>
      <c r="H25" s="2" t="s">
        <v>195</v>
      </c>
      <c r="I25" s="2" t="s">
        <v>115</v>
      </c>
      <c r="J25" s="3" t="s">
        <v>196</v>
      </c>
      <c r="K25" s="2" t="s">
        <v>51</v>
      </c>
      <c r="L25" s="2" t="s">
        <v>77</v>
      </c>
      <c r="M25" s="2" t="s">
        <v>77</v>
      </c>
      <c r="N25" s="2" t="s">
        <v>197</v>
      </c>
      <c r="O25" s="4" t="s">
        <v>42</v>
      </c>
      <c r="P25" s="2" t="b">
        <v>1</v>
      </c>
      <c r="Q25" s="2">
        <f>IF(P25=TRUE,1,0)</f>
        <v>1</v>
      </c>
      <c r="R25" s="2" t="s">
        <v>198</v>
      </c>
      <c r="S25" s="10">
        <v>44750.685254629629</v>
      </c>
      <c r="T25" s="2" t="s">
        <v>198</v>
      </c>
      <c r="U25" s="2" t="s">
        <v>42</v>
      </c>
      <c r="V25" s="2" t="s">
        <v>42</v>
      </c>
      <c r="W25" s="11" t="s">
        <v>42</v>
      </c>
      <c r="X25" s="2" t="s">
        <v>198</v>
      </c>
      <c r="Y25" s="5">
        <v>404</v>
      </c>
      <c r="Z25" s="2" t="s">
        <v>167</v>
      </c>
      <c r="AA25" s="2" t="s">
        <v>199</v>
      </c>
      <c r="AB25" s="2" t="s">
        <v>42</v>
      </c>
      <c r="AC25" s="2" t="b">
        <v>0</v>
      </c>
      <c r="AD25" s="6">
        <f>IF(AC25=TRUE,1,0)</f>
        <v>0</v>
      </c>
      <c r="AE25" s="2">
        <v>0</v>
      </c>
      <c r="AF25" s="2" t="b">
        <v>0</v>
      </c>
      <c r="AG25" s="6">
        <f>IF(AF25=TRUE,1,0)</f>
        <v>0</v>
      </c>
      <c r="AH25" s="2" t="str">
        <f ca="1">"("&amp;B25&amp;","""&amp;C25&amp;""","""&amp;D25&amp;""","""&amp;TEXT(E25,"yyyy-mm-dd")&amp;""","&amp;F25&amp;","""&amp;G25&amp;""","""&amp;H25&amp;""","""&amp;I25&amp;""","""&amp;K25&amp;""","""&amp;L25&amp;""","""&amp;M25&amp;""","""&amp;N25&amp;""","""&amp;O25&amp;""","&amp;Q25&amp;","""&amp;R25&amp;""","""&amp;TEXT(S25,"yyyy-mm-dd")&amp;""","""&amp;T25&amp;""","""&amp;U25&amp;""","""&amp;V25&amp;""","""&amp;TEXT(W25,"yyyy-mm-dd")&amp;""","""&amp;X25&amp;""","&amp;Y25&amp;","""&amp;Z25&amp;""","""&amp;AA25&amp;""","""&amp;AB25&amp;""","&amp;AD25&amp;","&amp;AE25&amp;","&amp;AG25&amp;"),"</f>
        <v>(2024,"Email","On Hold","2022-07-07",180,"Web Server","Help/Assisstance","Assistance using application","Warning","Medium","Medium","Server Not found","NULL",1,"E12345027","2022-07-08","E12345027","NULL","NULL","NULL","E12345027",404,"HTTP Apache Web Server","Error code 404","NULL",0,0,0),</v>
      </c>
    </row>
    <row r="26" spans="1:34" ht="17.05">
      <c r="A26" s="2">
        <v>1025</v>
      </c>
      <c r="B26" s="2">
        <v>2025</v>
      </c>
      <c r="C26" s="8" t="s">
        <v>32</v>
      </c>
      <c r="D26" s="2" t="s">
        <v>33</v>
      </c>
      <c r="E26" s="4">
        <v>44797.525821759256</v>
      </c>
      <c r="F26" s="2">
        <f ca="1">IF(O26 = "Null", ROUND(TODAY()-E26,0), ROUND(O26-E26,0))</f>
        <v>71</v>
      </c>
      <c r="G26" s="2" t="s">
        <v>61</v>
      </c>
      <c r="H26" s="2" t="s">
        <v>62</v>
      </c>
      <c r="I26" s="2" t="s">
        <v>93</v>
      </c>
      <c r="J26" s="3" t="s">
        <v>200</v>
      </c>
      <c r="K26" s="2" t="s">
        <v>51</v>
      </c>
      <c r="L26" s="2" t="s">
        <v>201</v>
      </c>
      <c r="M26" s="2" t="s">
        <v>65</v>
      </c>
      <c r="N26" s="2" t="s">
        <v>202</v>
      </c>
      <c r="O26" s="4">
        <v>44868.392314814817</v>
      </c>
      <c r="P26" s="2" t="b">
        <v>1</v>
      </c>
      <c r="Q26" s="2">
        <f>IF(P26=TRUE,1,0)</f>
        <v>1</v>
      </c>
      <c r="R26" s="2" t="s">
        <v>203</v>
      </c>
      <c r="S26" s="10">
        <v>44798.525821759256</v>
      </c>
      <c r="T26" s="2" t="s">
        <v>203</v>
      </c>
      <c r="U26" s="2" t="s">
        <v>42</v>
      </c>
      <c r="V26" s="2" t="s">
        <v>174</v>
      </c>
      <c r="W26" s="11" t="s">
        <v>42</v>
      </c>
      <c r="X26" s="2" t="s">
        <v>42</v>
      </c>
      <c r="Y26" s="5" t="s">
        <v>42</v>
      </c>
      <c r="Z26" s="2" t="s">
        <v>42</v>
      </c>
      <c r="AA26" s="2" t="s">
        <v>204</v>
      </c>
      <c r="AB26" s="2" t="s">
        <v>42</v>
      </c>
      <c r="AC26" s="2" t="b">
        <v>0</v>
      </c>
      <c r="AD26" s="6">
        <f>IF(AC26=TRUE,1,0)</f>
        <v>0</v>
      </c>
      <c r="AE26" s="2">
        <v>0</v>
      </c>
      <c r="AF26" s="2" t="b">
        <v>0</v>
      </c>
      <c r="AG26" s="6">
        <f>IF(AF26=TRUE,1,0)</f>
        <v>0</v>
      </c>
      <c r="AH26" s="2" t="str">
        <f ca="1">"("&amp;B26&amp;","""&amp;C26&amp;""","""&amp;D26&amp;""","""&amp;TEXT(E26,"yyyy-mm-dd")&amp;""","&amp;F26&amp;","""&amp;G26&amp;""","""&amp;H26&amp;""","""&amp;I26&amp;""","""&amp;K26&amp;""","""&amp;L26&amp;""","""&amp;M26&amp;""","""&amp;N26&amp;""","""&amp;O26&amp;""","&amp;Q26&amp;","""&amp;R26&amp;""","""&amp;TEXT(S26,"yyyy-mm-dd")&amp;""","""&amp;T26&amp;""","""&amp;U26&amp;""","""&amp;V26&amp;""","""&amp;TEXT(W26,"yyyy-mm-dd")&amp;""","""&amp;X26&amp;""","&amp;Y26&amp;","""&amp;Z26&amp;""","""&amp;AA26&amp;""","""&amp;AB26&amp;""","&amp;AD26&amp;","&amp;AE26&amp;","&amp;AG26&amp;"),"</f>
        <v>(2025,"Phone","Closed","2022-08-24",71,"Network ","Network","DNS","Warning","HIigh","High","DNS server not responding","44868.3923148148",1,"E12345028","2022-08-25","E12345028","NULL","Check site status","NULL","NULL",NULL,"NULL","User using outdated browser","NULL",0,0,0),</v>
      </c>
    </row>
    <row r="27" spans="1:34" ht="17.05">
      <c r="A27" s="2">
        <v>1026</v>
      </c>
      <c r="B27" s="2">
        <v>2026</v>
      </c>
      <c r="C27" s="2" t="s">
        <v>122</v>
      </c>
      <c r="D27" s="2" t="s">
        <v>112</v>
      </c>
      <c r="E27" s="4">
        <v>44818.323182870372</v>
      </c>
      <c r="F27" s="2">
        <f ca="1">IF(O27 = "Null", ROUND(TODAY()-E27,0), ROUND(O27-E27,0))</f>
        <v>112</v>
      </c>
      <c r="G27" s="2" t="s">
        <v>113</v>
      </c>
      <c r="H27" s="2" t="s">
        <v>162</v>
      </c>
      <c r="I27" s="2" t="s">
        <v>115</v>
      </c>
      <c r="J27" s="3" t="s">
        <v>205</v>
      </c>
      <c r="K27" s="2" t="s">
        <v>51</v>
      </c>
      <c r="L27" s="2" t="s">
        <v>77</v>
      </c>
      <c r="M27" s="2" t="s">
        <v>77</v>
      </c>
      <c r="N27" s="2" t="s">
        <v>206</v>
      </c>
      <c r="O27" s="4" t="s">
        <v>42</v>
      </c>
      <c r="P27" s="2" t="b">
        <v>1</v>
      </c>
      <c r="Q27" s="2">
        <f>IF(P27=TRUE,1,0)</f>
        <v>1</v>
      </c>
      <c r="R27" s="2" t="s">
        <v>207</v>
      </c>
      <c r="S27" s="10">
        <v>44819.323182870372</v>
      </c>
      <c r="T27" s="2" t="s">
        <v>203</v>
      </c>
      <c r="U27" s="2" t="s">
        <v>42</v>
      </c>
      <c r="V27" s="2" t="s">
        <v>42</v>
      </c>
      <c r="W27" s="9">
        <v>44870</v>
      </c>
      <c r="X27" s="2" t="s">
        <v>203</v>
      </c>
      <c r="Y27" s="5">
        <v>401</v>
      </c>
      <c r="Z27" s="2" t="s">
        <v>167</v>
      </c>
      <c r="AA27" s="2" t="s">
        <v>208</v>
      </c>
      <c r="AB27" s="2" t="s">
        <v>209</v>
      </c>
      <c r="AC27" s="2" t="b">
        <v>0</v>
      </c>
      <c r="AD27" s="6">
        <f>IF(AC27=TRUE,1,0)</f>
        <v>0</v>
      </c>
      <c r="AE27" s="2">
        <v>0</v>
      </c>
      <c r="AF27" s="2" t="b">
        <v>0</v>
      </c>
      <c r="AG27" s="6">
        <f>IF(AF27=TRUE,1,0)</f>
        <v>0</v>
      </c>
      <c r="AH27" s="2" t="str">
        <f ca="1">"("&amp;B27&amp;","""&amp;C27&amp;""","""&amp;D27&amp;""","""&amp;TEXT(E27,"yyyy-mm-dd")&amp;""","&amp;F27&amp;","""&amp;G27&amp;""","""&amp;H27&amp;""","""&amp;I27&amp;""","""&amp;K27&amp;""","""&amp;L27&amp;""","""&amp;M27&amp;""","""&amp;N27&amp;""","""&amp;O27&amp;""","&amp;Q27&amp;","""&amp;R27&amp;""","""&amp;TEXT(S27,"yyyy-mm-dd")&amp;""","""&amp;T27&amp;""","""&amp;U27&amp;""","""&amp;V27&amp;""","""&amp;TEXT(W27,"yyyy-mm-dd")&amp;""","""&amp;X27&amp;""","&amp;Y27&amp;","""&amp;Z27&amp;""","""&amp;AA27&amp;""","""&amp;AB27&amp;""","&amp;AD27&amp;","&amp;AE27&amp;","&amp;AG27&amp;"),"</f>
        <v>(2026,"Email","New","2022-09-14",112,"Web Server","Help/Assistance","Assistance using application","Warning","Medium","Medium","Unauthorized web page, can't access a webpage","NULL",1,"E12345029","2022-09-15","E12345028","NULL","NULL","2022-11-05","E12345028",401,"HTTP Apache Web Server","Error code 401","Clear browser cache",0,0,0),</v>
      </c>
    </row>
    <row r="28" spans="1:34" ht="17.05">
      <c r="A28" s="2">
        <v>1027</v>
      </c>
      <c r="B28" s="2">
        <v>2027</v>
      </c>
      <c r="C28" s="2" t="s">
        <v>122</v>
      </c>
      <c r="D28" s="2" t="s">
        <v>60</v>
      </c>
      <c r="E28" s="4">
        <v>44860.647361111114</v>
      </c>
      <c r="F28" s="2">
        <f ca="1">IF(O28 = "Null", ROUND(TODAY()-E28,0), ROUND(O28-E28,0))</f>
        <v>69</v>
      </c>
      <c r="G28" s="2" t="s">
        <v>116</v>
      </c>
      <c r="H28" s="2" t="s">
        <v>84</v>
      </c>
      <c r="I28" s="2" t="s">
        <v>116</v>
      </c>
      <c r="J28" s="3" t="s">
        <v>210</v>
      </c>
      <c r="K28" s="2" t="s">
        <v>87</v>
      </c>
      <c r="L28" s="2" t="s">
        <v>65</v>
      </c>
      <c r="M28" s="2" t="s">
        <v>65</v>
      </c>
      <c r="N28" s="2" t="s">
        <v>211</v>
      </c>
      <c r="O28" s="4" t="s">
        <v>42</v>
      </c>
      <c r="P28" s="2" t="b">
        <v>1</v>
      </c>
      <c r="Q28" s="2">
        <f>IF(P28=TRUE,1,0)</f>
        <v>1</v>
      </c>
      <c r="R28" s="2" t="s">
        <v>212</v>
      </c>
      <c r="S28" s="10">
        <v>44861.647361111114</v>
      </c>
      <c r="T28" s="2" t="s">
        <v>203</v>
      </c>
      <c r="U28" s="2" t="s">
        <v>42</v>
      </c>
      <c r="V28" s="2" t="s">
        <v>42</v>
      </c>
      <c r="W28" s="4">
        <v>44915</v>
      </c>
      <c r="X28" s="2" t="s">
        <v>203</v>
      </c>
      <c r="Y28" s="5" t="s">
        <v>42</v>
      </c>
      <c r="Z28" s="2" t="s">
        <v>81</v>
      </c>
      <c r="AA28" s="2" t="s">
        <v>213</v>
      </c>
      <c r="AB28" s="2" t="s">
        <v>214</v>
      </c>
      <c r="AC28" s="2" t="b">
        <v>0</v>
      </c>
      <c r="AD28" s="6">
        <f>IF(AC28=TRUE,1,0)</f>
        <v>0</v>
      </c>
      <c r="AE28" s="2">
        <v>0</v>
      </c>
      <c r="AF28" s="2" t="b">
        <v>1</v>
      </c>
      <c r="AG28" s="6">
        <f>IF(AF28=TRUE,1,0)</f>
        <v>1</v>
      </c>
      <c r="AH28" s="2" t="str">
        <f ca="1">"("&amp;B28&amp;","""&amp;C28&amp;""","""&amp;D28&amp;""","""&amp;TEXT(E28,"yyyy-mm-dd")&amp;""","&amp;F28&amp;","""&amp;G28&amp;""","""&amp;H28&amp;""","""&amp;I28&amp;""","""&amp;K28&amp;""","""&amp;L28&amp;""","""&amp;M28&amp;""","""&amp;N28&amp;""","""&amp;O28&amp;""","&amp;Q28&amp;","""&amp;R28&amp;""","""&amp;TEXT(S28,"yyyy-mm-dd")&amp;""","""&amp;T28&amp;""","""&amp;U28&amp;""","""&amp;V28&amp;""","""&amp;TEXT(W28,"yyyy-mm-dd")&amp;""","""&amp;X28&amp;""","&amp;Y28&amp;","""&amp;Z28&amp;""","""&amp;AA28&amp;""","""&amp;AB28&amp;""","&amp;AD28&amp;","&amp;AE28&amp;","&amp;AG28&amp;"),"</f>
        <v>(2027,"Email","Resolved","2022-10-26",69,"Operating System","Software","Operating System","Critical","High","High","Fatal Exception","NULL",1,"E12345030","2022-10-27","E12345028","NULL","NULL","2022-12-20","E12345028",NULL,"Windows","Generated unexpected exception","Update software and restore Windows to a previous version",0,0,1),</v>
      </c>
    </row>
    <row r="29" spans="1:34" ht="17.05">
      <c r="A29" s="2">
        <v>1028</v>
      </c>
      <c r="B29" s="2">
        <v>2028</v>
      </c>
      <c r="C29" s="2" t="s">
        <v>46</v>
      </c>
      <c r="D29" s="2" t="s">
        <v>33</v>
      </c>
      <c r="E29" s="4">
        <v>44862.126550925925</v>
      </c>
      <c r="F29" s="2">
        <f ca="1">IF(O29 = "Null", ROUND(TODAY()-E29,0), ROUND(O29-E29,0))</f>
        <v>0</v>
      </c>
      <c r="G29" s="2" t="s">
        <v>215</v>
      </c>
      <c r="H29" s="2" t="s">
        <v>127</v>
      </c>
      <c r="I29" s="2" t="s">
        <v>216</v>
      </c>
      <c r="J29" s="3" t="s">
        <v>217</v>
      </c>
      <c r="K29" s="2" t="s">
        <v>51</v>
      </c>
      <c r="L29" s="2" t="s">
        <v>52</v>
      </c>
      <c r="M29" s="2" t="s">
        <v>52</v>
      </c>
      <c r="N29" s="2" t="s">
        <v>218</v>
      </c>
      <c r="O29" s="4">
        <v>44862.25675925926</v>
      </c>
      <c r="P29" s="2" t="b">
        <v>1</v>
      </c>
      <c r="Q29" s="2">
        <f>IF(P29=TRUE,1,0)</f>
        <v>1</v>
      </c>
      <c r="R29" s="2" t="s">
        <v>219</v>
      </c>
      <c r="S29" s="4">
        <v>44862.126550925925</v>
      </c>
      <c r="T29" s="2" t="s">
        <v>220</v>
      </c>
      <c r="U29" s="2" t="s">
        <v>42</v>
      </c>
      <c r="V29" s="2" t="s">
        <v>221</v>
      </c>
      <c r="W29" s="4">
        <v>44862</v>
      </c>
      <c r="X29" s="2" t="s">
        <v>219</v>
      </c>
      <c r="Y29" s="2">
        <v>501</v>
      </c>
      <c r="Z29" s="2" t="s">
        <v>81</v>
      </c>
      <c r="AA29" s="2" t="s">
        <v>222</v>
      </c>
      <c r="AB29" s="2" t="s">
        <v>223</v>
      </c>
      <c r="AC29" s="2" t="b">
        <v>0</v>
      </c>
      <c r="AD29" s="6">
        <f>IF(AC29=TRUE,1,0)</f>
        <v>0</v>
      </c>
      <c r="AE29" s="2">
        <v>0</v>
      </c>
      <c r="AF29" s="2" t="b">
        <v>1</v>
      </c>
      <c r="AG29" s="6">
        <f>IF(AF29=TRUE,1,0)</f>
        <v>1</v>
      </c>
      <c r="AH29" s="2" t="str">
        <f ca="1">"("&amp;B29&amp;","""&amp;C29&amp;""","""&amp;D29&amp;""","""&amp;TEXT(E29,"yyyy-mm-dd")&amp;""","&amp;F29&amp;","""&amp;G29&amp;""","""&amp;H29&amp;""","""&amp;I29&amp;""","""&amp;K29&amp;""","""&amp;L29&amp;""","""&amp;M29&amp;""","""&amp;N29&amp;""","""&amp;O29&amp;""","&amp;Q29&amp;","""&amp;R29&amp;""","""&amp;TEXT(S29,"yyyy-mm-dd")&amp;""","""&amp;T29&amp;""","""&amp;U29&amp;""","""&amp;V29&amp;""","""&amp;TEXT(W29,"yyyy-mm-dd")&amp;""","""&amp;X29&amp;""","&amp;Y29&amp;","""&amp;Z29&amp;""","""&amp;AA29&amp;""","""&amp;AB29&amp;""","&amp;AD29&amp;","&amp;AE29&amp;","&amp;AG29&amp;"),"</f>
        <v>(2028,"System","Closed","2022-10-28",0,"Application Install","Desktop Software","Computer10144","Warning","Low","Low","Application Update is taking longer than usual","44862.2567592593",1,"E12345031","2022-10-28","E12348542","NULL","Application syncronization issue detected","2022-10-28","E12345031",501,"Windows","Application completed after installation was complete. Issue resolved","Application needed more time",0,0,1),</v>
      </c>
    </row>
    <row r="30" spans="1:34" ht="17.05">
      <c r="A30" s="2">
        <v>1029</v>
      </c>
      <c r="B30" s="2">
        <v>2029</v>
      </c>
      <c r="C30" s="2" t="s">
        <v>46</v>
      </c>
      <c r="D30" s="2" t="s">
        <v>60</v>
      </c>
      <c r="E30" s="4">
        <v>44863.3903587963</v>
      </c>
      <c r="F30" s="2">
        <f ca="1">IF(O30 = "Null", ROUND(TODAY()-E30,0), ROUND(O30-E30,0))</f>
        <v>67</v>
      </c>
      <c r="G30" s="2" t="s">
        <v>85</v>
      </c>
      <c r="H30" s="2" t="s">
        <v>127</v>
      </c>
      <c r="I30" s="2" t="s">
        <v>216</v>
      </c>
      <c r="J30" s="3" t="s">
        <v>224</v>
      </c>
      <c r="K30" s="2" t="s">
        <v>87</v>
      </c>
      <c r="L30" s="2" t="s">
        <v>52</v>
      </c>
      <c r="M30" s="2" t="s">
        <v>77</v>
      </c>
      <c r="N30" s="2" t="s">
        <v>225</v>
      </c>
      <c r="O30" s="4" t="s">
        <v>42</v>
      </c>
      <c r="P30" s="2" t="b">
        <v>1</v>
      </c>
      <c r="Q30" s="2">
        <f>IF(P30=TRUE,1,0)</f>
        <v>1</v>
      </c>
      <c r="R30" s="2" t="s">
        <v>226</v>
      </c>
      <c r="S30" s="4">
        <v>44867.472222222219</v>
      </c>
      <c r="T30" s="2" t="s">
        <v>227</v>
      </c>
      <c r="U30" s="2" t="s">
        <v>42</v>
      </c>
      <c r="V30" s="2" t="s">
        <v>221</v>
      </c>
      <c r="W30" s="4">
        <v>44863</v>
      </c>
      <c r="X30" s="2" t="s">
        <v>226</v>
      </c>
      <c r="Y30" s="2" t="s">
        <v>42</v>
      </c>
      <c r="Z30" s="2" t="s">
        <v>81</v>
      </c>
      <c r="AA30" s="2" t="s">
        <v>228</v>
      </c>
      <c r="AB30" s="2" t="s">
        <v>229</v>
      </c>
      <c r="AC30" s="2" t="b">
        <v>0</v>
      </c>
      <c r="AD30" s="6">
        <f>IF(AC30=TRUE,1,0)</f>
        <v>0</v>
      </c>
      <c r="AE30" s="2">
        <v>0</v>
      </c>
      <c r="AF30" s="2" t="b">
        <v>1</v>
      </c>
      <c r="AG30" s="6">
        <f>IF(AF30=TRUE,1,0)</f>
        <v>1</v>
      </c>
      <c r="AH30" s="2" t="str">
        <f ca="1">"("&amp;B30&amp;","""&amp;C30&amp;""","""&amp;D30&amp;""","""&amp;TEXT(E30,"yyyy-mm-dd")&amp;""","&amp;F30&amp;","""&amp;G30&amp;""","""&amp;H30&amp;""","""&amp;I30&amp;""","""&amp;K30&amp;""","""&amp;L30&amp;""","""&amp;M30&amp;""","""&amp;N30&amp;""","""&amp;O30&amp;""","&amp;Q30&amp;","""&amp;R30&amp;""","""&amp;TEXT(S30,"yyyy-mm-dd")&amp;""","""&amp;T30&amp;""","""&amp;U30&amp;""","""&amp;V30&amp;""","""&amp;TEXT(W30,"yyyy-mm-dd")&amp;""","""&amp;X30&amp;""","&amp;Y30&amp;","""&amp;Z30&amp;""","""&amp;AA30&amp;""","""&amp;AB30&amp;""","&amp;AD30&amp;","&amp;AE30&amp;","&amp;AG30&amp;"),"</f>
        <v>(2029,"System","Resolved","2022-10-29",67,"Application","Desktop Software","Computer10144","Critical","Low","Medium","Application has gone offline","NULL",1,"E12345032","2022-11-02","E12344855","NULL","Application syncronization issue detected","2022-10-29","E12345032",NULL,"Windows","Terminal has been restarted and all application checksums are showing pass status","Terminal needed a reboot",0,0,1),</v>
      </c>
    </row>
    <row r="31" spans="1:34" ht="17.05">
      <c r="A31" s="2">
        <v>1030</v>
      </c>
      <c r="B31" s="2">
        <v>2030</v>
      </c>
      <c r="C31" s="2" t="s">
        <v>46</v>
      </c>
      <c r="D31" s="2" t="s">
        <v>60</v>
      </c>
      <c r="E31" s="4">
        <v>44864.273194444446</v>
      </c>
      <c r="F31" s="2">
        <f ca="1">IF(O31 = "Null", ROUND(TODAY()-E31,0), ROUND(O31-E31,0))</f>
        <v>2</v>
      </c>
      <c r="G31" s="2" t="s">
        <v>85</v>
      </c>
      <c r="H31" s="2" t="s">
        <v>48</v>
      </c>
      <c r="I31" s="2" t="s">
        <v>216</v>
      </c>
      <c r="J31" s="3" t="s">
        <v>230</v>
      </c>
      <c r="K31" s="2" t="s">
        <v>51</v>
      </c>
      <c r="L31" s="2" t="s">
        <v>52</v>
      </c>
      <c r="M31" s="2" t="s">
        <v>65</v>
      </c>
      <c r="N31" s="2" t="s">
        <v>231</v>
      </c>
      <c r="O31" s="4">
        <v>44866</v>
      </c>
      <c r="P31" s="2" t="b">
        <v>1</v>
      </c>
      <c r="Q31" s="2">
        <f>IF(P31=TRUE,1,0)</f>
        <v>1</v>
      </c>
      <c r="R31" s="2" t="s">
        <v>55</v>
      </c>
      <c r="S31" s="4">
        <v>44868.388888888891</v>
      </c>
      <c r="T31" s="2" t="s">
        <v>55</v>
      </c>
      <c r="U31" s="2" t="s">
        <v>42</v>
      </c>
      <c r="V31" s="2" t="s">
        <v>42</v>
      </c>
      <c r="W31" s="4">
        <v>44868.472222222219</v>
      </c>
      <c r="X31" s="2" t="s">
        <v>55</v>
      </c>
      <c r="Y31" s="2" t="s">
        <v>42</v>
      </c>
      <c r="Z31" s="2" t="s">
        <v>81</v>
      </c>
      <c r="AA31" s="2" t="s">
        <v>232</v>
      </c>
      <c r="AB31" s="2" t="s">
        <v>233</v>
      </c>
      <c r="AC31" s="2" t="b">
        <v>0</v>
      </c>
      <c r="AD31" s="6">
        <f>IF(AC31=TRUE,1,0)</f>
        <v>0</v>
      </c>
      <c r="AE31" s="2">
        <v>0</v>
      </c>
      <c r="AF31" s="2" t="b">
        <v>1</v>
      </c>
      <c r="AG31" s="6">
        <f>IF(AF31=TRUE,1,0)</f>
        <v>1</v>
      </c>
      <c r="AH31" s="2" t="str">
        <f ca="1">"("&amp;B31&amp;","""&amp;C31&amp;""","""&amp;D31&amp;""","""&amp;TEXT(E31,"yyyy-mm-dd")&amp;""","&amp;F31&amp;","""&amp;G31&amp;""","""&amp;H31&amp;""","""&amp;I31&amp;""","""&amp;K31&amp;""","""&amp;L31&amp;""","""&amp;M31&amp;""","""&amp;N31&amp;""","""&amp;O31&amp;""","&amp;Q31&amp;","""&amp;R31&amp;""","""&amp;TEXT(S31,"yyyy-mm-dd")&amp;""","""&amp;T31&amp;""","""&amp;U31&amp;""","""&amp;V31&amp;""","""&amp;TEXT(W31,"yyyy-mm-dd")&amp;""","""&amp;X31&amp;""","&amp;Y31&amp;","""&amp;Z31&amp;""","""&amp;AA31&amp;""","""&amp;AB31&amp;""","&amp;AD31&amp;","&amp;AE31&amp;","&amp;AG31&amp;"),"</f>
        <v>(2030,"System","Resolved","2022-10-30",2,"Application","Hardware","Computer10144","Warning","Low","High","User has installed unautorhized software onto computer","44866",1,"E12345001","2022-11-03","E12345001","NULL","NULL","2022-11-03","E12345001",NULL,"Windows","Technician has reimaged company terminal. Awaiting system update for authorization","Awaiting system authorization update",0,0,1),</v>
      </c>
    </row>
    <row r="32" spans="1:34" ht="17.05">
      <c r="A32" s="2">
        <v>1031</v>
      </c>
      <c r="B32" s="2">
        <v>2031</v>
      </c>
      <c r="C32" s="2" t="s">
        <v>32</v>
      </c>
      <c r="D32" s="2" t="s">
        <v>194</v>
      </c>
      <c r="E32" s="4">
        <v>44864.667384259257</v>
      </c>
      <c r="F32" s="2">
        <f ca="1">IF(O32 = "Null", ROUND(TODAY()-E32,0), ROUND(O32-E32,0))</f>
        <v>65</v>
      </c>
      <c r="G32" s="2" t="s">
        <v>85</v>
      </c>
      <c r="H32" s="2" t="s">
        <v>234</v>
      </c>
      <c r="I32" s="2" t="s">
        <v>120</v>
      </c>
      <c r="J32" s="3" t="s">
        <v>235</v>
      </c>
      <c r="K32" s="2" t="s">
        <v>51</v>
      </c>
      <c r="L32" s="2" t="s">
        <v>52</v>
      </c>
      <c r="M32" s="2" t="s">
        <v>52</v>
      </c>
      <c r="N32" s="2" t="s">
        <v>236</v>
      </c>
      <c r="O32" s="4" t="s">
        <v>237</v>
      </c>
      <c r="P32" s="2" t="b">
        <v>1</v>
      </c>
      <c r="Q32" s="2">
        <f>IF(P32=TRUE,1,0)</f>
        <v>1</v>
      </c>
      <c r="R32" s="2" t="s">
        <v>238</v>
      </c>
      <c r="S32" s="4">
        <v>44869.263888888891</v>
      </c>
      <c r="T32" s="2" t="s">
        <v>239</v>
      </c>
      <c r="U32" s="2" t="s">
        <v>42</v>
      </c>
      <c r="V32" s="2" t="s">
        <v>240</v>
      </c>
      <c r="W32" s="4" t="s">
        <v>42</v>
      </c>
      <c r="X32" s="2" t="s">
        <v>42</v>
      </c>
      <c r="Y32" s="2" t="s">
        <v>42</v>
      </c>
      <c r="Z32" s="2" t="s">
        <v>241</v>
      </c>
      <c r="AA32" s="2" t="s">
        <v>42</v>
      </c>
      <c r="AB32" s="2" t="s">
        <v>242</v>
      </c>
      <c r="AC32" s="2" t="b">
        <v>0</v>
      </c>
      <c r="AD32" s="6">
        <f>IF(AC32=TRUE,1,0)</f>
        <v>0</v>
      </c>
      <c r="AE32" s="2">
        <v>0</v>
      </c>
      <c r="AF32" s="2" t="b">
        <v>0</v>
      </c>
      <c r="AG32" s="6">
        <f>IF(AF32=TRUE,1,0)</f>
        <v>0</v>
      </c>
      <c r="AH32" s="2" t="str">
        <f ca="1">"("&amp;B32&amp;","""&amp;C32&amp;""","""&amp;D32&amp;""","""&amp;TEXT(E32,"yyyy-mm-dd")&amp;""","&amp;F32&amp;","""&amp;G32&amp;""","""&amp;H32&amp;""","""&amp;I32&amp;""","""&amp;K32&amp;""","""&amp;L32&amp;""","""&amp;M32&amp;""","""&amp;N32&amp;""","""&amp;O32&amp;""","&amp;Q32&amp;","""&amp;R32&amp;""","""&amp;TEXT(S32,"yyyy-mm-dd")&amp;""","""&amp;T32&amp;""","""&amp;U32&amp;""","""&amp;V32&amp;""","""&amp;TEXT(W32,"yyyy-mm-dd")&amp;""","""&amp;X32&amp;""","&amp;Y32&amp;","""&amp;Z32&amp;""","""&amp;AA32&amp;""","""&amp;AB32&amp;""","&amp;AD32&amp;","&amp;AE32&amp;","&amp;AG32&amp;"),"</f>
        <v>(2031,"Phone","On Hold","2022-10-30",65,"Application","Assistance","Login","Warning","Low","Low","Login token has expired. I need token renewed","Null",1,"E12345034","2022-11-04","E12345002","NULL","New token must be generated","NULL","NULL",NULL,"Server","NULL","Generate a new token. Awaiting remedey",0,0,0),</v>
      </c>
    </row>
    <row r="33" spans="1:34" ht="17.05">
      <c r="A33" s="2">
        <v>1032</v>
      </c>
      <c r="B33" s="2">
        <v>2032</v>
      </c>
      <c r="C33" s="2" t="s">
        <v>32</v>
      </c>
      <c r="D33" s="2" t="s">
        <v>60</v>
      </c>
      <c r="E33" s="4">
        <v>44864.501643518517</v>
      </c>
      <c r="F33" s="2">
        <f ca="1">IF(O33 = "Null", ROUND(TODAY()-E33,0), ROUND(O33-E33,0))</f>
        <v>1</v>
      </c>
      <c r="G33" s="2" t="s">
        <v>48</v>
      </c>
      <c r="H33" s="2" t="s">
        <v>48</v>
      </c>
      <c r="I33" s="2" t="s">
        <v>141</v>
      </c>
      <c r="J33" s="3" t="s">
        <v>243</v>
      </c>
      <c r="K33" s="2" t="s">
        <v>51</v>
      </c>
      <c r="L33" s="2" t="s">
        <v>52</v>
      </c>
      <c r="M33" s="2" t="s">
        <v>52</v>
      </c>
      <c r="N33" s="2" t="s">
        <v>244</v>
      </c>
      <c r="O33" s="4">
        <v>44866</v>
      </c>
      <c r="P33" s="2" t="b">
        <v>1</v>
      </c>
      <c r="Q33" s="2">
        <f>IF(P33=TRUE,1,0)</f>
        <v>1</v>
      </c>
      <c r="R33" s="2" t="s">
        <v>245</v>
      </c>
      <c r="S33" s="4">
        <v>44870.430555555555</v>
      </c>
      <c r="T33" s="2" t="s">
        <v>246</v>
      </c>
      <c r="U33" s="2" t="s">
        <v>42</v>
      </c>
      <c r="V33" s="2" t="s">
        <v>42</v>
      </c>
      <c r="W33" s="4">
        <v>44864</v>
      </c>
      <c r="X33" s="2" t="s">
        <v>42</v>
      </c>
      <c r="Y33" s="12">
        <v>408</v>
      </c>
      <c r="Z33" s="2" t="s">
        <v>247</v>
      </c>
      <c r="AA33" s="2" t="s">
        <v>248</v>
      </c>
      <c r="AB33" s="2" t="s">
        <v>249</v>
      </c>
      <c r="AC33" s="2" t="b">
        <v>0</v>
      </c>
      <c r="AD33" s="6">
        <f>IF(AC33=TRUE,1,0)</f>
        <v>0</v>
      </c>
      <c r="AE33" s="2">
        <v>0</v>
      </c>
      <c r="AF33" s="2" t="b">
        <v>1</v>
      </c>
      <c r="AG33" s="6">
        <f>IF(AF33=TRUE,1,0)</f>
        <v>1</v>
      </c>
      <c r="AH33" s="2" t="str">
        <f ca="1">"("&amp;B33&amp;","""&amp;C33&amp;""","""&amp;D33&amp;""","""&amp;TEXT(E33,"yyyy-mm-dd")&amp;""","&amp;F33&amp;","""&amp;G33&amp;""","""&amp;H33&amp;""","""&amp;I33&amp;""","""&amp;K33&amp;""","""&amp;L33&amp;""","""&amp;M33&amp;""","""&amp;N33&amp;""","""&amp;O33&amp;""","&amp;Q33&amp;","""&amp;R33&amp;""","""&amp;TEXT(S33,"yyyy-mm-dd")&amp;""","""&amp;T33&amp;""","""&amp;U33&amp;""","""&amp;V33&amp;""","""&amp;TEXT(W33,"yyyy-mm-dd")&amp;""","""&amp;X33&amp;""","&amp;Y33&amp;","""&amp;Z33&amp;""","""&amp;AA33&amp;""","""&amp;AB33&amp;""","&amp;AD33&amp;","&amp;AE33&amp;","&amp;AG33&amp;"),"</f>
        <v>(2032,"Phone","Resolved","2022-10-30",1,"Hardware","Hardware","Printer","Warning","Low","Low","Printer is not connecting to the internet. Cannot print labels or tags","44866",1,"E12345035","2022-11-05","E12345984","NULL","NULL","2022-10-30","NULL",408,"Zebra","Printer has received a buffer cache clear and has had it connections reset","Printer and workstation reset",0,0,1),</v>
      </c>
    </row>
    <row r="34" spans="1:34" ht="17.05">
      <c r="A34" s="2">
        <v>1033</v>
      </c>
      <c r="B34" s="2">
        <v>2033</v>
      </c>
      <c r="C34" s="2" t="s">
        <v>122</v>
      </c>
      <c r="D34" s="2" t="s">
        <v>60</v>
      </c>
      <c r="E34" s="4">
        <v>44864.647361111114</v>
      </c>
      <c r="F34" s="2">
        <f ca="1">IF(O34 = "Null", ROUND(TODAY()-E34,0), ROUND(O34-E34,0))</f>
        <v>65</v>
      </c>
      <c r="G34" s="2" t="s">
        <v>116</v>
      </c>
      <c r="H34" s="2" t="s">
        <v>48</v>
      </c>
      <c r="I34" s="2" t="s">
        <v>127</v>
      </c>
      <c r="J34" s="3" t="s">
        <v>250</v>
      </c>
      <c r="K34" s="2" t="s">
        <v>10</v>
      </c>
      <c r="L34" s="2" t="s">
        <v>100</v>
      </c>
      <c r="M34" s="2" t="s">
        <v>39</v>
      </c>
      <c r="N34" s="2" t="s">
        <v>251</v>
      </c>
      <c r="O34" s="4" t="s">
        <v>42</v>
      </c>
      <c r="P34" s="2" t="b">
        <v>1</v>
      </c>
      <c r="Q34" s="2">
        <f>IF(P34=TRUE,1,0)</f>
        <v>1</v>
      </c>
      <c r="R34" s="2" t="s">
        <v>252</v>
      </c>
      <c r="S34" s="4">
        <v>44871.430555555555</v>
      </c>
      <c r="T34" s="2" t="s">
        <v>253</v>
      </c>
      <c r="U34" s="2" t="s">
        <v>42</v>
      </c>
      <c r="V34" s="2" t="s">
        <v>254</v>
      </c>
      <c r="W34" s="4" t="s">
        <v>255</v>
      </c>
      <c r="X34" s="12" t="s">
        <v>42</v>
      </c>
      <c r="Y34" s="2" t="s">
        <v>42</v>
      </c>
      <c r="Z34" s="2" t="s">
        <v>256</v>
      </c>
      <c r="AA34" s="2" t="s">
        <v>257</v>
      </c>
      <c r="AB34" s="2" t="s">
        <v>258</v>
      </c>
      <c r="AC34" s="2" t="b">
        <v>0</v>
      </c>
      <c r="AD34" s="6">
        <f>IF(AC34=TRUE,1,0)</f>
        <v>0</v>
      </c>
      <c r="AE34" s="2">
        <v>0</v>
      </c>
      <c r="AF34" s="2" t="b">
        <v>1</v>
      </c>
      <c r="AG34" s="6">
        <f>IF(AF34=TRUE,1,0)</f>
        <v>1</v>
      </c>
      <c r="AH34" s="2" t="str">
        <f ca="1">"("&amp;B34&amp;","""&amp;C34&amp;""","""&amp;D34&amp;""","""&amp;TEXT(E34,"yyyy-mm-dd")&amp;""","&amp;F34&amp;","""&amp;G34&amp;""","""&amp;H34&amp;""","""&amp;I34&amp;""","""&amp;K34&amp;""","""&amp;L34&amp;""","""&amp;M34&amp;""","""&amp;N34&amp;""","""&amp;O34&amp;""","&amp;Q34&amp;","""&amp;R34&amp;""","""&amp;TEXT(S34,"yyyy-mm-dd")&amp;""","""&amp;T34&amp;""","""&amp;U34&amp;""","""&amp;V34&amp;""","""&amp;TEXT(W34,"yyyy-mm-dd")&amp;""","""&amp;X34&amp;""","&amp;Y34&amp;","""&amp;Z34&amp;""","""&amp;AA34&amp;""","""&amp;AB34&amp;""","&amp;AD34&amp;","&amp;AE34&amp;","&amp;AG34&amp;"),"</f>
        <v>(2033,"Email","Resolved","2022-10-30",65,"Operating System","Hardware","Desktop Software","Severity","Very High","Urgent","Shipping workstation's connection not detected","NULL",1,"E12345036","2022-11-06","E12345985","NULL","Check computer fo r's status indicators","11/1/0202","NULL",NULL,"Workstation","Workstation has not sent or received any outbound signals","Workstation had unplugged Ethernet cable, unpon reconnecting the connection was restorted",0,0,1),</v>
      </c>
    </row>
    <row r="35" spans="1:34" ht="17.05">
      <c r="A35" s="2">
        <v>1034</v>
      </c>
      <c r="B35" s="2">
        <v>2034</v>
      </c>
      <c r="C35" s="2" t="s">
        <v>59</v>
      </c>
      <c r="D35" s="2" t="s">
        <v>60</v>
      </c>
      <c r="E35" s="11">
        <v>44834.727847222224</v>
      </c>
      <c r="F35" s="2">
        <f ca="1">IF(O35 = "Null", ROUND(TODAY()-E35,0), ROUND(O35-E35,0))</f>
        <v>95</v>
      </c>
      <c r="G35" s="2" t="s">
        <v>113</v>
      </c>
      <c r="H35" s="2" t="s">
        <v>113</v>
      </c>
      <c r="I35" s="2" t="s">
        <v>259</v>
      </c>
      <c r="J35" s="3" t="s">
        <v>260</v>
      </c>
      <c r="K35" s="2" t="s">
        <v>51</v>
      </c>
      <c r="L35" s="2" t="s">
        <v>65</v>
      </c>
      <c r="M35" s="2" t="s">
        <v>77</v>
      </c>
      <c r="N35" s="2" t="s">
        <v>261</v>
      </c>
      <c r="O35" s="4" t="s">
        <v>42</v>
      </c>
      <c r="P35" s="2" t="b">
        <v>1</v>
      </c>
      <c r="Q35" s="2">
        <f>IF(P35=TRUE,1,0)</f>
        <v>1</v>
      </c>
      <c r="R35" s="2" t="s">
        <v>262</v>
      </c>
      <c r="S35" s="4">
        <v>44872.722222222219</v>
      </c>
      <c r="T35" s="2" t="s">
        <v>263</v>
      </c>
      <c r="U35" s="2" t="s">
        <v>42</v>
      </c>
      <c r="V35" s="2" t="s">
        <v>264</v>
      </c>
      <c r="W35" s="4">
        <v>44834</v>
      </c>
      <c r="X35" s="2" t="s">
        <v>42</v>
      </c>
      <c r="Y35" s="2" t="s">
        <v>42</v>
      </c>
      <c r="Z35" s="2" t="s">
        <v>62</v>
      </c>
      <c r="AA35" s="2" t="s">
        <v>265</v>
      </c>
      <c r="AB35" s="2" t="s">
        <v>42</v>
      </c>
      <c r="AC35" s="2" t="b">
        <v>0</v>
      </c>
      <c r="AD35" s="6">
        <f>IF(AC35=TRUE,1,0)</f>
        <v>0</v>
      </c>
      <c r="AE35" s="2">
        <v>0</v>
      </c>
      <c r="AF35" s="2" t="b">
        <v>1</v>
      </c>
      <c r="AG35" s="6">
        <f>IF(AF35=TRUE,1,0)</f>
        <v>1</v>
      </c>
      <c r="AH35" s="2" t="str">
        <f ca="1">"("&amp;B35&amp;","""&amp;C35&amp;""","""&amp;D35&amp;""","""&amp;TEXT(E35,"yyyy-mm-dd")&amp;""","&amp;F35&amp;","""&amp;G35&amp;""","""&amp;H35&amp;""","""&amp;I35&amp;""","""&amp;K35&amp;""","""&amp;L35&amp;""","""&amp;M35&amp;""","""&amp;N35&amp;""","""&amp;O35&amp;""","&amp;Q35&amp;","""&amp;R35&amp;""","""&amp;TEXT(S35,"yyyy-mm-dd")&amp;""","""&amp;T35&amp;""","""&amp;U35&amp;""","""&amp;V35&amp;""","""&amp;TEXT(W35,"yyyy-mm-dd")&amp;""","""&amp;X35&amp;""","&amp;Y35&amp;","""&amp;Z35&amp;""","""&amp;AA35&amp;""","""&amp;AB35&amp;""","&amp;AD35&amp;","&amp;AE35&amp;","&amp;AG35&amp;"),"</f>
        <v>(2034,"Web","Resolved","2022-09-30",95,"Web Server","Web Server","High Traffic Detected","Warning","High","Medium","The internet connection is slow causing increased wait times in production","NULL",1,"E12345037","2022-11-07","E12345986","NULL","Traffic congestion passed minimum threshold","2022-09-30","NULL",NULL,"Network","Web resolved error due to temporary network congestion","NULL",0,0,1),</v>
      </c>
    </row>
    <row r="36" spans="1:34" ht="17.05">
      <c r="A36" s="2">
        <v>1035</v>
      </c>
      <c r="B36" s="2">
        <v>2035</v>
      </c>
      <c r="C36" s="2" t="s">
        <v>32</v>
      </c>
      <c r="D36" s="2" t="s">
        <v>33</v>
      </c>
      <c r="E36" s="4">
        <v>44866.459166666667</v>
      </c>
      <c r="F36" s="2">
        <f ca="1">IF(O36 = "Null", ROUND(TODAY()-E36,0), ROUND(O36-E36,0))</f>
        <v>0</v>
      </c>
      <c r="G36" s="2" t="s">
        <v>266</v>
      </c>
      <c r="H36" s="2" t="s">
        <v>267</v>
      </c>
      <c r="I36" s="12" t="s">
        <v>120</v>
      </c>
      <c r="J36" s="3" t="s">
        <v>268</v>
      </c>
      <c r="K36" s="2" t="s">
        <v>51</v>
      </c>
      <c r="L36" s="2" t="s">
        <v>52</v>
      </c>
      <c r="M36" s="2" t="s">
        <v>77</v>
      </c>
      <c r="N36" s="2" t="s">
        <v>269</v>
      </c>
      <c r="O36" s="4">
        <v>44866</v>
      </c>
      <c r="P36" s="2" t="b">
        <v>1</v>
      </c>
      <c r="Q36" s="2">
        <f>IF(P36=TRUE,1,0)</f>
        <v>1</v>
      </c>
      <c r="R36" s="2" t="s">
        <v>270</v>
      </c>
      <c r="S36" s="4">
        <v>44866.478715277779</v>
      </c>
      <c r="T36" s="2" t="s">
        <v>270</v>
      </c>
      <c r="U36" s="2" t="s">
        <v>42</v>
      </c>
      <c r="V36" s="2" t="s">
        <v>271</v>
      </c>
      <c r="W36" s="4" t="s">
        <v>42</v>
      </c>
      <c r="X36" s="2" t="s">
        <v>42</v>
      </c>
      <c r="Y36" s="2" t="s">
        <v>42</v>
      </c>
      <c r="Z36" s="2" t="s">
        <v>272</v>
      </c>
      <c r="AA36" s="2" t="s">
        <v>273</v>
      </c>
      <c r="AB36" s="2" t="s">
        <v>274</v>
      </c>
      <c r="AC36" s="2" t="b">
        <v>0</v>
      </c>
      <c r="AD36" s="6">
        <f>IF(AC36=TRUE,1,0)</f>
        <v>0</v>
      </c>
      <c r="AE36" s="2">
        <v>0</v>
      </c>
      <c r="AF36" s="2" t="b">
        <v>1</v>
      </c>
      <c r="AG36" s="6">
        <f>IF(AF36=TRUE,1,0)</f>
        <v>1</v>
      </c>
      <c r="AH36" s="2" t="str">
        <f ca="1">"("&amp;B36&amp;","""&amp;C36&amp;""","""&amp;D36&amp;""","""&amp;TEXT(E36,"yyyy-mm-dd")&amp;""","&amp;F36&amp;","""&amp;G36&amp;""","""&amp;H36&amp;""","""&amp;I36&amp;""","""&amp;K36&amp;""","""&amp;L36&amp;""","""&amp;M36&amp;""","""&amp;N36&amp;""","""&amp;O36&amp;""","&amp;Q36&amp;","""&amp;R36&amp;""","""&amp;TEXT(S36,"yyyy-mm-dd")&amp;""","""&amp;T36&amp;""","""&amp;U36&amp;""","""&amp;V36&amp;""","""&amp;TEXT(W36,"yyyy-mm-dd")&amp;""","""&amp;X36&amp;""","&amp;Y36&amp;","""&amp;Z36&amp;""","""&amp;AA36&amp;""","""&amp;AB36&amp;""","&amp;AD36&amp;","&amp;AE36&amp;","&amp;AG36&amp;"),"</f>
        <v>(2035,"Phone","Closed","2022-11-01",0,"Access","Helpdesk","Login","Warning","Low","Medium","I have been locked out of my account after multiple attempts","44866",1,"E12345038","2022-11-01","E12345038","NULL","Too many incorrect login attempts","NULL","NULL",NULL,"Authentification","User has entered password incorrectly too many times","After waiting through lockout period. User has succesfully logged into their account",0,0,1),</v>
      </c>
    </row>
    <row r="37" spans="1:34" ht="17.05">
      <c r="A37" s="2">
        <v>1036</v>
      </c>
      <c r="B37" s="2">
        <v>2036</v>
      </c>
      <c r="C37" s="2" t="s">
        <v>32</v>
      </c>
      <c r="D37" s="2" t="s">
        <v>112</v>
      </c>
      <c r="E37" s="4">
        <v>44713.761944444443</v>
      </c>
      <c r="F37" s="2">
        <f ca="1">IF(O37 = "Null", ROUND(TODAY()-E37,0), ROUND(O37-E37,0))</f>
        <v>216</v>
      </c>
      <c r="G37" s="2" t="s">
        <v>266</v>
      </c>
      <c r="H37" s="2" t="s">
        <v>267</v>
      </c>
      <c r="I37" s="2" t="s">
        <v>120</v>
      </c>
      <c r="J37" s="3" t="s">
        <v>275</v>
      </c>
      <c r="K37" s="2" t="s">
        <v>51</v>
      </c>
      <c r="L37" s="2" t="s">
        <v>52</v>
      </c>
      <c r="M37" s="2" t="s">
        <v>77</v>
      </c>
      <c r="N37" s="2" t="s">
        <v>276</v>
      </c>
      <c r="O37" s="4" t="s">
        <v>42</v>
      </c>
      <c r="P37" s="2" t="b">
        <v>0</v>
      </c>
      <c r="Q37" s="2">
        <f>IF(P37=TRUE,1,0)</f>
        <v>0</v>
      </c>
      <c r="R37" s="2" t="s">
        <v>277</v>
      </c>
      <c r="S37" s="4">
        <v>44835.492291666669</v>
      </c>
      <c r="T37" s="2" t="s">
        <v>278</v>
      </c>
      <c r="U37" s="2" t="s">
        <v>42</v>
      </c>
      <c r="V37" s="2" t="s">
        <v>42</v>
      </c>
      <c r="W37" s="4"/>
      <c r="X37" s="2" t="s">
        <v>42</v>
      </c>
      <c r="Y37" s="2" t="s">
        <v>42</v>
      </c>
      <c r="Z37" s="2" t="s">
        <v>272</v>
      </c>
      <c r="AA37" s="2" t="s">
        <v>42</v>
      </c>
      <c r="AB37" s="2" t="s">
        <v>42</v>
      </c>
      <c r="AC37" s="2" t="b">
        <v>0</v>
      </c>
      <c r="AD37" s="6">
        <f>IF(AC37=TRUE,1,0)</f>
        <v>0</v>
      </c>
      <c r="AE37" s="2">
        <v>5</v>
      </c>
      <c r="AF37" s="2" t="b">
        <v>0</v>
      </c>
      <c r="AG37" s="6">
        <f>IF(AF37=TRUE,1,0)</f>
        <v>0</v>
      </c>
      <c r="AH37" s="2" t="str">
        <f ca="1">"("&amp;B37&amp;","""&amp;C37&amp;""","""&amp;D37&amp;""","""&amp;TEXT(E37,"yyyy-mm-dd")&amp;""","&amp;F37&amp;","""&amp;G37&amp;""","""&amp;H37&amp;""","""&amp;I37&amp;""","""&amp;K37&amp;""","""&amp;L37&amp;""","""&amp;M37&amp;""","""&amp;N37&amp;""","""&amp;O37&amp;""","&amp;Q37&amp;","""&amp;R37&amp;""","""&amp;TEXT(S37,"yyyy-mm-dd")&amp;""","""&amp;T37&amp;""","""&amp;U37&amp;""","""&amp;V37&amp;""","""&amp;TEXT(W37,"yyyy-mm-dd")&amp;""","""&amp;X37&amp;""","&amp;Y37&amp;","""&amp;Z37&amp;""","""&amp;AA37&amp;""","""&amp;AB37&amp;""","&amp;AD37&amp;","&amp;AE37&amp;","&amp;AG37&amp;"),"</f>
        <v>(2036,"Phone","New","2022-06-01",216,"Access","Helpdesk","Login","Warning","Low","Medium","Unable to reset password after Leave of abscene return","NULL",0,"E12345039","2022-10-01","E12345988","NULL","NULL","1900-01-00","NULL",NULL,"Authentification","NULL","NULL",0,5,0),</v>
      </c>
    </row>
    <row r="38" spans="1:34" ht="17.05">
      <c r="A38" s="2">
        <v>1037</v>
      </c>
      <c r="B38" s="2">
        <v>2037</v>
      </c>
      <c r="C38" s="2" t="s">
        <v>46</v>
      </c>
      <c r="D38" s="2" t="s">
        <v>112</v>
      </c>
      <c r="E38" s="4">
        <v>44594.46025462963</v>
      </c>
      <c r="F38" s="2">
        <f ca="1">IF(O38 = "Null", ROUND(TODAY()-E38,0), ROUND(O38-E38,0))</f>
        <v>336</v>
      </c>
      <c r="G38" s="2" t="s">
        <v>85</v>
      </c>
      <c r="H38" s="2" t="s">
        <v>84</v>
      </c>
      <c r="I38" s="12" t="s">
        <v>85</v>
      </c>
      <c r="J38" s="3" t="s">
        <v>279</v>
      </c>
      <c r="K38" s="2" t="s">
        <v>51</v>
      </c>
      <c r="L38" s="2" t="s">
        <v>52</v>
      </c>
      <c r="M38" s="2" t="s">
        <v>52</v>
      </c>
      <c r="N38" s="2" t="s">
        <v>280</v>
      </c>
      <c r="O38" s="4" t="s">
        <v>42</v>
      </c>
      <c r="P38" s="2" t="b">
        <v>0</v>
      </c>
      <c r="Q38" s="2">
        <f>IF(P38=TRUE,1,0)</f>
        <v>0</v>
      </c>
      <c r="R38" s="2" t="s">
        <v>281</v>
      </c>
      <c r="S38" s="4" t="s">
        <v>42</v>
      </c>
      <c r="T38" s="2" t="s">
        <v>42</v>
      </c>
      <c r="U38" s="2" t="s">
        <v>42</v>
      </c>
      <c r="V38" s="2" t="s">
        <v>42</v>
      </c>
      <c r="W38" s="4"/>
      <c r="X38" s="2" t="s">
        <v>42</v>
      </c>
      <c r="Y38" s="2" t="s">
        <v>42</v>
      </c>
      <c r="Z38" s="2" t="s">
        <v>81</v>
      </c>
      <c r="AA38" s="2" t="s">
        <v>42</v>
      </c>
      <c r="AB38" s="2" t="s">
        <v>42</v>
      </c>
      <c r="AC38" s="2" t="b">
        <v>0</v>
      </c>
      <c r="AD38" s="6">
        <f>IF(AC38=TRUE,1,0)</f>
        <v>0</v>
      </c>
      <c r="AE38" s="2">
        <v>8</v>
      </c>
      <c r="AF38" s="2" t="b">
        <v>0</v>
      </c>
      <c r="AG38" s="6">
        <f>IF(AF38=TRUE,1,0)</f>
        <v>0</v>
      </c>
      <c r="AH38" s="2" t="str">
        <f ca="1">"("&amp;B38&amp;","""&amp;C38&amp;""","""&amp;D38&amp;""","""&amp;TEXT(E38,"yyyy-mm-dd")&amp;""","&amp;F38&amp;","""&amp;G38&amp;""","""&amp;H38&amp;""","""&amp;I38&amp;""","""&amp;K38&amp;""","""&amp;L38&amp;""","""&amp;M38&amp;""","""&amp;N38&amp;""","""&amp;O38&amp;""","&amp;Q38&amp;","""&amp;R38&amp;""","""&amp;TEXT(S38,"yyyy-mm-dd")&amp;""","""&amp;T38&amp;""","""&amp;U38&amp;""","""&amp;V38&amp;""","""&amp;TEXT(W38,"yyyy-mm-dd")&amp;""","""&amp;X38&amp;""","&amp;Y38&amp;","""&amp;Z38&amp;""","""&amp;AA38&amp;""","""&amp;AB38&amp;""","&amp;AD38&amp;","&amp;AE38&amp;","&amp;AG38&amp;"),"</f>
        <v>(2037,"System","New","2022-02-02",336,"Application","Software","Application","Warning","Low","Low","Application crashes randomly","NULL",0,"E12345040","NULL","NULL","NULL","NULL","1900-01-00","NULL",NULL,"Windows","NULL","NULL",0,8,0),</v>
      </c>
    </row>
    <row r="39" spans="1:34" ht="17.05">
      <c r="A39" s="2">
        <v>1038</v>
      </c>
      <c r="B39" s="2">
        <v>2038</v>
      </c>
      <c r="C39" s="2" t="s">
        <v>122</v>
      </c>
      <c r="D39" s="2" t="s">
        <v>194</v>
      </c>
      <c r="E39" s="4">
        <v>44596.502129629633</v>
      </c>
      <c r="F39" s="2">
        <f ca="1">IF(O39 = "Null", ROUND(TODAY()-E39,0), ROUND(O39-E39,0))</f>
        <v>333</v>
      </c>
      <c r="G39" s="2" t="s">
        <v>85</v>
      </c>
      <c r="H39" s="2" t="s">
        <v>282</v>
      </c>
      <c r="I39" s="2" t="s">
        <v>84</v>
      </c>
      <c r="J39" s="3" t="s">
        <v>283</v>
      </c>
      <c r="K39" s="2" t="s">
        <v>51</v>
      </c>
      <c r="L39" s="2" t="s">
        <v>52</v>
      </c>
      <c r="M39" s="2" t="s">
        <v>52</v>
      </c>
      <c r="N39" s="2" t="s">
        <v>284</v>
      </c>
      <c r="O39" s="4" t="s">
        <v>42</v>
      </c>
      <c r="P39" s="2" t="b">
        <v>1</v>
      </c>
      <c r="Q39" s="2">
        <f>IF(P39=TRUE,1,0)</f>
        <v>1</v>
      </c>
      <c r="R39" s="2" t="s">
        <v>285</v>
      </c>
      <c r="S39" s="4">
        <v>44720.388888888891</v>
      </c>
      <c r="T39" s="2" t="s">
        <v>286</v>
      </c>
      <c r="U39" s="2" t="s">
        <v>42</v>
      </c>
      <c r="V39" s="2" t="s">
        <v>287</v>
      </c>
      <c r="W39" s="4" t="s">
        <v>42</v>
      </c>
      <c r="X39" s="2" t="s">
        <v>42</v>
      </c>
      <c r="Y39" s="2">
        <v>409</v>
      </c>
      <c r="Z39" s="2" t="s">
        <v>81</v>
      </c>
      <c r="AA39" s="2" t="s">
        <v>42</v>
      </c>
      <c r="AB39" s="2" t="s">
        <v>42</v>
      </c>
      <c r="AC39" s="2" t="b">
        <v>0</v>
      </c>
      <c r="AD39" s="6">
        <f>IF(AC39=TRUE,1,0)</f>
        <v>0</v>
      </c>
      <c r="AE39" s="2">
        <v>2</v>
      </c>
      <c r="AF39" s="2" t="b">
        <v>1</v>
      </c>
      <c r="AG39" s="6">
        <f>IF(AF39=TRUE,1,0)</f>
        <v>1</v>
      </c>
      <c r="AH39" s="2" t="str">
        <f ca="1">"("&amp;B39&amp;","""&amp;C39&amp;""","""&amp;D39&amp;""","""&amp;TEXT(E39,"yyyy-mm-dd")&amp;""","&amp;F39&amp;","""&amp;G39&amp;""","""&amp;H39&amp;""","""&amp;I39&amp;""","""&amp;K39&amp;""","""&amp;L39&amp;""","""&amp;M39&amp;""","""&amp;N39&amp;""","""&amp;O39&amp;""","&amp;Q39&amp;","""&amp;R39&amp;""","""&amp;TEXT(S39,"yyyy-mm-dd")&amp;""","""&amp;T39&amp;""","""&amp;U39&amp;""","""&amp;V39&amp;""","""&amp;TEXT(W39,"yyyy-mm-dd")&amp;""","""&amp;X39&amp;""","&amp;Y39&amp;","""&amp;Z39&amp;""","""&amp;AA39&amp;""","""&amp;AB39&amp;""","&amp;AD39&amp;","&amp;AE39&amp;","&amp;AG39&amp;"),"</f>
        <v>(2038,"Email","On Hold","2022-02-04",333,"Application","Sofware","Software","Warning","Low","Low","Application gives error sometimes when printing","NULL",1,"E12345041","2022-06-08","E12345990","NULL","Application returns non-specific error","NULL","NULL",409,"Windows","NULL","NULL",0,2,1),</v>
      </c>
    </row>
    <row r="40" spans="1:34" ht="17.05">
      <c r="A40" s="2">
        <v>1039</v>
      </c>
      <c r="B40" s="2">
        <v>2039</v>
      </c>
      <c r="C40" s="2" t="s">
        <v>122</v>
      </c>
      <c r="D40" s="2" t="s">
        <v>72</v>
      </c>
      <c r="E40" s="4">
        <v>44868.596817129626</v>
      </c>
      <c r="F40" s="2">
        <f ca="1">IF(O40 = "Null", ROUND(TODAY()-E40,0), ROUND(O40-E40,0))</f>
        <v>61</v>
      </c>
      <c r="G40" s="2" t="s">
        <v>48</v>
      </c>
      <c r="H40" s="2" t="s">
        <v>48</v>
      </c>
      <c r="I40" s="12" t="s">
        <v>141</v>
      </c>
      <c r="J40" s="3" t="s">
        <v>288</v>
      </c>
      <c r="K40" s="2" t="s">
        <v>87</v>
      </c>
      <c r="L40" s="2" t="s">
        <v>77</v>
      </c>
      <c r="M40" s="2" t="s">
        <v>77</v>
      </c>
      <c r="N40" s="2" t="s">
        <v>289</v>
      </c>
      <c r="O40" s="4" t="s">
        <v>237</v>
      </c>
      <c r="P40" s="2" t="b">
        <v>1</v>
      </c>
      <c r="Q40" s="2">
        <f>IF(P40=TRUE,1,0)</f>
        <v>1</v>
      </c>
      <c r="R40" s="2" t="s">
        <v>290</v>
      </c>
      <c r="S40" s="4">
        <v>44868.263888888891</v>
      </c>
      <c r="T40" s="2" t="s">
        <v>291</v>
      </c>
      <c r="U40" s="2" t="s">
        <v>42</v>
      </c>
      <c r="V40" s="2" t="s">
        <v>292</v>
      </c>
      <c r="W40" s="4">
        <v>44868</v>
      </c>
      <c r="X40" s="2" t="s">
        <v>42</v>
      </c>
      <c r="Y40" s="2">
        <v>408</v>
      </c>
      <c r="Z40" s="2" t="s">
        <v>247</v>
      </c>
      <c r="AA40" s="2" t="s">
        <v>293</v>
      </c>
      <c r="AB40" s="2" t="s">
        <v>42</v>
      </c>
      <c r="AC40" s="2" t="b">
        <v>0</v>
      </c>
      <c r="AD40" s="6">
        <f>IF(AC40=TRUE,1,0)</f>
        <v>0</v>
      </c>
      <c r="AE40" s="2">
        <v>0</v>
      </c>
      <c r="AF40" s="2" t="b">
        <v>1</v>
      </c>
      <c r="AG40" s="6">
        <f>IF(AF40=TRUE,1,0)</f>
        <v>1</v>
      </c>
      <c r="AH40" s="2" t="str">
        <f ca="1">"("&amp;B40&amp;","""&amp;C40&amp;""","""&amp;D40&amp;""","""&amp;TEXT(E40,"yyyy-mm-dd")&amp;""","&amp;F40&amp;","""&amp;G40&amp;""","""&amp;H40&amp;""","""&amp;I40&amp;""","""&amp;K40&amp;""","""&amp;L40&amp;""","""&amp;M40&amp;""","""&amp;N40&amp;""","""&amp;O40&amp;""","&amp;Q40&amp;","""&amp;R40&amp;""","""&amp;TEXT(S40,"yyyy-mm-dd")&amp;""","""&amp;T40&amp;""","""&amp;U40&amp;""","""&amp;V40&amp;""","""&amp;TEXT(W40,"yyyy-mm-dd")&amp;""","""&amp;X40&amp;""","&amp;Y40&amp;","""&amp;Z40&amp;""","""&amp;AA40&amp;""","""&amp;AB40&amp;""","&amp;AD40&amp;","&amp;AE40&amp;","&amp;AG40&amp;"),"</f>
        <v>(2039,"Email","Assigned","2022-11-03",61,"Hardware","Hardware","Printer","Critical","Medium","Medium","We are unable to print out any customer credentials from our main printer","Null",1,"E12345042","2022-11-03","E12345991","NULL","Printer connection timed out","2022-11-03","NULL",408,"Zebra","Printer feed tray broken and guide pins are misalinged. New printer ordered and shipping to location","NULL",0,0,1),</v>
      </c>
    </row>
    <row r="41" spans="1:34" ht="17.05">
      <c r="A41" s="2">
        <v>1040</v>
      </c>
      <c r="B41" s="2">
        <v>2040</v>
      </c>
      <c r="C41" s="2" t="s">
        <v>46</v>
      </c>
      <c r="D41" s="2" t="s">
        <v>72</v>
      </c>
      <c r="E41" s="4">
        <v>44863.696134259262</v>
      </c>
      <c r="F41" s="2">
        <f ca="1">IF(O41 = "Null", ROUND(TODAY()-E41,0), ROUND(O41-E41,0))</f>
        <v>66</v>
      </c>
      <c r="G41" s="2" t="s">
        <v>85</v>
      </c>
      <c r="H41" s="2" t="s">
        <v>85</v>
      </c>
      <c r="I41" s="2" t="s">
        <v>216</v>
      </c>
      <c r="J41" s="3" t="s">
        <v>294</v>
      </c>
      <c r="K41" s="2" t="s">
        <v>295</v>
      </c>
      <c r="L41" s="2" t="s">
        <v>100</v>
      </c>
      <c r="M41" s="2" t="s">
        <v>39</v>
      </c>
      <c r="N41" s="2" t="s">
        <v>296</v>
      </c>
      <c r="O41" s="4" t="s">
        <v>42</v>
      </c>
      <c r="P41" s="2" t="b">
        <v>1</v>
      </c>
      <c r="Q41" s="2">
        <f>IF(P41=TRUE,1,0)</f>
        <v>1</v>
      </c>
      <c r="R41" s="2" t="s">
        <v>297</v>
      </c>
      <c r="S41" s="4">
        <v>44866.222222222219</v>
      </c>
      <c r="T41" s="2" t="s">
        <v>298</v>
      </c>
      <c r="U41" s="2" t="s">
        <v>42</v>
      </c>
      <c r="V41" s="2" t="s">
        <v>299</v>
      </c>
      <c r="W41" s="4">
        <v>44868</v>
      </c>
      <c r="X41" s="2" t="s">
        <v>42</v>
      </c>
      <c r="Y41" s="2">
        <v>400</v>
      </c>
      <c r="Z41" s="2" t="s">
        <v>300</v>
      </c>
      <c r="AA41" s="2" t="s">
        <v>301</v>
      </c>
      <c r="AB41" s="2" t="s">
        <v>302</v>
      </c>
      <c r="AC41" s="2" t="b">
        <v>0</v>
      </c>
      <c r="AD41" s="6">
        <f>IF(AC41=TRUE,1,0)</f>
        <v>0</v>
      </c>
      <c r="AE41" s="2">
        <v>0</v>
      </c>
      <c r="AF41" s="2" t="b">
        <v>1</v>
      </c>
      <c r="AG41" s="6">
        <f>IF(AF41=TRUE,1,0)</f>
        <v>1</v>
      </c>
      <c r="AH41" s="2" t="str">
        <f ca="1">"("&amp;B41&amp;","""&amp;C41&amp;""","""&amp;D41&amp;""","""&amp;TEXT(E41,"yyyy-mm-dd")&amp;""","&amp;F41&amp;","""&amp;G41&amp;""","""&amp;H41&amp;""","""&amp;I41&amp;""","""&amp;K41&amp;""","""&amp;L41&amp;""","""&amp;M41&amp;""","""&amp;N41&amp;""","""&amp;O41&amp;""","&amp;Q41&amp;","""&amp;R41&amp;""","""&amp;TEXT(S41,"yyyy-mm-dd")&amp;""","""&amp;T41&amp;""","""&amp;U41&amp;""","""&amp;V41&amp;""","""&amp;TEXT(W41,"yyyy-mm-dd")&amp;""","""&amp;X41&amp;""","&amp;Y41&amp;","""&amp;Z41&amp;""","""&amp;AA41&amp;""","""&amp;AB41&amp;""","&amp;AD41&amp;","&amp;AE41&amp;","&amp;AG41&amp;"),"</f>
        <v>(2040,"System","Assigned","2022-10-29",66,"Application","Application","Computer10144","FATAL","Very High","Urgent","Inventory management and fulfillment service non-responsiv","NULL",1,"E12345043","2022-11-01","E12345992","NULL","Assigned to local technician","2022-11-03","NULL",400,"Oracle","ReTeck system is unresponsive causing inventory management outage. Technician dispatched","Technician dispatched to local area to remedy situation",0,0,1),</v>
      </c>
    </row>
    <row r="42" spans="1:34" ht="17.7">
      <c r="A42" s="2">
        <v>1041</v>
      </c>
      <c r="B42" s="2">
        <v>2041</v>
      </c>
      <c r="C42" s="2" t="s">
        <v>46</v>
      </c>
      <c r="E42" s="4">
        <v>44846.952912950954</v>
      </c>
      <c r="F42" s="2">
        <f ca="1">IF(O42 = "Null", ROUND(TODAY()-E42,0), ROUND(O42-E42,0))</f>
        <v>83</v>
      </c>
      <c r="G42" s="2" t="s">
        <v>47</v>
      </c>
      <c r="H42" s="13" t="s">
        <v>48</v>
      </c>
      <c r="I42" s="2" t="s">
        <v>303</v>
      </c>
      <c r="J42" s="3" t="s">
        <v>304</v>
      </c>
      <c r="K42" s="2" t="s">
        <v>87</v>
      </c>
      <c r="L42" s="2" t="s">
        <v>52</v>
      </c>
      <c r="M42" s="2" t="str">
        <f>IF(AND(K42 = "Critical", L42 = "High"), "Urgent", IF(OR(K42 = "Critical", L42 = "High"), "High", "Low"   ))</f>
        <v>High</v>
      </c>
      <c r="N42" s="2" t="s">
        <v>305</v>
      </c>
      <c r="O42" s="4" t="s">
        <v>237</v>
      </c>
      <c r="P42" s="2" t="b">
        <v>1</v>
      </c>
      <c r="Q42" s="2">
        <f>IF(P42=TRUE,1,0)</f>
        <v>1</v>
      </c>
      <c r="R42" s="2" t="s">
        <v>306</v>
      </c>
      <c r="S42" s="4">
        <v>44855.760001631577</v>
      </c>
      <c r="T42" s="4" t="s">
        <v>239</v>
      </c>
      <c r="U42" s="2" t="s">
        <v>42</v>
      </c>
      <c r="V42" s="2" t="s">
        <v>42</v>
      </c>
      <c r="W42" s="4">
        <v>44855.926882621075</v>
      </c>
      <c r="Y42" s="2" t="s">
        <v>237</v>
      </c>
      <c r="Z42" s="2" t="s">
        <v>56</v>
      </c>
      <c r="AA42" s="2" t="s">
        <v>237</v>
      </c>
      <c r="AB42" s="2" t="s">
        <v>237</v>
      </c>
      <c r="AC42" s="2" t="b">
        <v>0</v>
      </c>
      <c r="AD42" s="6">
        <f>IF(AC42=TRUE,1,0)</f>
        <v>0</v>
      </c>
      <c r="AE42" s="2">
        <v>0</v>
      </c>
      <c r="AF42" s="2" t="b">
        <v>1</v>
      </c>
      <c r="AG42" s="6">
        <f>IF(AF42=TRUE,1,0)</f>
        <v>1</v>
      </c>
      <c r="AH42" s="2" t="str">
        <f ca="1">"("&amp;B42&amp;","""&amp;C42&amp;""","""&amp;D42&amp;""","""&amp;TEXT(E42,"yyyy-mm-dd")&amp;""","&amp;F42&amp;","""&amp;G42&amp;""","""&amp;H42&amp;""","""&amp;I42&amp;""","""&amp;K42&amp;""","""&amp;L42&amp;""","""&amp;M42&amp;""","""&amp;N42&amp;""","""&amp;O42&amp;""","&amp;Q42&amp;","""&amp;R42&amp;""","""&amp;TEXT(S42,"yyyy-mm-dd")&amp;""","""&amp;T42&amp;""","""&amp;U42&amp;""","""&amp;V42&amp;""","""&amp;TEXT(W42,"yyyy-mm-dd")&amp;""","""&amp;X42&amp;""","&amp;Y42&amp;","""&amp;Z42&amp;""","""&amp;AA42&amp;""","""&amp;AB42&amp;""","&amp;AD42&amp;","&amp;AE42&amp;","&amp;AG42&amp;"),"</f>
        <v>(2041,"System","","2022-10-12",83,"Storage","Hardware","DB2","Critical","Low","High","Event 020002 Error 1620 - A storage pool is offline","Null",1,"E12345046","2022-10-21","E12345002","NULL","NULL","2022-10-21","",Null,"IBM","Null","Null",0,0,1),</v>
      </c>
    </row>
    <row r="43" spans="1:34" ht="17.7">
      <c r="A43" s="2">
        <v>1042</v>
      </c>
      <c r="B43" s="2">
        <v>2042</v>
      </c>
      <c r="C43" s="2" t="s">
        <v>46</v>
      </c>
      <c r="E43" s="4">
        <v>44777.648606814022</v>
      </c>
      <c r="F43" s="2">
        <f ca="1">IF(O43 = "Null", ROUND(TODAY()-E43,0), ROUND(O43-E43,0))</f>
        <v>42</v>
      </c>
      <c r="G43" s="2" t="s">
        <v>113</v>
      </c>
      <c r="H43" s="13" t="s">
        <v>62</v>
      </c>
      <c r="I43" s="2" t="s">
        <v>135</v>
      </c>
      <c r="J43" s="3" t="s">
        <v>307</v>
      </c>
      <c r="K43" s="2" t="s">
        <v>87</v>
      </c>
      <c r="L43" s="2" t="s">
        <v>52</v>
      </c>
      <c r="M43" s="2" t="str">
        <f>IF(AND(K43 = "Critical", L43 = "High"), "Urgent", IF(OR(K43 = "Critical", L43 = "High"), "High", "Low"   ))</f>
        <v>High</v>
      </c>
      <c r="N43" s="2" t="s">
        <v>308</v>
      </c>
      <c r="O43" s="4">
        <v>44820</v>
      </c>
      <c r="P43" s="2" t="b">
        <v>1</v>
      </c>
      <c r="Q43" s="2">
        <f>IF(P43=TRUE,1,0)</f>
        <v>1</v>
      </c>
      <c r="R43" s="2" t="s">
        <v>219</v>
      </c>
      <c r="S43" s="4">
        <v>44867.337863655055</v>
      </c>
      <c r="T43" s="4" t="s">
        <v>246</v>
      </c>
      <c r="U43" s="2" t="s">
        <v>42</v>
      </c>
      <c r="V43" s="2" t="s">
        <v>309</v>
      </c>
      <c r="W43" s="4">
        <v>44886.289566969121</v>
      </c>
      <c r="Y43" s="2">
        <v>607</v>
      </c>
      <c r="Z43" s="2" t="s">
        <v>310</v>
      </c>
      <c r="AA43" s="2" t="s">
        <v>311</v>
      </c>
      <c r="AB43" s="2" t="s">
        <v>237</v>
      </c>
      <c r="AC43" s="2" t="b">
        <v>0</v>
      </c>
      <c r="AD43" s="6">
        <f>IF(AC43=TRUE,1,0)</f>
        <v>0</v>
      </c>
      <c r="AE43" s="2">
        <v>0</v>
      </c>
      <c r="AF43" s="2" t="b">
        <v>1</v>
      </c>
      <c r="AG43" s="6">
        <f>IF(AF43=TRUE,1,0)</f>
        <v>1</v>
      </c>
      <c r="AH43" s="2" t="str">
        <f ca="1">"("&amp;B43&amp;","""&amp;C43&amp;""","""&amp;D43&amp;""","""&amp;TEXT(E43,"yyyy-mm-dd")&amp;""","&amp;F43&amp;","""&amp;G43&amp;""","""&amp;H43&amp;""","""&amp;I43&amp;""","""&amp;K43&amp;""","""&amp;L43&amp;""","""&amp;M43&amp;""","""&amp;N43&amp;""","""&amp;O43&amp;""","&amp;Q43&amp;","""&amp;R43&amp;""","""&amp;TEXT(S43,"yyyy-mm-dd")&amp;""","""&amp;T43&amp;""","""&amp;U43&amp;""","""&amp;V43&amp;""","""&amp;TEXT(W43,"yyyy-mm-dd")&amp;""","""&amp;X43&amp;""","&amp;Y43&amp;","""&amp;Z43&amp;""","""&amp;AA43&amp;""","""&amp;AB43&amp;""","&amp;AD43&amp;","&amp;AE43&amp;","&amp;AG43&amp;"),"</f>
        <v>(2042,"System","","2022-08-04",42,"Web Server","Network","DCHP","Critical","Low","High","TCP connection timeout/error","44820",1,"E12345031","2022-11-02","E12345984","NULL","Check server status","2022-11-21","",607,"Cisco","Switch port failure","Null",0,0,1),</v>
      </c>
    </row>
    <row r="44" spans="1:34" ht="17.7">
      <c r="A44" s="2">
        <v>1043</v>
      </c>
      <c r="B44" s="2">
        <v>2043</v>
      </c>
      <c r="C44" s="2" t="s">
        <v>32</v>
      </c>
      <c r="E44" s="4">
        <v>44832.559858745124</v>
      </c>
      <c r="F44" s="2">
        <f ca="1">IF(O44 = "Null", ROUND(TODAY()-E44,0), ROUND(O44-E44,0))</f>
        <v>6</v>
      </c>
      <c r="G44" s="2" t="s">
        <v>85</v>
      </c>
      <c r="H44" s="14" t="s">
        <v>162</v>
      </c>
      <c r="I44" s="2" t="s">
        <v>84</v>
      </c>
      <c r="J44" s="3" t="s">
        <v>312</v>
      </c>
      <c r="K44" s="2" t="s">
        <v>51</v>
      </c>
      <c r="L44" s="2" t="s">
        <v>65</v>
      </c>
      <c r="M44" s="2" t="str">
        <f>IF(AND(K44 = "Critical", L44 = "High"), "Urgent", IF(OR(K44 = "Critical", L44 = "High"), "High", "Low"   ))</f>
        <v>High</v>
      </c>
      <c r="N44" s="2" t="s">
        <v>313</v>
      </c>
      <c r="O44" s="4">
        <v>44839</v>
      </c>
      <c r="P44" s="2" t="b">
        <v>1</v>
      </c>
      <c r="Q44" s="2">
        <f>IF(P44=TRUE,1,0)</f>
        <v>1</v>
      </c>
      <c r="R44" s="2" t="s">
        <v>226</v>
      </c>
      <c r="S44" s="4">
        <v>44871.331580345395</v>
      </c>
      <c r="T44" s="4" t="s">
        <v>239</v>
      </c>
      <c r="U44" s="2" t="s">
        <v>42</v>
      </c>
      <c r="V44" s="2" t="s">
        <v>237</v>
      </c>
      <c r="W44" s="4">
        <v>44889.061752827467</v>
      </c>
      <c r="Y44" s="2" t="s">
        <v>237</v>
      </c>
      <c r="Z44" s="2" t="s">
        <v>310</v>
      </c>
      <c r="AA44" s="2" t="s">
        <v>237</v>
      </c>
      <c r="AB44" s="2" t="s">
        <v>237</v>
      </c>
      <c r="AC44" s="2" t="b">
        <v>0</v>
      </c>
      <c r="AD44" s="6">
        <f>IF(AC44=TRUE,1,0)</f>
        <v>0</v>
      </c>
      <c r="AE44" s="2">
        <v>0</v>
      </c>
      <c r="AF44" s="2" t="b">
        <v>1</v>
      </c>
      <c r="AG44" s="6">
        <f>IF(AF44=TRUE,1,0)</f>
        <v>1</v>
      </c>
      <c r="AH44" s="2" t="str">
        <f ca="1">"("&amp;B44&amp;","""&amp;C44&amp;""","""&amp;D44&amp;""","""&amp;TEXT(E44,"yyyy-mm-dd")&amp;""","&amp;F44&amp;","""&amp;G44&amp;""","""&amp;H44&amp;""","""&amp;I44&amp;""","""&amp;K44&amp;""","""&amp;L44&amp;""","""&amp;M44&amp;""","""&amp;N44&amp;""","""&amp;O44&amp;""","&amp;Q44&amp;","""&amp;R44&amp;""","""&amp;TEXT(S44,"yyyy-mm-dd")&amp;""","""&amp;T44&amp;""","""&amp;U44&amp;""","""&amp;V44&amp;""","""&amp;TEXT(W44,"yyyy-mm-dd")&amp;""","""&amp;X44&amp;""","&amp;Y44&amp;","""&amp;Z44&amp;""","""&amp;AA44&amp;""","""&amp;AB44&amp;""","&amp;AD44&amp;","&amp;AE44&amp;","&amp;AG44&amp;"),"</f>
        <v>(2043,"Phone","","2022-09-28",6,"Application","Help/Assistance","Software","Warning","High","High","Web Page Images not loading","44839",1,"E12345032","2022-11-06","E12345002","NULL","Null","2022-11-24","",Null,"Cisco","Null","Null",0,0,1),</v>
      </c>
    </row>
    <row r="45" spans="1:34" ht="17.7">
      <c r="A45" s="2">
        <v>1044</v>
      </c>
      <c r="B45" s="2">
        <v>2044</v>
      </c>
      <c r="C45" s="2" t="s">
        <v>32</v>
      </c>
      <c r="E45" s="4">
        <v>44801.288803959222</v>
      </c>
      <c r="F45" s="2">
        <f ca="1">IF(O45 = "Null", ROUND(TODAY()-E45,0), ROUND(O45-E45,0))</f>
        <v>7</v>
      </c>
      <c r="G45" s="2" t="s">
        <v>85</v>
      </c>
      <c r="H45" s="14" t="s">
        <v>162</v>
      </c>
      <c r="I45" s="2" t="s">
        <v>84</v>
      </c>
      <c r="J45" s="3" t="s">
        <v>314</v>
      </c>
      <c r="K45" s="2" t="s">
        <v>87</v>
      </c>
      <c r="L45" s="2" t="s">
        <v>52</v>
      </c>
      <c r="M45" s="2" t="str">
        <f>IF(AND(K45 = "Critical", L45 = "High"), "Urgent", IF(OR(K45 = "Critical", L45 = "High"), "High", "Low"   ))</f>
        <v>High</v>
      </c>
      <c r="N45" s="2" t="s">
        <v>315</v>
      </c>
      <c r="O45" s="4">
        <v>44808</v>
      </c>
      <c r="P45" s="2" t="b">
        <v>1</v>
      </c>
      <c r="Q45" s="2">
        <f>IF(P45=TRUE,1,0)</f>
        <v>1</v>
      </c>
      <c r="R45" s="2" t="s">
        <v>55</v>
      </c>
      <c r="S45" s="4">
        <v>44855.185754275386</v>
      </c>
      <c r="T45" s="4" t="s">
        <v>239</v>
      </c>
      <c r="U45" s="2" t="s">
        <v>42</v>
      </c>
      <c r="V45" s="2" t="s">
        <v>316</v>
      </c>
      <c r="W45" s="4">
        <v>44863.45765954347</v>
      </c>
      <c r="Y45" s="2" t="s">
        <v>237</v>
      </c>
      <c r="Z45" s="2" t="s">
        <v>317</v>
      </c>
      <c r="AA45" s="2" t="s">
        <v>237</v>
      </c>
      <c r="AB45" s="2" t="s">
        <v>237</v>
      </c>
      <c r="AC45" s="2" t="b">
        <v>0</v>
      </c>
      <c r="AD45" s="6">
        <f>IF(AC45=TRUE,1,0)</f>
        <v>0</v>
      </c>
      <c r="AE45" s="2">
        <v>0</v>
      </c>
      <c r="AF45" s="2" t="b">
        <v>1</v>
      </c>
      <c r="AG45" s="6">
        <f>IF(AF45=TRUE,1,0)</f>
        <v>1</v>
      </c>
      <c r="AH45" s="2" t="str">
        <f ca="1">"("&amp;B45&amp;","""&amp;C45&amp;""","""&amp;D45&amp;""","""&amp;TEXT(E45,"yyyy-mm-dd")&amp;""","&amp;F45&amp;","""&amp;G45&amp;""","""&amp;H45&amp;""","""&amp;I45&amp;""","""&amp;K45&amp;""","""&amp;L45&amp;""","""&amp;M45&amp;""","""&amp;N45&amp;""","""&amp;O45&amp;""","&amp;Q45&amp;","""&amp;R45&amp;""","""&amp;TEXT(S45,"yyyy-mm-dd")&amp;""","""&amp;T45&amp;""","""&amp;U45&amp;""","""&amp;V45&amp;""","""&amp;TEXT(W45,"yyyy-mm-dd")&amp;""","""&amp;X45&amp;""","&amp;Y45&amp;","""&amp;Z45&amp;""","""&amp;AA45&amp;""","""&amp;AB45&amp;""","&amp;AD45&amp;","&amp;AE45&amp;","&amp;AG45&amp;"),"</f>
        <v>(2044,"Phone","","2022-08-28",7,"Application","Help/Assistance","Software","Critical","Low","High","Application crashes","44808",1,"E12345001","2022-10-21","E12345002","NULL","Check application logic","2022-10-29","",Null,"Apache","Null","Null",0,0,1),</v>
      </c>
    </row>
    <row r="46" spans="1:34" ht="17.7">
      <c r="A46" s="2">
        <v>1045</v>
      </c>
      <c r="B46" s="2">
        <v>2045</v>
      </c>
      <c r="C46" s="2" t="s">
        <v>46</v>
      </c>
      <c r="E46" s="4">
        <v>44794.110585035662</v>
      </c>
      <c r="F46" s="2">
        <f ca="1">IF(O46 = "Null", ROUND(TODAY()-E46,0), ROUND(O46-E46,0))</f>
        <v>136</v>
      </c>
      <c r="G46" s="2" t="s">
        <v>47</v>
      </c>
      <c r="H46" s="13" t="s">
        <v>318</v>
      </c>
      <c r="I46" s="2" t="s">
        <v>303</v>
      </c>
      <c r="J46" s="3" t="s">
        <v>319</v>
      </c>
      <c r="K46" s="2" t="s">
        <v>51</v>
      </c>
      <c r="L46" s="2" t="s">
        <v>52</v>
      </c>
      <c r="M46" s="2" t="str">
        <f>IF(AND(K46 = "Critical", L46 = "High"), "Urgent", IF(OR(K46 = "Critical", L46 = "High"), "High", "Low"   ))</f>
        <v>Low</v>
      </c>
      <c r="N46" s="2" t="s">
        <v>320</v>
      </c>
      <c r="O46" s="4" t="s">
        <v>237</v>
      </c>
      <c r="P46" s="2" t="b">
        <v>1</v>
      </c>
      <c r="Q46" s="2">
        <f>IF(P46=TRUE,1,0)</f>
        <v>1</v>
      </c>
      <c r="R46" s="2" t="s">
        <v>270</v>
      </c>
      <c r="S46" s="4">
        <v>44826.847237390393</v>
      </c>
      <c r="T46" s="4" t="s">
        <v>246</v>
      </c>
      <c r="U46" s="2" t="s">
        <v>42</v>
      </c>
      <c r="V46" s="2" t="s">
        <v>237</v>
      </c>
      <c r="W46" s="4">
        <v>44834.271064033346</v>
      </c>
      <c r="Y46" s="2" t="s">
        <v>237</v>
      </c>
      <c r="Z46" s="2" t="s">
        <v>56</v>
      </c>
      <c r="AA46" s="2" t="s">
        <v>237</v>
      </c>
      <c r="AB46" s="2" t="s">
        <v>237</v>
      </c>
      <c r="AC46" s="2" t="b">
        <v>0</v>
      </c>
      <c r="AD46" s="6">
        <f>IF(AC46=TRUE,1,0)</f>
        <v>0</v>
      </c>
      <c r="AE46" s="2">
        <v>0</v>
      </c>
      <c r="AF46" s="2" t="b">
        <v>1</v>
      </c>
      <c r="AG46" s="6">
        <f>IF(AF46=TRUE,1,0)</f>
        <v>1</v>
      </c>
      <c r="AH46" s="2" t="str">
        <f ca="1">"("&amp;B46&amp;","""&amp;C46&amp;""","""&amp;D46&amp;""","""&amp;TEXT(E46,"yyyy-mm-dd")&amp;""","&amp;F46&amp;","""&amp;G46&amp;""","""&amp;H46&amp;""","""&amp;I46&amp;""","""&amp;K46&amp;""","""&amp;L46&amp;""","""&amp;M46&amp;""","""&amp;N46&amp;""","""&amp;O46&amp;""","&amp;Q46&amp;","""&amp;R46&amp;""","""&amp;TEXT(S46,"yyyy-mm-dd")&amp;""","""&amp;T46&amp;""","""&amp;U46&amp;""","""&amp;V46&amp;""","""&amp;TEXT(W46,"yyyy-mm-dd")&amp;""","""&amp;X46&amp;""","&amp;Y46&amp;","""&amp;Z46&amp;""","""&amp;AA46&amp;""","""&amp;AB46&amp;""","&amp;AD46&amp;","&amp;AE46&amp;","&amp;AG46&amp;"),"</f>
        <v>(2045,"System","","2022-08-21",136,"Storage","Database","DB2","Warning","Low","Low","5038 Code integrity determined that the image hash of a file is not valid","Null",1,"E12345038","2022-09-22","E12345984","NULL","Null","2022-09-30","",Null,"IBM","Null","Null",0,0,1),</v>
      </c>
    </row>
    <row r="47" spans="1:34" ht="17.7">
      <c r="A47" s="2">
        <v>1046</v>
      </c>
      <c r="B47" s="2">
        <v>2046</v>
      </c>
      <c r="C47" s="2" t="s">
        <v>32</v>
      </c>
      <c r="E47" s="4">
        <v>44779.148602886649</v>
      </c>
      <c r="F47" s="2">
        <f ca="1">IF(O47 = "Null", ROUND(TODAY()-E47,0), ROUND(O47-E47,0))</f>
        <v>4</v>
      </c>
      <c r="G47" s="2" t="s">
        <v>85</v>
      </c>
      <c r="H47" s="14" t="s">
        <v>162</v>
      </c>
      <c r="I47" s="2" t="s">
        <v>84</v>
      </c>
      <c r="J47" s="3" t="s">
        <v>321</v>
      </c>
      <c r="K47" s="2" t="s">
        <v>51</v>
      </c>
      <c r="L47" s="2" t="s">
        <v>52</v>
      </c>
      <c r="M47" s="2" t="str">
        <f>IF(AND(K47 = "Critical", L47 = "High"), "Urgent", IF(OR(K47 = "Critical", L47 = "High"), "High", "Low"   ))</f>
        <v>Low</v>
      </c>
      <c r="N47" s="2" t="s">
        <v>322</v>
      </c>
      <c r="O47" s="4">
        <v>44783</v>
      </c>
      <c r="P47" s="2" t="b">
        <v>1</v>
      </c>
      <c r="Q47" s="2">
        <f>IF(P47=TRUE,1,0)</f>
        <v>1</v>
      </c>
      <c r="R47" s="2" t="s">
        <v>277</v>
      </c>
      <c r="S47" s="4">
        <v>44836.142985019571</v>
      </c>
      <c r="T47" s="4" t="s">
        <v>253</v>
      </c>
      <c r="U47" s="2" t="s">
        <v>42</v>
      </c>
      <c r="V47" s="2" t="s">
        <v>237</v>
      </c>
      <c r="W47" s="4">
        <v>44851.043515276186</v>
      </c>
      <c r="Y47" s="2" t="s">
        <v>237</v>
      </c>
      <c r="Z47" s="2" t="s">
        <v>317</v>
      </c>
      <c r="AA47" s="2" t="s">
        <v>237</v>
      </c>
      <c r="AB47" s="2" t="s">
        <v>237</v>
      </c>
      <c r="AC47" s="2" t="b">
        <v>0</v>
      </c>
      <c r="AD47" s="6">
        <f>IF(AC47=TRUE,1,0)</f>
        <v>0</v>
      </c>
      <c r="AE47" s="2">
        <v>0</v>
      </c>
      <c r="AF47" s="2" t="b">
        <v>1</v>
      </c>
      <c r="AG47" s="6">
        <f>IF(AF47=TRUE,1,0)</f>
        <v>1</v>
      </c>
      <c r="AH47" s="2" t="str">
        <f ca="1">"("&amp;B47&amp;","""&amp;C47&amp;""","""&amp;D47&amp;""","""&amp;TEXT(E47,"yyyy-mm-dd")&amp;""","&amp;F47&amp;","""&amp;G47&amp;""","""&amp;H47&amp;""","""&amp;I47&amp;""","""&amp;K47&amp;""","""&amp;L47&amp;""","""&amp;M47&amp;""","""&amp;N47&amp;""","""&amp;O47&amp;""","&amp;Q47&amp;","""&amp;R47&amp;""","""&amp;TEXT(S47,"yyyy-mm-dd")&amp;""","""&amp;T47&amp;""","""&amp;U47&amp;""","""&amp;V47&amp;""","""&amp;TEXT(W47,"yyyy-mm-dd")&amp;""","""&amp;X47&amp;""","&amp;Y47&amp;","""&amp;Z47&amp;""","""&amp;AA47&amp;""","""&amp;AB47&amp;""","&amp;AD47&amp;","&amp;AE47&amp;","&amp;AG47&amp;"),"</f>
        <v>(2046,"Phone","","2022-08-06",4,"Application","Help/Assistance","Software","Warning","Low","Low","Trouble signing in to account","44783",1,"E12345039","2022-10-02","E12345985","NULL","Null","2022-10-17","",Null,"Apache","Null","Null",0,0,1),</v>
      </c>
    </row>
    <row r="48" spans="1:34" ht="17.7">
      <c r="A48" s="2">
        <v>1047</v>
      </c>
      <c r="B48" s="2">
        <v>2047</v>
      </c>
      <c r="C48" s="2" t="s">
        <v>46</v>
      </c>
      <c r="E48" s="4">
        <v>44843.285955670086</v>
      </c>
      <c r="F48" s="2">
        <f ca="1">IF(O48 = "Null", ROUND(TODAY()-E48,0), ROUND(O48-E48,0))</f>
        <v>5</v>
      </c>
      <c r="G48" s="2" t="s">
        <v>46</v>
      </c>
      <c r="H48" s="13" t="s">
        <v>48</v>
      </c>
      <c r="I48" s="13" t="s">
        <v>49</v>
      </c>
      <c r="J48" s="3" t="s">
        <v>323</v>
      </c>
      <c r="K48" s="2" t="s">
        <v>87</v>
      </c>
      <c r="L48" s="2" t="s">
        <v>52</v>
      </c>
      <c r="M48" s="2" t="str">
        <f>IF(AND(K48 = "Critical", L48 = "High"), "Urgent", IF(OR(K48 = "Critical", L48 = "High"), "High", "Low"   ))</f>
        <v>High</v>
      </c>
      <c r="N48" s="2" t="s">
        <v>324</v>
      </c>
      <c r="O48" s="4">
        <v>44848</v>
      </c>
      <c r="P48" s="2" t="b">
        <v>1</v>
      </c>
      <c r="Q48" s="2">
        <f>IF(P48=TRUE,1,0)</f>
        <v>1</v>
      </c>
      <c r="R48" s="2" t="s">
        <v>252</v>
      </c>
      <c r="S48" s="4">
        <v>44914.232012881723</v>
      </c>
      <c r="T48" s="4" t="s">
        <v>263</v>
      </c>
      <c r="U48" s="2" t="s">
        <v>42</v>
      </c>
      <c r="V48" s="2" t="s">
        <v>325</v>
      </c>
      <c r="W48" s="4">
        <v>44920.262632266007</v>
      </c>
      <c r="Y48" s="2" t="s">
        <v>237</v>
      </c>
      <c r="Z48" s="2" t="s">
        <v>81</v>
      </c>
      <c r="AA48" s="2" t="s">
        <v>237</v>
      </c>
      <c r="AB48" s="2" t="s">
        <v>237</v>
      </c>
      <c r="AC48" s="2" t="b">
        <v>0</v>
      </c>
      <c r="AD48" s="6">
        <f>IF(AC48=TRUE,1,0)</f>
        <v>0</v>
      </c>
      <c r="AE48" s="2">
        <v>0</v>
      </c>
      <c r="AF48" s="2" t="b">
        <v>1</v>
      </c>
      <c r="AG48" s="6">
        <f>IF(AF48=TRUE,1,0)</f>
        <v>1</v>
      </c>
      <c r="AH48" s="2" t="str">
        <f ca="1">"("&amp;B48&amp;","""&amp;C48&amp;""","""&amp;D48&amp;""","""&amp;TEXT(E48,"yyyy-mm-dd")&amp;""","&amp;F48&amp;","""&amp;G48&amp;""","""&amp;H48&amp;""","""&amp;I48&amp;""","""&amp;K48&amp;""","""&amp;L48&amp;""","""&amp;M48&amp;""","""&amp;N48&amp;""","""&amp;O48&amp;""","&amp;Q48&amp;","""&amp;R48&amp;""","""&amp;TEXT(S48,"yyyy-mm-dd")&amp;""","""&amp;T48&amp;""","""&amp;U48&amp;""","""&amp;V48&amp;""","""&amp;TEXT(W48,"yyyy-mm-dd")&amp;""","""&amp;X48&amp;""","&amp;Y48&amp;","""&amp;Z48&amp;""","""&amp;AA48&amp;""","""&amp;AB48&amp;""","&amp;AD48&amp;","&amp;AE48&amp;","&amp;AG48&amp;"),"</f>
        <v>(2047,"System","","2022-10-09",5,"System","Hardware","Disk","Critical","Low","High","Disk Full","44848",1,"E12345036","2022-12-19","E12345986","NULL","Maintenance required","2022-12-25","",Null,"Windows","Null","Null",0,0,1),</v>
      </c>
    </row>
    <row r="49" spans="1:34" ht="17.7">
      <c r="A49" s="2">
        <v>1048</v>
      </c>
      <c r="B49" s="2">
        <v>2048</v>
      </c>
      <c r="C49" s="2" t="s">
        <v>59</v>
      </c>
      <c r="E49" s="4">
        <v>44766.083392559107</v>
      </c>
      <c r="F49" s="2">
        <f ca="1">IF(O49 = "Null", ROUND(TODAY()-E49,0), ROUND(O49-E49,0))</f>
        <v>1</v>
      </c>
      <c r="G49" s="2" t="s">
        <v>113</v>
      </c>
      <c r="H49" s="14" t="s">
        <v>162</v>
      </c>
      <c r="I49" s="2" t="s">
        <v>84</v>
      </c>
      <c r="J49" s="3" t="s">
        <v>326</v>
      </c>
      <c r="K49" s="2" t="s">
        <v>87</v>
      </c>
      <c r="L49" s="2" t="s">
        <v>65</v>
      </c>
      <c r="M49" s="2" t="str">
        <f>IF(AND(K49 = "Critical", L49 = "High"), "Urgent", IF(OR(K49 = "Critical", L49 = "High"), "High", "Low"   ))</f>
        <v>Urgent</v>
      </c>
      <c r="N49" s="2" t="s">
        <v>327</v>
      </c>
      <c r="O49" s="4">
        <v>44767</v>
      </c>
      <c r="P49" s="2" t="b">
        <v>1</v>
      </c>
      <c r="Q49" s="2">
        <f>IF(P49=TRUE,1,0)</f>
        <v>1</v>
      </c>
      <c r="R49" s="2" t="s">
        <v>262</v>
      </c>
      <c r="S49" s="4">
        <v>44784.87926658705</v>
      </c>
      <c r="T49" s="4" t="s">
        <v>239</v>
      </c>
      <c r="U49" s="2" t="s">
        <v>42</v>
      </c>
      <c r="V49" s="2" t="s">
        <v>309</v>
      </c>
      <c r="W49" s="4">
        <v>44802.081729133351</v>
      </c>
      <c r="Y49" s="2">
        <v>607</v>
      </c>
      <c r="Z49" s="2" t="s">
        <v>310</v>
      </c>
      <c r="AA49" s="2" t="s">
        <v>328</v>
      </c>
      <c r="AB49" s="2" t="s">
        <v>237</v>
      </c>
      <c r="AC49" s="2" t="b">
        <v>0</v>
      </c>
      <c r="AD49" s="6">
        <f>IF(AC49=TRUE,1,0)</f>
        <v>0</v>
      </c>
      <c r="AE49" s="2">
        <v>0</v>
      </c>
      <c r="AF49" s="2" t="b">
        <v>1</v>
      </c>
      <c r="AG49" s="6">
        <f>IF(AF49=TRUE,1,0)</f>
        <v>1</v>
      </c>
      <c r="AH49" s="2" t="str">
        <f ca="1">"("&amp;B49&amp;","""&amp;C49&amp;""","""&amp;D49&amp;""","""&amp;TEXT(E49,"yyyy-mm-dd")&amp;""","&amp;F49&amp;","""&amp;G49&amp;""","""&amp;H49&amp;""","""&amp;I49&amp;""","""&amp;K49&amp;""","""&amp;L49&amp;""","""&amp;M49&amp;""","""&amp;N49&amp;""","""&amp;O49&amp;""","&amp;Q49&amp;","""&amp;R49&amp;""","""&amp;TEXT(S49,"yyyy-mm-dd")&amp;""","""&amp;T49&amp;""","""&amp;U49&amp;""","""&amp;V49&amp;""","""&amp;TEXT(W49,"yyyy-mm-dd")&amp;""","""&amp;X49&amp;""","&amp;Y49&amp;","""&amp;Z49&amp;""","""&amp;AA49&amp;""","""&amp;AB49&amp;""","&amp;AD49&amp;","&amp;AE49&amp;","&amp;AG49&amp;"),"</f>
        <v>(2048,"Web","","2022-07-24",1,"Web Server","Help/Assistance","Software","Critical","High","Urgent","Could not connect to service","44767",1,"E12345037","2022-08-11","E12345002","NULL","Check server status","2022-08-29","",607,"Cisco","Web Server was brought back online","Null",0,0,1),</v>
      </c>
    </row>
    <row r="50" spans="1:34" ht="17.7">
      <c r="A50" s="2">
        <v>1049</v>
      </c>
      <c r="B50" s="2">
        <v>2049</v>
      </c>
      <c r="C50" s="2" t="s">
        <v>59</v>
      </c>
      <c r="E50" s="4">
        <v>44766.083392559107</v>
      </c>
      <c r="F50" s="2">
        <f ca="1">IF(O50 = "Null", ROUND(TODAY()-E50,0), ROUND(O50-E50,0))</f>
        <v>1</v>
      </c>
      <c r="G50" s="2" t="s">
        <v>113</v>
      </c>
      <c r="H50" s="14" t="s">
        <v>162</v>
      </c>
      <c r="I50" s="2" t="s">
        <v>84</v>
      </c>
      <c r="J50" s="3" t="s">
        <v>329</v>
      </c>
      <c r="K50" s="2" t="s">
        <v>87</v>
      </c>
      <c r="L50" s="2" t="s">
        <v>65</v>
      </c>
      <c r="M50" s="2" t="str">
        <f>IF(AND(K50 = "Critical", L50 = "High"), "Urgent", IF(OR(K50 = "Critical", L50 = "High"), "High", "Low"   ))</f>
        <v>Urgent</v>
      </c>
      <c r="N50" s="2" t="s">
        <v>327</v>
      </c>
      <c r="O50" s="4">
        <v>44767</v>
      </c>
      <c r="P50" s="2" t="b">
        <v>1</v>
      </c>
      <c r="Q50" s="2">
        <f>IF(P50=TRUE,1,0)</f>
        <v>1</v>
      </c>
      <c r="R50" s="2" t="s">
        <v>270</v>
      </c>
      <c r="S50" s="4">
        <v>44847.963949428995</v>
      </c>
      <c r="T50" s="4" t="s">
        <v>246</v>
      </c>
      <c r="U50" s="2" t="s">
        <v>42</v>
      </c>
      <c r="V50" s="2" t="s">
        <v>309</v>
      </c>
      <c r="W50" s="4">
        <v>44856.297744732074</v>
      </c>
      <c r="Y50" s="2">
        <v>607</v>
      </c>
      <c r="Z50" s="2" t="s">
        <v>310</v>
      </c>
      <c r="AA50" s="2" t="s">
        <v>328</v>
      </c>
      <c r="AB50" s="2" t="s">
        <v>237</v>
      </c>
      <c r="AC50" s="2" t="b">
        <v>0</v>
      </c>
      <c r="AD50" s="6">
        <f>IF(AC50=TRUE,1,0)</f>
        <v>0</v>
      </c>
      <c r="AE50" s="2">
        <v>0</v>
      </c>
      <c r="AF50" s="2" t="b">
        <v>1</v>
      </c>
      <c r="AG50" s="6">
        <f>IF(AF50=TRUE,1,0)</f>
        <v>1</v>
      </c>
      <c r="AH50" s="2" t="str">
        <f ca="1">"("&amp;B50&amp;","""&amp;C50&amp;""","""&amp;D50&amp;""","""&amp;TEXT(E50,"yyyy-mm-dd")&amp;""","&amp;F50&amp;","""&amp;G50&amp;""","""&amp;H50&amp;""","""&amp;I50&amp;""","""&amp;K50&amp;""","""&amp;L50&amp;""","""&amp;M50&amp;""","""&amp;N50&amp;""","""&amp;O50&amp;""","&amp;Q50&amp;","""&amp;R50&amp;""","""&amp;TEXT(S50,"yyyy-mm-dd")&amp;""","""&amp;T50&amp;""","""&amp;U50&amp;""","""&amp;V50&amp;""","""&amp;TEXT(W50,"yyyy-mm-dd")&amp;""","""&amp;X50&amp;""","&amp;Y50&amp;","""&amp;Z50&amp;""","""&amp;AA50&amp;""","""&amp;AB50&amp;""","&amp;AD50&amp;","&amp;AE50&amp;","&amp;AG50&amp;"),"</f>
        <v>(2049,"Web","","2022-07-24",1,"Web Server","Help/Assistance","Software","Critical","High","Urgent","Could not connect to service","44767",1,"E12345038","2022-10-13","E12345984","NULL","Check server status","2022-10-22","",607,"Cisco","Web Server was brought back online","Null",0,0,1),</v>
      </c>
    </row>
    <row r="51" spans="1:34" ht="17.7">
      <c r="A51" s="2">
        <v>1050</v>
      </c>
      <c r="B51" s="2">
        <v>2050</v>
      </c>
      <c r="C51" s="2" t="s">
        <v>59</v>
      </c>
      <c r="E51" s="4">
        <v>44766.083392559107</v>
      </c>
      <c r="F51" s="2">
        <f ca="1">IF(O51 = "Null", ROUND(TODAY()-E51,0), ROUND(O51-E51,0))</f>
        <v>1</v>
      </c>
      <c r="G51" s="2" t="s">
        <v>113</v>
      </c>
      <c r="H51" s="14" t="s">
        <v>162</v>
      </c>
      <c r="I51" s="2" t="s">
        <v>84</v>
      </c>
      <c r="J51" s="3" t="s">
        <v>330</v>
      </c>
      <c r="K51" s="2" t="s">
        <v>87</v>
      </c>
      <c r="L51" s="2" t="s">
        <v>65</v>
      </c>
      <c r="M51" s="2" t="str">
        <f>IF(AND(K51 = "Critical", L51 = "High"), "Urgent", IF(OR(K51 = "Critical", L51 = "High"), "High", "Low"   ))</f>
        <v>Urgent</v>
      </c>
      <c r="N51" s="2" t="s">
        <v>327</v>
      </c>
      <c r="O51" s="4">
        <v>44767</v>
      </c>
      <c r="P51" s="2" t="b">
        <v>1</v>
      </c>
      <c r="Q51" s="2">
        <f>IF(P51=TRUE,1,0)</f>
        <v>1</v>
      </c>
      <c r="R51" s="2" t="s">
        <v>277</v>
      </c>
      <c r="S51" s="4">
        <v>44815.42093205858</v>
      </c>
      <c r="T51" s="4" t="s">
        <v>253</v>
      </c>
      <c r="U51" s="2" t="s">
        <v>42</v>
      </c>
      <c r="V51" s="2" t="s">
        <v>309</v>
      </c>
      <c r="W51" s="4">
        <v>44817.310261554245</v>
      </c>
      <c r="Y51" s="2">
        <v>607</v>
      </c>
      <c r="Z51" s="2" t="s">
        <v>310</v>
      </c>
      <c r="AA51" s="2" t="s">
        <v>328</v>
      </c>
      <c r="AB51" s="2" t="s">
        <v>237</v>
      </c>
      <c r="AC51" s="2" t="b">
        <v>0</v>
      </c>
      <c r="AD51" s="6">
        <f>IF(AC51=TRUE,1,0)</f>
        <v>0</v>
      </c>
      <c r="AE51" s="2">
        <v>0</v>
      </c>
      <c r="AF51" s="2" t="b">
        <v>1</v>
      </c>
      <c r="AG51" s="6">
        <f>IF(AF51=TRUE,1,0)</f>
        <v>1</v>
      </c>
      <c r="AH51" s="2" t="str">
        <f ca="1">"("&amp;B51&amp;","""&amp;C51&amp;""","""&amp;D51&amp;""","""&amp;TEXT(E51,"yyyy-mm-dd")&amp;""","&amp;F51&amp;","""&amp;G51&amp;""","""&amp;H51&amp;""","""&amp;I51&amp;""","""&amp;K51&amp;""","""&amp;L51&amp;""","""&amp;M51&amp;""","""&amp;N51&amp;""","""&amp;O51&amp;""","&amp;Q51&amp;","""&amp;R51&amp;""","""&amp;TEXT(S51,"yyyy-mm-dd")&amp;""","""&amp;T51&amp;""","""&amp;U51&amp;""","""&amp;V51&amp;""","""&amp;TEXT(W51,"yyyy-mm-dd")&amp;""","""&amp;X51&amp;""","&amp;Y51&amp;","""&amp;Z51&amp;""","""&amp;AA51&amp;""","""&amp;AB51&amp;""","&amp;AD51&amp;","&amp;AE51&amp;","&amp;AG51&amp;"),"</f>
        <v>(2050,"Web","","2022-07-24",1,"Web Server","Help/Assistance","Software","Critical","High","Urgent","Could not connect to service","44767",1,"E12345039","2022-09-11","E12345985","NULL","Check server status","2022-09-13","",607,"Cisco","Web Server was brought back online","Null",0,0,1),</v>
      </c>
    </row>
    <row r="52" spans="1:34" ht="17.7">
      <c r="A52" s="2">
        <v>1051</v>
      </c>
      <c r="B52" s="2">
        <v>2051</v>
      </c>
      <c r="C52" s="2" t="s">
        <v>59</v>
      </c>
      <c r="E52" s="4">
        <v>44807.347251041152</v>
      </c>
      <c r="F52" s="2">
        <f ca="1">IF(O52 = "Null", ROUND(TODAY()-E52,0), ROUND(O52-E52,0))</f>
        <v>123</v>
      </c>
      <c r="G52" s="2" t="s">
        <v>85</v>
      </c>
      <c r="H52" s="14" t="s">
        <v>162</v>
      </c>
      <c r="I52" s="2" t="s">
        <v>84</v>
      </c>
      <c r="J52" s="2"/>
      <c r="K52" s="2" t="s">
        <v>51</v>
      </c>
      <c r="L52" s="2" t="s">
        <v>52</v>
      </c>
      <c r="M52" s="2" t="str">
        <f>IF(AND(K52 = "Critical", L52 = "High"), "Urgent", IF(OR(K52 = "Critical", L52 = "High"), "High", "Low"   ))</f>
        <v>Low</v>
      </c>
      <c r="N52" s="2" t="s">
        <v>331</v>
      </c>
      <c r="O52" s="4" t="s">
        <v>237</v>
      </c>
      <c r="P52" s="2" t="b">
        <v>1</v>
      </c>
      <c r="Q52" s="2">
        <f>IF(P52=TRUE,1,0)</f>
        <v>1</v>
      </c>
      <c r="R52" s="2" t="s">
        <v>245</v>
      </c>
      <c r="S52" s="4">
        <v>44905.354316205689</v>
      </c>
      <c r="T52" s="4" t="s">
        <v>239</v>
      </c>
      <c r="U52" s="2" t="s">
        <v>42</v>
      </c>
      <c r="V52" s="2" t="s">
        <v>316</v>
      </c>
      <c r="W52" s="4">
        <v>44922.488504164976</v>
      </c>
      <c r="Y52" s="2" t="s">
        <v>237</v>
      </c>
      <c r="Z52" s="2" t="s">
        <v>317</v>
      </c>
      <c r="AA52" s="2" t="s">
        <v>237</v>
      </c>
      <c r="AB52" s="2" t="s">
        <v>237</v>
      </c>
      <c r="AC52" s="2" t="b">
        <v>0</v>
      </c>
      <c r="AD52" s="6">
        <f>IF(AC52=TRUE,1,0)</f>
        <v>0</v>
      </c>
      <c r="AE52" s="2">
        <v>0</v>
      </c>
      <c r="AF52" s="2" t="b">
        <v>1</v>
      </c>
      <c r="AG52" s="6">
        <f>IF(AF52=TRUE,1,0)</f>
        <v>1</v>
      </c>
      <c r="AH52" s="2" t="str">
        <f ca="1">"("&amp;B52&amp;","""&amp;C52&amp;""","""&amp;D52&amp;""","""&amp;TEXT(E52,"yyyy-mm-dd")&amp;""","&amp;F52&amp;","""&amp;G52&amp;""","""&amp;H52&amp;""","""&amp;I52&amp;""","""&amp;K52&amp;""","""&amp;L52&amp;""","""&amp;M52&amp;""","""&amp;N52&amp;""","""&amp;O52&amp;""","&amp;Q52&amp;","""&amp;R52&amp;""","""&amp;TEXT(S52,"yyyy-mm-dd")&amp;""","""&amp;T52&amp;""","""&amp;U52&amp;""","""&amp;V52&amp;""","""&amp;TEXT(W52,"yyyy-mm-dd")&amp;""","""&amp;X52&amp;""","&amp;Y52&amp;","""&amp;Z52&amp;""","""&amp;AA52&amp;""","""&amp;AB52&amp;""","&amp;AD52&amp;","&amp;AE52&amp;","&amp;AG52&amp;"),"</f>
        <v>(2051,"Web","","2022-09-03",123,"Application","Help/Assistance","Software","Warning","Low","Low","Loading the Wrong page","Null",1,"E12345035","2022-12-10","E12345002","NULL","Check application logic","2022-12-27","",Null,"Apache","Null","Null",0,0,1),</v>
      </c>
    </row>
    <row r="53" spans="1:34" ht="17.7">
      <c r="A53" s="2">
        <v>1052</v>
      </c>
      <c r="B53" s="2">
        <v>2052</v>
      </c>
      <c r="C53" s="2" t="s">
        <v>46</v>
      </c>
      <c r="E53" s="4">
        <v>44815.815910154328</v>
      </c>
      <c r="F53" s="2">
        <f ca="1">IF(O53 = "Null", ROUND(TODAY()-E53,0), ROUND(O53-E53,0))</f>
        <v>10</v>
      </c>
      <c r="G53" s="2" t="s">
        <v>46</v>
      </c>
      <c r="H53" s="13" t="s">
        <v>84</v>
      </c>
      <c r="I53" s="2" t="s">
        <v>116</v>
      </c>
      <c r="J53" s="2"/>
      <c r="K53" s="2" t="s">
        <v>37</v>
      </c>
      <c r="L53" s="2" t="s">
        <v>65</v>
      </c>
      <c r="M53" s="2" t="str">
        <f>IF(AND(K53 = "Critical", L53 = "High"), "Urgent", IF(OR(K53 = "Critical", L53 = "High"), "High", "Low"   ))</f>
        <v>High</v>
      </c>
      <c r="N53" s="2" t="s">
        <v>332</v>
      </c>
      <c r="O53" s="4">
        <v>44826</v>
      </c>
      <c r="P53" s="2" t="b">
        <v>1</v>
      </c>
      <c r="Q53" s="2">
        <f>IF(P53=TRUE,1,0)</f>
        <v>1</v>
      </c>
      <c r="R53" s="2" t="s">
        <v>252</v>
      </c>
      <c r="S53" s="4">
        <v>44899.060874051225</v>
      </c>
      <c r="T53" s="4" t="s">
        <v>246</v>
      </c>
      <c r="U53" s="2" t="s">
        <v>42</v>
      </c>
      <c r="V53" s="2" t="s">
        <v>333</v>
      </c>
      <c r="W53" s="4">
        <v>44915.385157408578</v>
      </c>
      <c r="Y53" s="2" t="s">
        <v>237</v>
      </c>
      <c r="Z53" s="2" t="s">
        <v>81</v>
      </c>
      <c r="AA53" s="2" t="s">
        <v>334</v>
      </c>
      <c r="AB53" s="2" t="s">
        <v>237</v>
      </c>
      <c r="AC53" s="2" t="b">
        <v>0</v>
      </c>
      <c r="AD53" s="6">
        <f>IF(AC53=TRUE,1,0)</f>
        <v>0</v>
      </c>
      <c r="AE53" s="2">
        <v>0</v>
      </c>
      <c r="AF53" s="2" t="b">
        <v>1</v>
      </c>
      <c r="AG53" s="6">
        <f>IF(AF53=TRUE,1,0)</f>
        <v>1</v>
      </c>
      <c r="AH53" s="2" t="str">
        <f ca="1">"("&amp;B53&amp;","""&amp;C53&amp;""","""&amp;D53&amp;""","""&amp;TEXT(E53,"yyyy-mm-dd")&amp;""","&amp;F53&amp;","""&amp;G53&amp;""","""&amp;H53&amp;""","""&amp;I53&amp;""","""&amp;K53&amp;""","""&amp;L53&amp;""","""&amp;M53&amp;""","""&amp;N53&amp;""","""&amp;O53&amp;""","&amp;Q53&amp;","""&amp;R53&amp;""","""&amp;TEXT(S53,"yyyy-mm-dd")&amp;""","""&amp;T53&amp;""","""&amp;U53&amp;""","""&amp;V53&amp;""","""&amp;TEXT(W53,"yyyy-mm-dd")&amp;""","""&amp;X53&amp;""","&amp;Y53&amp;","""&amp;Z53&amp;""","""&amp;AA53&amp;""","""&amp;AB53&amp;""","&amp;AD53&amp;","&amp;AE53&amp;","&amp;AG53&amp;"),"</f>
        <v>(2052,"System","","2022-09-11",10,"System","Software","Operating System","Fatal","High","High","0x80070057 windows update error","44826",1,"E12345036","2022-12-04","E12345984","NULL","Re-image device","2022-12-20","",Null,"Windows","Re-image of device successful","Null",0,0,1),</v>
      </c>
    </row>
    <row r="54" spans="1:34" ht="17.7">
      <c r="A54" s="2">
        <v>1053</v>
      </c>
      <c r="B54" s="2">
        <v>2053</v>
      </c>
      <c r="C54" s="2" t="s">
        <v>46</v>
      </c>
      <c r="E54" s="4">
        <v>44769.705935504942</v>
      </c>
      <c r="F54" s="2">
        <f ca="1">IF(O54 = "Null", ROUND(TODAY()-E54,0), ROUND(O54-E54,0))</f>
        <v>21</v>
      </c>
      <c r="G54" s="2" t="s">
        <v>47</v>
      </c>
      <c r="H54" s="13" t="s">
        <v>318</v>
      </c>
      <c r="I54" s="2" t="s">
        <v>303</v>
      </c>
      <c r="J54" s="2"/>
      <c r="K54" s="2" t="s">
        <v>87</v>
      </c>
      <c r="L54" s="2" t="s">
        <v>52</v>
      </c>
      <c r="M54" s="2" t="str">
        <f>IF(AND(K54 = "Critical", L54 = "High"), "Urgent", IF(OR(K54 = "Critical", L54 = "High"), "High", "Low"   ))</f>
        <v>High</v>
      </c>
      <c r="N54" s="2" t="s">
        <v>335</v>
      </c>
      <c r="O54" s="4">
        <v>44791</v>
      </c>
      <c r="P54" s="2" t="b">
        <v>1</v>
      </c>
      <c r="Q54" s="2">
        <f>IF(P54=TRUE,1,0)</f>
        <v>1</v>
      </c>
      <c r="R54" s="2" t="s">
        <v>262</v>
      </c>
      <c r="S54" s="4">
        <v>44812.842375777902</v>
      </c>
      <c r="T54" s="4" t="s">
        <v>253</v>
      </c>
      <c r="U54" s="2" t="s">
        <v>42</v>
      </c>
      <c r="V54" s="2" t="s">
        <v>336</v>
      </c>
      <c r="W54" s="4">
        <v>44819.712529008684</v>
      </c>
      <c r="Y54" s="2" t="s">
        <v>237</v>
      </c>
      <c r="Z54" s="2" t="s">
        <v>56</v>
      </c>
      <c r="AA54" s="2" t="s">
        <v>237</v>
      </c>
      <c r="AB54" s="2" t="s">
        <v>237</v>
      </c>
      <c r="AC54" s="2" t="b">
        <v>0</v>
      </c>
      <c r="AD54" s="6">
        <f>IF(AC54=TRUE,1,0)</f>
        <v>0</v>
      </c>
      <c r="AE54" s="2">
        <v>0</v>
      </c>
      <c r="AF54" s="2" t="b">
        <v>1</v>
      </c>
      <c r="AG54" s="6">
        <f>IF(AF54=TRUE,1,0)</f>
        <v>1</v>
      </c>
      <c r="AH54" s="2" t="str">
        <f ca="1">"("&amp;B54&amp;","""&amp;C54&amp;""","""&amp;D54&amp;""","""&amp;TEXT(E54,"yyyy-mm-dd")&amp;""","&amp;F54&amp;","""&amp;G54&amp;""","""&amp;H54&amp;""","""&amp;I54&amp;""","""&amp;K54&amp;""","""&amp;L54&amp;""","""&amp;M54&amp;""","""&amp;N54&amp;""","""&amp;O54&amp;""","&amp;Q54&amp;","""&amp;R54&amp;""","""&amp;TEXT(S54,"yyyy-mm-dd")&amp;""","""&amp;T54&amp;""","""&amp;U54&amp;""","""&amp;V54&amp;""","""&amp;TEXT(W54,"yyyy-mm-dd")&amp;""","""&amp;X54&amp;""","&amp;Y54&amp;","""&amp;Z54&amp;""","""&amp;AA54&amp;""","""&amp;AB54&amp;""","&amp;AD54&amp;","&amp;AE54&amp;","&amp;AG54&amp;"),"</f>
        <v>(2053,"System","","2022-07-27",21,"Storage","Database","DB2","Critical","Low","High","Event 010105 Error 2080 - Storage system connected to unsupported port","44791",1,"E12345037","2022-09-08","E12345985","NULL","check phyiscal connection","2022-09-15","",Null,"IBM","Null","Null",0,0,1),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Up-to-date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Chuan Z</cp:lastModifiedBy>
  <dcterms:modified xsi:type="dcterms:W3CDTF">2023-01-04T07:26:03Z</dcterms:modified>
</cp:coreProperties>
</file>