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darxu\Documents\Training\Workshot\"/>
    </mc:Choice>
  </mc:AlternateContent>
  <xr:revisionPtr revIDLastSave="0" documentId="13_ncr:1_{B43FCAD7-A457-4169-98BD-70AD4E5D4722}" xr6:coauthVersionLast="47" xr6:coauthVersionMax="47" xr10:uidLastSave="{00000000-0000-0000-0000-000000000000}"/>
  <bookViews>
    <workbookView xWindow="20680" yWindow="5160" windowWidth="28800" windowHeight="15410" xr2:uid="{00000000-000D-0000-FFFF-FFFF00000000}"/>
  </bookViews>
  <sheets>
    <sheet name="DOF_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K3" i="1" s="1"/>
  <c r="D3" i="1"/>
  <c r="E3" i="1"/>
  <c r="L3" i="1"/>
  <c r="O3" i="1" s="1"/>
  <c r="M3" i="1" l="1"/>
  <c r="N3" i="1"/>
  <c r="G3" i="1"/>
  <c r="J3" i="1" s="1"/>
</calcChain>
</file>

<file path=xl/sharedStrings.xml><?xml version="1.0" encoding="utf-8"?>
<sst xmlns="http://schemas.openxmlformats.org/spreadsheetml/2006/main" count="18" uniqueCount="18">
  <si>
    <t>EFL(mm)</t>
  </si>
  <si>
    <t>CoC(pixel)</t>
  </si>
  <si>
    <t>pixel_size(mm)</t>
  </si>
  <si>
    <t>Object distance(mm)</t>
  </si>
  <si>
    <t>CoC(mm)</t>
  </si>
  <si>
    <t>F#</t>
  </si>
  <si>
    <t>Near plane(mm)</t>
  </si>
  <si>
    <t>Far plane(mm)</t>
  </si>
  <si>
    <t>DOF(mm)</t>
  </si>
  <si>
    <t>Front DOF(mm)</t>
  </si>
  <si>
    <t>Back DOF(mm)</t>
  </si>
  <si>
    <t>Object side</t>
  </si>
  <si>
    <t>Camera parameter</t>
  </si>
  <si>
    <t>Near focus plane</t>
  </si>
  <si>
    <t>Far focus plane</t>
  </si>
  <si>
    <t>Depth of focus(mm)</t>
  </si>
  <si>
    <t>Image side</t>
  </si>
  <si>
    <t>Image distance(mm), thin lens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</si>
</sst>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F4" sqref="F4"/>
    </sheetView>
  </sheetViews>
  <sheetFormatPr defaultRowHeight="14.4" x14ac:dyDescent="0.3"/>
  <cols>
    <col min="1" max="1" width="12.5546875" customWidth="1"/>
    <col min="2" max="2" width="19.6640625" customWidth="1"/>
    <col min="3" max="3" width="11.77734375" customWidth="1"/>
    <col min="4" max="4" width="15.6640625" customWidth="1"/>
    <col min="5" max="5" width="11.109375" customWidth="1"/>
    <col min="6" max="6" width="12.44140625" customWidth="1"/>
    <col min="7" max="7" width="19.44140625" customWidth="1"/>
    <col min="8" max="8" width="14.44140625" customWidth="1"/>
    <col min="9" max="9" width="16.33203125" customWidth="1"/>
    <col min="10" max="10" width="13.6640625" customWidth="1"/>
    <col min="11" max="11" width="16.33203125" customWidth="1"/>
    <col min="12" max="12" width="34.33203125" customWidth="1"/>
    <col min="13" max="13" width="16.6640625" customWidth="1"/>
    <col min="14" max="14" width="14.5546875" customWidth="1"/>
    <col min="15" max="15" width="18.33203125" customWidth="1"/>
  </cols>
  <sheetData>
    <row r="1" spans="1:15" x14ac:dyDescent="0.3">
      <c r="A1" s="3" t="s">
        <v>12</v>
      </c>
      <c r="B1" s="3"/>
      <c r="C1" s="3"/>
      <c r="D1" s="3"/>
      <c r="E1" s="3"/>
      <c r="F1" s="3"/>
      <c r="G1" s="3" t="s">
        <v>11</v>
      </c>
      <c r="H1" s="3"/>
      <c r="I1" s="3"/>
      <c r="J1" s="3"/>
      <c r="K1" s="3"/>
      <c r="L1" s="3" t="s">
        <v>16</v>
      </c>
      <c r="M1" s="3"/>
      <c r="N1" s="3"/>
      <c r="O1" s="3"/>
    </row>
    <row r="2" spans="1:15" x14ac:dyDescent="0.3">
      <c r="A2" s="1" t="s">
        <v>0</v>
      </c>
      <c r="B2" s="1" t="s">
        <v>3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17</v>
      </c>
      <c r="M2" s="1" t="s">
        <v>13</v>
      </c>
      <c r="N2" s="1" t="s">
        <v>14</v>
      </c>
      <c r="O2" s="1" t="s">
        <v>15</v>
      </c>
    </row>
    <row r="3" spans="1:15" x14ac:dyDescent="0.3">
      <c r="A3" s="2">
        <v>4</v>
      </c>
      <c r="B3" s="2">
        <v>500</v>
      </c>
      <c r="C3" s="2">
        <v>5</v>
      </c>
      <c r="D3" s="2">
        <f>2.2/1000</f>
        <v>2.2000000000000001E-3</v>
      </c>
      <c r="E3" s="2">
        <f>C3*D3</f>
        <v>1.1000000000000001E-2</v>
      </c>
      <c r="F3" s="2">
        <v>2</v>
      </c>
      <c r="G3" s="2">
        <f>(A3^2 * B3) / (E3 * F3) / ((A3^2 / (E3 * F3)) + (B3 - A3))</f>
        <v>297.26516052318664</v>
      </c>
      <c r="H3" s="2">
        <f>IF((A3^2 * B3) / (E3 * F3) / ((A3^2 / (E3 * F3)) - (B3 - A3))&lt;0, "Infinity",(A3^2 * B3) / (E3 * F3) / ((A3^2 / (E3 * F3)) - (B3 - A3)))</f>
        <v>1572.3270440251572</v>
      </c>
      <c r="I3" s="2">
        <f>IF(((2 * A3^2 * B3 * (B3 - A3)) / (E3 * F3)) / ((A3^4 / (E3^2 * F3^2)) - (B3 - A3)^2)&lt;0,"Infinity",((2 * A3^2 * B3 * (B3 - A3)) / (E3 * F3)) / ((A3^4 / (E3^2 * F3^2)) - (B3 - A3)^2))</f>
        <v>1275.0618835019711</v>
      </c>
      <c r="J3" s="2">
        <f>B3-G3</f>
        <v>202.73483947681336</v>
      </c>
      <c r="K3" s="2">
        <f>H3-B3</f>
        <v>1072.3270440251572</v>
      </c>
      <c r="L3" s="2">
        <f>1/(1/A3 - 1/B3)</f>
        <v>4.032258064516129</v>
      </c>
      <c r="M3">
        <f>L3-(O3/2)</f>
        <v>4.01008064516129</v>
      </c>
      <c r="N3">
        <f>L3+(O3/2)</f>
        <v>4.054435483870968</v>
      </c>
      <c r="O3">
        <f>2*F3*C3*D3*L3/A3</f>
        <v>4.4354838709677422E-2</v>
      </c>
    </row>
  </sheetData>
  <mergeCells count="3">
    <mergeCell ref="G1:K1"/>
    <mergeCell ref="A1:F1"/>
    <mergeCell ref="L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DOF_Calculator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Xu, Zidar</cp:lastModifiedBy>
  <dcterms:created xsi:type="dcterms:W3CDTF">2025-01-29T23:23:02Z</dcterms:created>
  <dcterms:modified xsi:type="dcterms:W3CDTF">2025-02-14T21:02:19Z</dcterms:modified>
</cp:coreProperties>
</file>