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a\Documents\IW_football\data\"/>
    </mc:Choice>
  </mc:AlternateContent>
  <xr:revisionPtr revIDLastSave="0" documentId="13_ncr:1_{B9FD5138-05F8-40FA-8D0C-30F6FBCCF1E6}" xr6:coauthVersionLast="47" xr6:coauthVersionMax="47" xr10:uidLastSave="{00000000-0000-0000-0000-000000000000}"/>
  <bookViews>
    <workbookView xWindow="-90" yWindow="-90" windowWidth="19380" windowHeight="10380" xr2:uid="{26CE3D75-DE93-4C5D-BBCA-A18277C8DA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2" i="1" l="1"/>
  <c r="K43" i="1"/>
  <c r="K44" i="1"/>
  <c r="K45" i="1"/>
  <c r="K46" i="1"/>
  <c r="K47" i="1"/>
  <c r="K6" i="1" l="1"/>
  <c r="K7" i="1"/>
  <c r="K8" i="1"/>
  <c r="K9" i="1"/>
  <c r="K10" i="1"/>
  <c r="K11" i="1"/>
  <c r="C40" i="1" l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B41" i="1"/>
  <c r="B42" i="1"/>
  <c r="B43" i="1"/>
  <c r="B44" i="1"/>
  <c r="B45" i="1"/>
  <c r="B46" i="1"/>
  <c r="B47" i="1"/>
  <c r="B40" i="1"/>
  <c r="V4" i="1"/>
  <c r="U14" i="1" l="1"/>
  <c r="R14" i="1"/>
  <c r="Q14" i="1"/>
  <c r="N14" i="1"/>
  <c r="O14" i="1"/>
  <c r="T14" i="1"/>
  <c r="S12" i="1"/>
  <c r="R12" i="1"/>
  <c r="O12" i="1"/>
  <c r="Q12" i="1"/>
  <c r="T12" i="1"/>
  <c r="U12" i="1"/>
  <c r="V12" i="1"/>
  <c r="N12" i="1"/>
  <c r="P12" i="1"/>
  <c r="S4" i="1"/>
  <c r="P8" i="1"/>
  <c r="N4" i="1"/>
  <c r="V5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P4" i="1"/>
  <c r="Q4" i="1"/>
  <c r="R4" i="1"/>
  <c r="T4" i="1"/>
  <c r="U4" i="1"/>
  <c r="O4" i="1"/>
  <c r="N10" i="1"/>
  <c r="N11" i="1"/>
  <c r="N6" i="1"/>
  <c r="N7" i="1"/>
  <c r="N8" i="1"/>
  <c r="N9" i="1"/>
  <c r="N5" i="1"/>
</calcChain>
</file>

<file path=xl/sharedStrings.xml><?xml version="1.0" encoding="utf-8"?>
<sst xmlns="http://schemas.openxmlformats.org/spreadsheetml/2006/main" count="77" uniqueCount="18">
  <si>
    <t>Incidence of Concussion - 2012-2019</t>
  </si>
  <si>
    <t>Incidence of ACL Tears- 2012-2019</t>
  </si>
  <si>
    <t>Incidence of MCL Tears- 2012-2019</t>
  </si>
  <si>
    <t>Year</t>
  </si>
  <si>
    <t>Preseason</t>
  </si>
  <si>
    <t>Practice</t>
  </si>
  <si>
    <t>Game</t>
  </si>
  <si>
    <t>Total</t>
  </si>
  <si>
    <t>Regular Season</t>
  </si>
  <si>
    <t>Pre + Reg. Season</t>
  </si>
  <si>
    <t>Sum</t>
  </si>
  <si>
    <t>2012 - 2019</t>
  </si>
  <si>
    <t>Reg % of Injury occur at</t>
  </si>
  <si>
    <t>Pre % of injuries occur during</t>
  </si>
  <si>
    <t>Injuries reported</t>
  </si>
  <si>
    <t>Incidence of major injury (Totals)</t>
  </si>
  <si>
    <t>Incidence of ACL + MCL Tears- 2012-2019</t>
  </si>
  <si>
    <t>3-yr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</si>
</sst>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Sheet1!$T$4:$T$11</c:f>
              <c:numCache>
                <c:formatCode>General</c:formatCode>
                <c:ptCount val="8"/>
                <c:pt idx="0">
                  <c:v>91</c:v>
                </c:pt>
                <c:pt idx="1">
                  <c:v>85</c:v>
                </c:pt>
                <c:pt idx="2">
                  <c:v>81</c:v>
                </c:pt>
                <c:pt idx="3">
                  <c:v>74</c:v>
                </c:pt>
                <c:pt idx="4">
                  <c:v>66</c:v>
                </c:pt>
                <c:pt idx="5">
                  <c:v>100</c:v>
                </c:pt>
                <c:pt idx="6">
                  <c:v>83</c:v>
                </c:pt>
                <c:pt idx="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C9-956F-2FF7C30AFB45}"/>
            </c:ext>
          </c:extLst>
        </c:ser>
        <c:ser>
          <c:idx val="1"/>
          <c:order val="1"/>
          <c:tx>
            <c:strRef>
              <c:f>Sheet1!$U$3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Sheet1!$U$4:$U$11</c:f>
              <c:numCache>
                <c:formatCode>General</c:formatCode>
                <c:ptCount val="8"/>
                <c:pt idx="0">
                  <c:v>363</c:v>
                </c:pt>
                <c:pt idx="1">
                  <c:v>339</c:v>
                </c:pt>
                <c:pt idx="2">
                  <c:v>314</c:v>
                </c:pt>
                <c:pt idx="3">
                  <c:v>420</c:v>
                </c:pt>
                <c:pt idx="4">
                  <c:v>359</c:v>
                </c:pt>
                <c:pt idx="5">
                  <c:v>379</c:v>
                </c:pt>
                <c:pt idx="6">
                  <c:v>320</c:v>
                </c:pt>
                <c:pt idx="7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0-4EC9-956F-2FF7C30AFB45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Sheet1!$V$4:$V$11</c:f>
              <c:numCache>
                <c:formatCode>General</c:formatCode>
                <c:ptCount val="8"/>
                <c:pt idx="0">
                  <c:v>454</c:v>
                </c:pt>
                <c:pt idx="1">
                  <c:v>424</c:v>
                </c:pt>
                <c:pt idx="2">
                  <c:v>395</c:v>
                </c:pt>
                <c:pt idx="3">
                  <c:v>494</c:v>
                </c:pt>
                <c:pt idx="4">
                  <c:v>425</c:v>
                </c:pt>
                <c:pt idx="5">
                  <c:v>479</c:v>
                </c:pt>
                <c:pt idx="6">
                  <c:v>403</c:v>
                </c:pt>
                <c:pt idx="7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0-4EC9-956F-2FF7C30A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- Concussion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Sheet1!$H$4:$H$11</c:f>
              <c:numCache>
                <c:formatCode>General</c:formatCode>
                <c:ptCount val="8"/>
                <c:pt idx="0">
                  <c:v>45</c:v>
                </c:pt>
                <c:pt idx="1">
                  <c:v>43</c:v>
                </c:pt>
                <c:pt idx="2">
                  <c:v>50</c:v>
                </c:pt>
                <c:pt idx="3">
                  <c:v>38</c:v>
                </c:pt>
                <c:pt idx="4">
                  <c:v>32</c:v>
                </c:pt>
                <c:pt idx="5">
                  <c:v>57</c:v>
                </c:pt>
                <c:pt idx="6">
                  <c:v>53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D5-A218-4D200319E89F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Sheet1!$I$4:$I$11</c:f>
              <c:numCache>
                <c:formatCode>General</c:formatCode>
                <c:ptCount val="8"/>
                <c:pt idx="0">
                  <c:v>216</c:v>
                </c:pt>
                <c:pt idx="1">
                  <c:v>186</c:v>
                </c:pt>
                <c:pt idx="2">
                  <c:v>156</c:v>
                </c:pt>
                <c:pt idx="3">
                  <c:v>237</c:v>
                </c:pt>
                <c:pt idx="4">
                  <c:v>211</c:v>
                </c:pt>
                <c:pt idx="5">
                  <c:v>224</c:v>
                </c:pt>
                <c:pt idx="6">
                  <c:v>161</c:v>
                </c:pt>
                <c:pt idx="7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8-41D5-A218-4D200319E89F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Sheet1!$M$4:$M$11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Sheet1!$J$4:$J$11</c:f>
              <c:numCache>
                <c:formatCode>General</c:formatCode>
                <c:ptCount val="8"/>
                <c:pt idx="0">
                  <c:v>261</c:v>
                </c:pt>
                <c:pt idx="1">
                  <c:v>229</c:v>
                </c:pt>
                <c:pt idx="2">
                  <c:v>206</c:v>
                </c:pt>
                <c:pt idx="3">
                  <c:v>275</c:v>
                </c:pt>
                <c:pt idx="4">
                  <c:v>243</c:v>
                </c:pt>
                <c:pt idx="5">
                  <c:v>281</c:v>
                </c:pt>
                <c:pt idx="6">
                  <c:v>214</c:v>
                </c:pt>
                <c:pt idx="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8-41D5-A218-4D200319E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- Knee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Sheet1!$H$39</c:f>
              <c:strCache>
                <c:ptCount val="1"/>
                <c:pt idx="0">
                  <c:v>Practice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Sheet1!$A$40:$A$47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Sheet1!$H$40:$H$47</c:f>
              <c:numCache>
                <c:formatCode>General</c:formatCode>
                <c:ptCount val="8"/>
                <c:pt idx="0">
                  <c:v>46</c:v>
                </c:pt>
                <c:pt idx="1">
                  <c:v>42</c:v>
                </c:pt>
                <c:pt idx="2">
                  <c:v>31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30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E-4099-BCDC-2917378E0EF0}"/>
            </c:ext>
          </c:extLst>
        </c:ser>
        <c:ser>
          <c:idx val="1"/>
          <c:order val="1"/>
          <c:tx>
            <c:strRef>
              <c:f>Sheet1!$I$39</c:f>
              <c:strCache>
                <c:ptCount val="1"/>
                <c:pt idx="0">
                  <c:v>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Sheet1!$A$40:$A$47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Sheet1!$I$40:$I$47</c:f>
              <c:numCache>
                <c:formatCode>General</c:formatCode>
                <c:ptCount val="8"/>
                <c:pt idx="0">
                  <c:v>147</c:v>
                </c:pt>
                <c:pt idx="1">
                  <c:v>153</c:v>
                </c:pt>
                <c:pt idx="2">
                  <c:v>158</c:v>
                </c:pt>
                <c:pt idx="3">
                  <c:v>183</c:v>
                </c:pt>
                <c:pt idx="4">
                  <c:v>148</c:v>
                </c:pt>
                <c:pt idx="5">
                  <c:v>155</c:v>
                </c:pt>
                <c:pt idx="6">
                  <c:v>159</c:v>
                </c:pt>
                <c:pt idx="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E-4099-BCDC-2917378E0EF0}"/>
            </c:ext>
          </c:extLst>
        </c:ser>
        <c:ser>
          <c:idx val="2"/>
          <c:order val="2"/>
          <c:tx>
            <c:strRef>
              <c:f>Sheet1!$J$39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Sheet1!$A$40:$A$47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Sheet1!$J$40:$J$47</c:f>
              <c:numCache>
                <c:formatCode>General</c:formatCode>
                <c:ptCount val="8"/>
                <c:pt idx="0">
                  <c:v>193</c:v>
                </c:pt>
                <c:pt idx="1">
                  <c:v>195</c:v>
                </c:pt>
                <c:pt idx="2">
                  <c:v>189</c:v>
                </c:pt>
                <c:pt idx="3">
                  <c:v>219</c:v>
                </c:pt>
                <c:pt idx="4">
                  <c:v>182</c:v>
                </c:pt>
                <c:pt idx="5">
                  <c:v>198</c:v>
                </c:pt>
                <c:pt idx="6">
                  <c:v>189</c:v>
                </c:pt>
                <c:pt idx="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E-4099-BCDC-2917378E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- Concussion 3 yr avg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Sheet1!$A$4:$A$11</c15:sqref>
                  </c15:fullRef>
                </c:ext>
              </c:extLst>
              <c:f>Sheet1!$A$6:$A$11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Sheet1!$K$4:$K$11</c15:sqref>
                  </c15:fullRef>
                </c:ext>
              </c:extLst>
              <c:f>Sheet1!$K$6:$K$11</c:f>
              <c:numCache>
                <c:formatCode>General</c:formatCode>
                <c:ptCount val="6"/>
                <c:pt idx="0">
                  <c:v>232</c:v>
                </c:pt>
                <c:pt idx="1">
                  <c:v>236.66666666666666</c:v>
                </c:pt>
                <c:pt idx="2">
                  <c:v>241.33333333333334</c:v>
                </c:pt>
                <c:pt idx="3">
                  <c:v>266.33333333333331</c:v>
                </c:pt>
                <c:pt idx="4">
                  <c:v>246</c:v>
                </c:pt>
                <c:pt idx="5">
                  <c:v>239.66666666666666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7-4164-A7E0-75DE770E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Practice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Sheet1!$A$4:$A$11</c15:sqref>
                        </c15:fullRef>
                        <c15:formulaRef>
                          <c15:sqref>Sheet1!$A$6:$A$11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Sheet1!$H$4:$H$11</c15:sqref>
                        </c15:fullRef>
                        <c15:formulaRef>
                          <c15:sqref>Sheet1!$H$6:$H$11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38</c:v>
                      </c:pt>
                      <c:pt idx="2">
                        <c:v>32</c:v>
                      </c:pt>
                      <c:pt idx="3">
                        <c:v>57</c:v>
                      </c:pt>
                      <c:pt idx="4">
                        <c:v>53</c:v>
                      </c:pt>
                      <c:pt idx="5">
                        <c:v>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77-4164-A7E0-75DE770E6B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Game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Sheet1!$A$4:$A$11</c15:sqref>
                        </c15:fullRef>
                        <c15:formulaRef>
                          <c15:sqref>Sheet1!$A$6:$A$11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Sheet1!$I$4:$I$11</c15:sqref>
                        </c15:fullRef>
                        <c15:formulaRef>
                          <c15:sqref>Sheet1!$I$6:$I$11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156</c:v>
                      </c:pt>
                      <c:pt idx="1">
                        <c:v>237</c:v>
                      </c:pt>
                      <c:pt idx="2">
                        <c:v>211</c:v>
                      </c:pt>
                      <c:pt idx="3">
                        <c:v>224</c:v>
                      </c:pt>
                      <c:pt idx="4">
                        <c:v>161</c:v>
                      </c:pt>
                      <c:pt idx="5">
                        <c:v>185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77-4164-A7E0-75DE770E6B9B}"/>
                  </c:ext>
                </c:extLst>
              </c15:ser>
            </c15:filteredBarSeries>
          </c:ext>
        </c:extLst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 and Reg Season - Knee 3-year</a:t>
            </a:r>
            <a:r>
              <a:rPr lang="en-US" baseline="0"/>
              <a:t> avg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Sheet1!$J$39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Sheet1!$A$40:$A$47</c15:sqref>
                  </c15:fullRef>
                </c:ext>
              </c:extLst>
              <c:f>Sheet1!$A$42:$A$47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Sheet1!$K$40:$K$47</c15:sqref>
                  </c15:fullRef>
                </c:ext>
              </c:extLst>
              <c:f>Sheet1!$K$42:$K$47</c:f>
              <c:numCache>
                <c:formatCode>General</c:formatCode>
                <c:ptCount val="6"/>
                <c:pt idx="0">
                  <c:v>192.33333333333334</c:v>
                </c:pt>
                <c:pt idx="1">
                  <c:v>201</c:v>
                </c:pt>
                <c:pt idx="2">
                  <c:v>196.66666666666666</c:v>
                </c:pt>
                <c:pt idx="3">
                  <c:v>199.66666666666666</c:v>
                </c:pt>
                <c:pt idx="4">
                  <c:v>189.66666666666666</c:v>
                </c:pt>
                <c:pt idx="5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7-4C5D-A886-AF26E872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3224"/>
        <c:axId val="482505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Sheet1!$H$39</c15:sqref>
                        </c15:formulaRef>
                      </c:ext>
                    </c:extLst>
                    <c:strCache>
                      <c:ptCount val="1"/>
                      <c:pt idx="0">
                        <c:v>Practice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Sheet1!$A$40:$A$47</c15:sqref>
                        </c15:fullRef>
                        <c15:formulaRef>
                          <c15:sqref>Sheet1!$A$42:$A$47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Sheet1!$H$40:$H$47</c15:sqref>
                        </c15:fullRef>
                        <c15:formulaRef>
                          <c15:sqref>Sheet1!$H$42:$H$47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</c:v>
                      </c:pt>
                      <c:pt idx="1">
                        <c:v>36</c:v>
                      </c:pt>
                      <c:pt idx="2">
                        <c:v>34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87-4C5D-A886-AF26E8724E7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Sheet1!$I$39</c15:sqref>
                        </c15:formulaRef>
                      </c:ext>
                    </c:extLst>
                    <c:strCache>
                      <c:ptCount val="1"/>
                      <c:pt idx="0">
                        <c:v>Game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Sheet1!$A$40:$A$47</c15:sqref>
                        </c15:fullRef>
                        <c15:formulaRef>
                          <c15:sqref>Sheet1!$A$42:$A$47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Sheet1!$I$40:$I$47</c15:sqref>
                        </c15:fullRef>
                        <c15:formulaRef>
                          <c15:sqref>Sheet1!$I$42:$I$47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158</c:v>
                      </c:pt>
                      <c:pt idx="1">
                        <c:v>183</c:v>
                      </c:pt>
                      <c:pt idx="2">
                        <c:v>148</c:v>
                      </c:pt>
                      <c:pt idx="3">
                        <c:v>155</c:v>
                      </c:pt>
                      <c:pt idx="4">
                        <c:v>159</c:v>
                      </c:pt>
                      <c:pt idx="5">
                        <c:v>132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87-4C5D-A886-AF26E8724E75}"/>
                  </c:ext>
                </c:extLst>
              </c15:ser>
            </c15:filteredBarSeries>
          </c:ext>
        </c:extLst>
      </c:barChart>
      <c:catAx>
        <c:axId val="4825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5144"/>
        <c:crosses val="autoZero"/>
        <c:auto val="1"/>
        <c:lblAlgn val="ctr"/>
        <c:lblOffset val="100"/>
        <c:noMultiLvlLbl val="0"/>
      </c:catAx>
      <c:valAx>
        <c:axId val="482505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15</xdr:row>
      <xdr:rowOff>7620</xdr:rowOff>
    </xdr:from>
    <xdr:to>
      <xdr:col>19</xdr:col>
      <xdr:colOff>434340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95FCD-966C-4D29-9189-3E01D8BC0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19</xdr:col>
      <xdr:colOff>304800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191D1-9A87-4485-BA8C-0F2D1D54F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19</xdr:col>
      <xdr:colOff>304800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99151-F599-444F-95FE-DFCDE637A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27</xdr:col>
      <xdr:colOff>304800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F0D76-3D75-4A6D-B5F8-A1FFAF2FC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48</xdr:row>
      <xdr:rowOff>0</xdr:rowOff>
    </xdr:from>
    <xdr:to>
      <xdr:col>27</xdr:col>
      <xdr:colOff>304800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A7C05-E305-4865-ADA7-A6F0A54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671-160D-4A66-80B9-2ED0486EAD91}">
  <dimension ref="A1:V47"/>
  <sheetViews>
    <sheetView tabSelected="1" topLeftCell="K46" workbookViewId="0">
      <selection activeCell="U49" sqref="U49"/>
    </sheetView>
  </sheetViews>
  <sheetFormatPr defaultRowHeight="14.75" x14ac:dyDescent="0.75"/>
  <sheetData>
    <row r="1" spans="1:22" x14ac:dyDescent="0.75">
      <c r="A1" t="s">
        <v>0</v>
      </c>
      <c r="O1" t="s">
        <v>15</v>
      </c>
    </row>
    <row r="2" spans="1:22" x14ac:dyDescent="0.75">
      <c r="C2" t="s">
        <v>4</v>
      </c>
      <c r="F2" t="s">
        <v>8</v>
      </c>
      <c r="I2" t="s">
        <v>9</v>
      </c>
      <c r="O2" t="s">
        <v>4</v>
      </c>
      <c r="R2" t="s">
        <v>8</v>
      </c>
      <c r="U2" t="s">
        <v>9</v>
      </c>
    </row>
    <row r="3" spans="1:22" x14ac:dyDescent="0.75">
      <c r="A3" t="s">
        <v>3</v>
      </c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5</v>
      </c>
      <c r="I3" t="s">
        <v>6</v>
      </c>
      <c r="J3" t="s">
        <v>7</v>
      </c>
      <c r="K3" t="s">
        <v>17</v>
      </c>
      <c r="M3" t="s">
        <v>3</v>
      </c>
      <c r="N3" t="s">
        <v>5</v>
      </c>
      <c r="O3" t="s">
        <v>6</v>
      </c>
      <c r="P3" t="s">
        <v>7</v>
      </c>
      <c r="Q3" t="s">
        <v>5</v>
      </c>
      <c r="R3" t="s">
        <v>6</v>
      </c>
      <c r="S3" t="s">
        <v>7</v>
      </c>
      <c r="T3" t="s">
        <v>5</v>
      </c>
      <c r="U3" t="s">
        <v>6</v>
      </c>
      <c r="V3" t="s">
        <v>7</v>
      </c>
    </row>
    <row r="4" spans="1:22" x14ac:dyDescent="0.75">
      <c r="A4">
        <v>2012</v>
      </c>
      <c r="B4">
        <v>42</v>
      </c>
      <c r="C4">
        <v>43</v>
      </c>
      <c r="D4">
        <v>85</v>
      </c>
      <c r="E4">
        <v>3</v>
      </c>
      <c r="F4">
        <v>173</v>
      </c>
      <c r="G4">
        <v>176</v>
      </c>
      <c r="H4">
        <v>45</v>
      </c>
      <c r="I4">
        <v>216</v>
      </c>
      <c r="J4">
        <v>261</v>
      </c>
      <c r="K4" t="e">
        <v>#N/A</v>
      </c>
      <c r="M4">
        <v>2012</v>
      </c>
      <c r="N4">
        <f>B4+B16+B28</f>
        <v>74</v>
      </c>
      <c r="O4">
        <f>C4+C16+C28</f>
        <v>85</v>
      </c>
      <c r="P4">
        <f t="shared" ref="P4:U4" si="0">D4+D16+D28</f>
        <v>159</v>
      </c>
      <c r="Q4">
        <f t="shared" si="0"/>
        <v>17</v>
      </c>
      <c r="R4">
        <f t="shared" si="0"/>
        <v>278</v>
      </c>
      <c r="S4">
        <f>G4+G16+G28</f>
        <v>295</v>
      </c>
      <c r="T4">
        <f t="shared" si="0"/>
        <v>91</v>
      </c>
      <c r="U4">
        <f t="shared" si="0"/>
        <v>363</v>
      </c>
      <c r="V4">
        <f>J4+J16+J28</f>
        <v>454</v>
      </c>
    </row>
    <row r="5" spans="1:22" x14ac:dyDescent="0.75">
      <c r="A5">
        <v>2013</v>
      </c>
      <c r="B5">
        <v>39</v>
      </c>
      <c r="C5">
        <v>38</v>
      </c>
      <c r="D5">
        <v>77</v>
      </c>
      <c r="E5">
        <v>4</v>
      </c>
      <c r="F5">
        <v>148</v>
      </c>
      <c r="G5">
        <v>152</v>
      </c>
      <c r="H5">
        <v>43</v>
      </c>
      <c r="I5">
        <v>186</v>
      </c>
      <c r="J5">
        <v>229</v>
      </c>
      <c r="K5" t="e">
        <v>#N/A</v>
      </c>
      <c r="M5">
        <v>2013</v>
      </c>
      <c r="N5">
        <f>B5+B17+B29</f>
        <v>74</v>
      </c>
      <c r="O5">
        <f t="shared" ref="O5:O11" si="1">C5+C17+C29</f>
        <v>75</v>
      </c>
      <c r="P5">
        <f t="shared" ref="P5:P11" si="2">D5+D17+D29</f>
        <v>149</v>
      </c>
      <c r="Q5">
        <f t="shared" ref="Q5:Q11" si="3">E5+E17+E29</f>
        <v>11</v>
      </c>
      <c r="R5">
        <f t="shared" ref="R5:R11" si="4">F5+F17+F29</f>
        <v>264</v>
      </c>
      <c r="S5">
        <f t="shared" ref="S5:S11" si="5">G5+G17+G29</f>
        <v>275</v>
      </c>
      <c r="T5">
        <f t="shared" ref="T5:T11" si="6">H5+H17+H29</f>
        <v>85</v>
      </c>
      <c r="U5">
        <f t="shared" ref="U5:U11" si="7">I5+I17+I29</f>
        <v>339</v>
      </c>
      <c r="V5">
        <f>J5+J17+J29</f>
        <v>424</v>
      </c>
    </row>
    <row r="6" spans="1:22" x14ac:dyDescent="0.75">
      <c r="A6">
        <v>2014</v>
      </c>
      <c r="B6">
        <v>42</v>
      </c>
      <c r="C6">
        <v>41</v>
      </c>
      <c r="D6">
        <v>83</v>
      </c>
      <c r="E6">
        <v>8</v>
      </c>
      <c r="F6">
        <v>115</v>
      </c>
      <c r="G6">
        <v>123</v>
      </c>
      <c r="H6">
        <v>50</v>
      </c>
      <c r="I6">
        <v>156</v>
      </c>
      <c r="J6">
        <v>206</v>
      </c>
      <c r="K6">
        <f t="shared" ref="K6:K11" si="8">AVERAGE(J4:J6)</f>
        <v>232</v>
      </c>
      <c r="M6">
        <v>2014</v>
      </c>
      <c r="N6">
        <f t="shared" ref="N6:N9" si="9">B6+B18+B30</f>
        <v>70</v>
      </c>
      <c r="O6">
        <f t="shared" si="1"/>
        <v>74</v>
      </c>
      <c r="P6">
        <f t="shared" si="2"/>
        <v>144</v>
      </c>
      <c r="Q6">
        <f t="shared" si="3"/>
        <v>11</v>
      </c>
      <c r="R6">
        <f t="shared" si="4"/>
        <v>240</v>
      </c>
      <c r="S6">
        <f t="shared" si="5"/>
        <v>251</v>
      </c>
      <c r="T6">
        <f t="shared" si="6"/>
        <v>81</v>
      </c>
      <c r="U6">
        <f t="shared" si="7"/>
        <v>314</v>
      </c>
      <c r="V6">
        <f t="shared" ref="V6:V11" si="10">J6+J18+J30</f>
        <v>395</v>
      </c>
    </row>
    <row r="7" spans="1:22" x14ac:dyDescent="0.75">
      <c r="A7">
        <v>2015</v>
      </c>
      <c r="B7">
        <v>29</v>
      </c>
      <c r="C7">
        <v>54</v>
      </c>
      <c r="D7">
        <v>83</v>
      </c>
      <c r="E7">
        <v>9</v>
      </c>
      <c r="F7">
        <v>183</v>
      </c>
      <c r="G7">
        <v>192</v>
      </c>
      <c r="H7">
        <v>38</v>
      </c>
      <c r="I7">
        <v>237</v>
      </c>
      <c r="J7">
        <v>275</v>
      </c>
      <c r="K7">
        <f t="shared" si="8"/>
        <v>236.66666666666666</v>
      </c>
      <c r="M7">
        <v>2015</v>
      </c>
      <c r="N7">
        <f t="shared" si="9"/>
        <v>54</v>
      </c>
      <c r="O7">
        <f t="shared" si="1"/>
        <v>108</v>
      </c>
      <c r="P7">
        <f t="shared" si="2"/>
        <v>162</v>
      </c>
      <c r="Q7">
        <f t="shared" si="3"/>
        <v>20</v>
      </c>
      <c r="R7">
        <f t="shared" si="4"/>
        <v>312</v>
      </c>
      <c r="S7">
        <f t="shared" si="5"/>
        <v>332</v>
      </c>
      <c r="T7">
        <f t="shared" si="6"/>
        <v>74</v>
      </c>
      <c r="U7">
        <f t="shared" si="7"/>
        <v>420</v>
      </c>
      <c r="V7">
        <f t="shared" si="10"/>
        <v>494</v>
      </c>
    </row>
    <row r="8" spans="1:22" x14ac:dyDescent="0.75">
      <c r="A8">
        <v>2016</v>
      </c>
      <c r="B8">
        <v>26</v>
      </c>
      <c r="C8">
        <v>45</v>
      </c>
      <c r="D8">
        <v>71</v>
      </c>
      <c r="E8">
        <v>6</v>
      </c>
      <c r="F8">
        <v>166</v>
      </c>
      <c r="G8">
        <v>172</v>
      </c>
      <c r="H8">
        <v>32</v>
      </c>
      <c r="I8">
        <v>211</v>
      </c>
      <c r="J8">
        <v>243</v>
      </c>
      <c r="K8">
        <f t="shared" si="8"/>
        <v>241.33333333333334</v>
      </c>
      <c r="M8">
        <v>2016</v>
      </c>
      <c r="N8">
        <f t="shared" si="9"/>
        <v>50</v>
      </c>
      <c r="O8">
        <f t="shared" si="1"/>
        <v>77</v>
      </c>
      <c r="P8">
        <f>D8+D20+D32</f>
        <v>127</v>
      </c>
      <c r="Q8">
        <f t="shared" si="3"/>
        <v>16</v>
      </c>
      <c r="R8">
        <f t="shared" si="4"/>
        <v>282</v>
      </c>
      <c r="S8">
        <f t="shared" si="5"/>
        <v>298</v>
      </c>
      <c r="T8">
        <f t="shared" si="6"/>
        <v>66</v>
      </c>
      <c r="U8">
        <f t="shared" si="7"/>
        <v>359</v>
      </c>
      <c r="V8">
        <f t="shared" si="10"/>
        <v>425</v>
      </c>
    </row>
    <row r="9" spans="1:22" x14ac:dyDescent="0.75">
      <c r="A9">
        <v>2017</v>
      </c>
      <c r="B9">
        <v>45</v>
      </c>
      <c r="C9">
        <v>46</v>
      </c>
      <c r="D9">
        <v>91</v>
      </c>
      <c r="E9">
        <v>12</v>
      </c>
      <c r="F9">
        <v>178</v>
      </c>
      <c r="G9">
        <v>190</v>
      </c>
      <c r="H9">
        <v>57</v>
      </c>
      <c r="I9">
        <v>224</v>
      </c>
      <c r="J9">
        <v>281</v>
      </c>
      <c r="K9">
        <f t="shared" si="8"/>
        <v>266.33333333333331</v>
      </c>
      <c r="M9">
        <v>2017</v>
      </c>
      <c r="N9">
        <f t="shared" si="9"/>
        <v>77</v>
      </c>
      <c r="O9">
        <f t="shared" si="1"/>
        <v>82</v>
      </c>
      <c r="P9">
        <f t="shared" si="2"/>
        <v>159</v>
      </c>
      <c r="Q9">
        <f t="shared" si="3"/>
        <v>23</v>
      </c>
      <c r="R9">
        <f t="shared" si="4"/>
        <v>297</v>
      </c>
      <c r="S9">
        <f t="shared" si="5"/>
        <v>320</v>
      </c>
      <c r="T9">
        <f t="shared" si="6"/>
        <v>100</v>
      </c>
      <c r="U9">
        <f t="shared" si="7"/>
        <v>379</v>
      </c>
      <c r="V9">
        <f t="shared" si="10"/>
        <v>479</v>
      </c>
    </row>
    <row r="10" spans="1:22" x14ac:dyDescent="0.75">
      <c r="A10">
        <v>2018</v>
      </c>
      <c r="B10">
        <v>45</v>
      </c>
      <c r="C10">
        <v>34</v>
      </c>
      <c r="D10">
        <v>79</v>
      </c>
      <c r="E10">
        <v>8</v>
      </c>
      <c r="F10">
        <v>127</v>
      </c>
      <c r="G10">
        <v>135</v>
      </c>
      <c r="H10">
        <v>53</v>
      </c>
      <c r="I10">
        <v>161</v>
      </c>
      <c r="J10">
        <v>214</v>
      </c>
      <c r="K10">
        <f t="shared" si="8"/>
        <v>246</v>
      </c>
      <c r="M10">
        <v>2018</v>
      </c>
      <c r="N10">
        <f>B10+B22+B34</f>
        <v>69</v>
      </c>
      <c r="O10">
        <f t="shared" si="1"/>
        <v>75</v>
      </c>
      <c r="P10">
        <f t="shared" si="2"/>
        <v>144</v>
      </c>
      <c r="Q10">
        <f t="shared" si="3"/>
        <v>14</v>
      </c>
      <c r="R10">
        <f t="shared" si="4"/>
        <v>245</v>
      </c>
      <c r="S10">
        <f t="shared" si="5"/>
        <v>259</v>
      </c>
      <c r="T10">
        <f t="shared" si="6"/>
        <v>83</v>
      </c>
      <c r="U10">
        <f t="shared" si="7"/>
        <v>320</v>
      </c>
      <c r="V10">
        <f t="shared" si="10"/>
        <v>403</v>
      </c>
    </row>
    <row r="11" spans="1:22" x14ac:dyDescent="0.75">
      <c r="A11">
        <v>2019</v>
      </c>
      <c r="B11">
        <v>30</v>
      </c>
      <c r="C11">
        <v>49</v>
      </c>
      <c r="D11">
        <v>79</v>
      </c>
      <c r="E11">
        <v>9</v>
      </c>
      <c r="F11">
        <v>136</v>
      </c>
      <c r="G11">
        <v>145</v>
      </c>
      <c r="H11">
        <v>39</v>
      </c>
      <c r="I11">
        <v>185</v>
      </c>
      <c r="J11">
        <v>224</v>
      </c>
      <c r="K11">
        <f t="shared" si="8"/>
        <v>239.66666666666666</v>
      </c>
      <c r="M11">
        <v>2019</v>
      </c>
      <c r="N11">
        <f>B11+B23+B35</f>
        <v>44</v>
      </c>
      <c r="O11">
        <f t="shared" si="1"/>
        <v>82</v>
      </c>
      <c r="P11">
        <f t="shared" si="2"/>
        <v>126</v>
      </c>
      <c r="Q11">
        <f t="shared" si="3"/>
        <v>19</v>
      </c>
      <c r="R11">
        <f t="shared" si="4"/>
        <v>235</v>
      </c>
      <c r="S11">
        <f t="shared" si="5"/>
        <v>254</v>
      </c>
      <c r="T11">
        <f t="shared" si="6"/>
        <v>63</v>
      </c>
      <c r="U11">
        <f t="shared" si="7"/>
        <v>317</v>
      </c>
      <c r="V11">
        <f t="shared" si="10"/>
        <v>380</v>
      </c>
    </row>
    <row r="12" spans="1:22" x14ac:dyDescent="0.75">
      <c r="M12" t="s">
        <v>10</v>
      </c>
      <c r="N12">
        <f t="shared" ref="N12" si="11">SUM(N4:N11)</f>
        <v>512</v>
      </c>
      <c r="O12">
        <f>SUM(O4:O11)</f>
        <v>658</v>
      </c>
      <c r="P12">
        <f>SUM(P4:P11)</f>
        <v>1170</v>
      </c>
      <c r="Q12">
        <f t="shared" ref="Q12" si="12">SUM(Q4:Q11)</f>
        <v>131</v>
      </c>
      <c r="R12">
        <f>SUM(R4:R11)</f>
        <v>2153</v>
      </c>
      <c r="S12">
        <f>SUM(S4:S11)</f>
        <v>2284</v>
      </c>
      <c r="T12">
        <f t="shared" ref="T12" si="13">SUM(T4:T11)</f>
        <v>643</v>
      </c>
      <c r="U12">
        <f t="shared" ref="U12:V12" si="14">SUM(U4:U11)</f>
        <v>2811</v>
      </c>
      <c r="V12">
        <f t="shared" si="14"/>
        <v>3454</v>
      </c>
    </row>
    <row r="13" spans="1:22" x14ac:dyDescent="0.75">
      <c r="A13" t="s">
        <v>1</v>
      </c>
      <c r="N13" t="s">
        <v>13</v>
      </c>
      <c r="Q13" t="s">
        <v>12</v>
      </c>
      <c r="T13" t="s">
        <v>14</v>
      </c>
    </row>
    <row r="14" spans="1:22" x14ac:dyDescent="0.75">
      <c r="C14" t="s">
        <v>4</v>
      </c>
      <c r="F14" t="s">
        <v>8</v>
      </c>
      <c r="I14" t="s">
        <v>9</v>
      </c>
      <c r="M14" t="s">
        <v>11</v>
      </c>
      <c r="N14">
        <f>N12/P12</f>
        <v>0.43760683760683761</v>
      </c>
      <c r="O14">
        <f>O12/P12</f>
        <v>0.56239316239316239</v>
      </c>
      <c r="Q14">
        <f>Q12/S12</f>
        <v>5.7355516637478107E-2</v>
      </c>
      <c r="R14">
        <f>R12/S12</f>
        <v>0.94264448336252193</v>
      </c>
      <c r="T14">
        <f>T12/V12</f>
        <v>0.1861609727851766</v>
      </c>
      <c r="U14">
        <f>U12/V12</f>
        <v>0.81383902721482337</v>
      </c>
    </row>
    <row r="15" spans="1:22" x14ac:dyDescent="0.75">
      <c r="A15" t="s">
        <v>3</v>
      </c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</row>
    <row r="16" spans="1:22" x14ac:dyDescent="0.75">
      <c r="A16">
        <v>2012</v>
      </c>
      <c r="B16">
        <v>13</v>
      </c>
      <c r="C16">
        <v>16</v>
      </c>
      <c r="D16">
        <v>29</v>
      </c>
      <c r="E16">
        <v>5</v>
      </c>
      <c r="F16">
        <v>28</v>
      </c>
      <c r="G16">
        <v>33</v>
      </c>
      <c r="H16">
        <v>18</v>
      </c>
      <c r="I16">
        <v>44</v>
      </c>
      <c r="J16">
        <v>62</v>
      </c>
    </row>
    <row r="17" spans="1:10" x14ac:dyDescent="0.75">
      <c r="A17">
        <v>2013</v>
      </c>
      <c r="B17">
        <v>15</v>
      </c>
      <c r="C17">
        <v>11</v>
      </c>
      <c r="D17">
        <v>26</v>
      </c>
      <c r="E17">
        <v>3</v>
      </c>
      <c r="F17">
        <v>32</v>
      </c>
      <c r="G17">
        <v>35</v>
      </c>
      <c r="H17">
        <v>18</v>
      </c>
      <c r="I17">
        <v>43</v>
      </c>
      <c r="J17">
        <v>61</v>
      </c>
    </row>
    <row r="18" spans="1:10" x14ac:dyDescent="0.75">
      <c r="A18">
        <v>2014</v>
      </c>
      <c r="B18">
        <v>12</v>
      </c>
      <c r="C18">
        <v>10</v>
      </c>
      <c r="D18">
        <v>22</v>
      </c>
      <c r="E18">
        <v>0</v>
      </c>
      <c r="F18">
        <v>27</v>
      </c>
      <c r="G18">
        <v>27</v>
      </c>
      <c r="H18">
        <v>12</v>
      </c>
      <c r="I18">
        <v>37</v>
      </c>
      <c r="J18">
        <v>49</v>
      </c>
    </row>
    <row r="19" spans="1:10" x14ac:dyDescent="0.75">
      <c r="A19">
        <v>2015</v>
      </c>
      <c r="B19">
        <v>13</v>
      </c>
      <c r="C19">
        <v>16</v>
      </c>
      <c r="D19">
        <v>29</v>
      </c>
      <c r="E19">
        <v>5</v>
      </c>
      <c r="F19">
        <v>25</v>
      </c>
      <c r="G19">
        <v>30</v>
      </c>
      <c r="H19">
        <v>18</v>
      </c>
      <c r="I19">
        <v>41</v>
      </c>
      <c r="J19">
        <v>59</v>
      </c>
    </row>
    <row r="20" spans="1:10" x14ac:dyDescent="0.75">
      <c r="A20">
        <v>2016</v>
      </c>
      <c r="B20">
        <v>9</v>
      </c>
      <c r="C20">
        <v>11</v>
      </c>
      <c r="D20">
        <v>20</v>
      </c>
      <c r="E20">
        <v>7</v>
      </c>
      <c r="F20">
        <v>29</v>
      </c>
      <c r="G20">
        <v>36</v>
      </c>
      <c r="H20">
        <v>16</v>
      </c>
      <c r="I20">
        <v>40</v>
      </c>
      <c r="J20">
        <v>56</v>
      </c>
    </row>
    <row r="21" spans="1:10" x14ac:dyDescent="0.75">
      <c r="A21">
        <v>2017</v>
      </c>
      <c r="B21">
        <v>15</v>
      </c>
      <c r="C21">
        <v>16</v>
      </c>
      <c r="D21">
        <v>31</v>
      </c>
      <c r="E21">
        <v>2</v>
      </c>
      <c r="F21">
        <v>21</v>
      </c>
      <c r="G21">
        <v>23</v>
      </c>
      <c r="H21">
        <v>17</v>
      </c>
      <c r="I21">
        <v>37</v>
      </c>
      <c r="J21">
        <v>54</v>
      </c>
    </row>
    <row r="22" spans="1:10" x14ac:dyDescent="0.75">
      <c r="A22">
        <v>2018</v>
      </c>
      <c r="B22">
        <v>10</v>
      </c>
      <c r="C22">
        <v>18</v>
      </c>
      <c r="D22">
        <v>28</v>
      </c>
      <c r="E22">
        <v>5</v>
      </c>
      <c r="F22">
        <v>24</v>
      </c>
      <c r="G22">
        <v>29</v>
      </c>
      <c r="H22">
        <v>15</v>
      </c>
      <c r="I22">
        <v>42</v>
      </c>
      <c r="J22">
        <v>57</v>
      </c>
    </row>
    <row r="23" spans="1:10" x14ac:dyDescent="0.75">
      <c r="A23">
        <v>2019</v>
      </c>
      <c r="B23">
        <v>7</v>
      </c>
      <c r="C23">
        <v>10</v>
      </c>
      <c r="D23">
        <v>17</v>
      </c>
      <c r="E23">
        <v>7</v>
      </c>
      <c r="F23">
        <v>23</v>
      </c>
      <c r="G23">
        <v>30</v>
      </c>
      <c r="H23">
        <v>14</v>
      </c>
      <c r="I23">
        <v>33</v>
      </c>
      <c r="J23">
        <v>47</v>
      </c>
    </row>
    <row r="25" spans="1:10" x14ac:dyDescent="0.75">
      <c r="A25" t="s">
        <v>2</v>
      </c>
    </row>
    <row r="26" spans="1:10" x14ac:dyDescent="0.75">
      <c r="C26" t="s">
        <v>4</v>
      </c>
      <c r="F26" t="s">
        <v>8</v>
      </c>
      <c r="I26" t="s">
        <v>9</v>
      </c>
    </row>
    <row r="27" spans="1:10" x14ac:dyDescent="0.75">
      <c r="A27" t="s">
        <v>3</v>
      </c>
      <c r="B27" t="s">
        <v>5</v>
      </c>
      <c r="C27" t="s">
        <v>6</v>
      </c>
      <c r="D27" t="s">
        <v>7</v>
      </c>
      <c r="E27" t="s">
        <v>5</v>
      </c>
      <c r="F27" t="s">
        <v>6</v>
      </c>
      <c r="G27" t="s">
        <v>7</v>
      </c>
      <c r="H27" t="s">
        <v>5</v>
      </c>
      <c r="I27" t="s">
        <v>6</v>
      </c>
      <c r="J27" t="s">
        <v>7</v>
      </c>
    </row>
    <row r="28" spans="1:10" x14ac:dyDescent="0.75">
      <c r="A28">
        <v>2012</v>
      </c>
      <c r="B28">
        <v>19</v>
      </c>
      <c r="C28">
        <v>26</v>
      </c>
      <c r="D28">
        <v>45</v>
      </c>
      <c r="E28">
        <v>9</v>
      </c>
      <c r="F28">
        <v>77</v>
      </c>
      <c r="G28">
        <v>86</v>
      </c>
      <c r="H28">
        <v>28</v>
      </c>
      <c r="I28">
        <v>103</v>
      </c>
      <c r="J28">
        <v>131</v>
      </c>
    </row>
    <row r="29" spans="1:10" x14ac:dyDescent="0.75">
      <c r="A29">
        <v>2013</v>
      </c>
      <c r="B29">
        <v>20</v>
      </c>
      <c r="C29">
        <v>26</v>
      </c>
      <c r="D29">
        <v>46</v>
      </c>
      <c r="E29">
        <v>4</v>
      </c>
      <c r="F29">
        <v>84</v>
      </c>
      <c r="G29">
        <v>88</v>
      </c>
      <c r="H29">
        <v>24</v>
      </c>
      <c r="I29">
        <v>110</v>
      </c>
      <c r="J29">
        <v>134</v>
      </c>
    </row>
    <row r="30" spans="1:10" x14ac:dyDescent="0.75">
      <c r="A30">
        <v>2014</v>
      </c>
      <c r="B30">
        <v>16</v>
      </c>
      <c r="C30">
        <v>23</v>
      </c>
      <c r="D30">
        <v>39</v>
      </c>
      <c r="E30">
        <v>3</v>
      </c>
      <c r="F30">
        <v>98</v>
      </c>
      <c r="G30">
        <v>101</v>
      </c>
      <c r="H30">
        <v>19</v>
      </c>
      <c r="I30">
        <v>121</v>
      </c>
      <c r="J30">
        <v>140</v>
      </c>
    </row>
    <row r="31" spans="1:10" x14ac:dyDescent="0.75">
      <c r="A31">
        <v>2015</v>
      </c>
      <c r="B31">
        <v>12</v>
      </c>
      <c r="C31">
        <v>38</v>
      </c>
      <c r="D31">
        <v>50</v>
      </c>
      <c r="E31">
        <v>6</v>
      </c>
      <c r="F31">
        <v>104</v>
      </c>
      <c r="G31">
        <v>110</v>
      </c>
      <c r="H31">
        <v>18</v>
      </c>
      <c r="I31">
        <v>142</v>
      </c>
      <c r="J31">
        <v>160</v>
      </c>
    </row>
    <row r="32" spans="1:10" x14ac:dyDescent="0.75">
      <c r="A32">
        <v>2016</v>
      </c>
      <c r="B32">
        <v>15</v>
      </c>
      <c r="C32">
        <v>21</v>
      </c>
      <c r="D32">
        <v>36</v>
      </c>
      <c r="E32">
        <v>3</v>
      </c>
      <c r="F32">
        <v>87</v>
      </c>
      <c r="G32">
        <v>90</v>
      </c>
      <c r="H32">
        <v>18</v>
      </c>
      <c r="I32">
        <v>108</v>
      </c>
      <c r="J32">
        <v>126</v>
      </c>
    </row>
    <row r="33" spans="1:11" x14ac:dyDescent="0.75">
      <c r="A33">
        <v>2017</v>
      </c>
      <c r="B33">
        <v>17</v>
      </c>
      <c r="C33">
        <v>20</v>
      </c>
      <c r="D33">
        <v>37</v>
      </c>
      <c r="E33">
        <v>9</v>
      </c>
      <c r="F33">
        <v>98</v>
      </c>
      <c r="G33">
        <v>107</v>
      </c>
      <c r="H33">
        <v>26</v>
      </c>
      <c r="I33">
        <v>118</v>
      </c>
      <c r="J33">
        <v>144</v>
      </c>
    </row>
    <row r="34" spans="1:11" x14ac:dyDescent="0.75">
      <c r="A34">
        <v>2018</v>
      </c>
      <c r="B34">
        <v>14</v>
      </c>
      <c r="C34">
        <v>23</v>
      </c>
      <c r="D34">
        <v>37</v>
      </c>
      <c r="E34">
        <v>1</v>
      </c>
      <c r="F34">
        <v>94</v>
      </c>
      <c r="G34">
        <v>95</v>
      </c>
      <c r="H34">
        <v>15</v>
      </c>
      <c r="I34">
        <v>117</v>
      </c>
      <c r="J34">
        <v>132</v>
      </c>
    </row>
    <row r="35" spans="1:11" x14ac:dyDescent="0.75">
      <c r="A35">
        <v>2019</v>
      </c>
      <c r="B35">
        <v>7</v>
      </c>
      <c r="C35">
        <v>23</v>
      </c>
      <c r="D35">
        <v>30</v>
      </c>
      <c r="E35">
        <v>3</v>
      </c>
      <c r="F35">
        <v>76</v>
      </c>
      <c r="G35">
        <v>79</v>
      </c>
      <c r="H35">
        <v>10</v>
      </c>
      <c r="I35">
        <v>99</v>
      </c>
      <c r="J35">
        <v>109</v>
      </c>
    </row>
    <row r="37" spans="1:11" x14ac:dyDescent="0.75">
      <c r="A37" t="s">
        <v>16</v>
      </c>
    </row>
    <row r="38" spans="1:11" x14ac:dyDescent="0.75">
      <c r="C38" t="s">
        <v>4</v>
      </c>
      <c r="F38" t="s">
        <v>8</v>
      </c>
      <c r="I38" t="s">
        <v>9</v>
      </c>
    </row>
    <row r="39" spans="1:11" x14ac:dyDescent="0.75">
      <c r="A39" t="s">
        <v>3</v>
      </c>
      <c r="B39" t="s">
        <v>5</v>
      </c>
      <c r="C39" t="s">
        <v>6</v>
      </c>
      <c r="D39" t="s">
        <v>7</v>
      </c>
      <c r="E39" t="s">
        <v>5</v>
      </c>
      <c r="F39" t="s">
        <v>6</v>
      </c>
      <c r="G39" t="s">
        <v>7</v>
      </c>
      <c r="H39" t="s">
        <v>5</v>
      </c>
      <c r="I39" t="s">
        <v>6</v>
      </c>
      <c r="J39" t="s">
        <v>7</v>
      </c>
      <c r="K39" t="s">
        <v>17</v>
      </c>
    </row>
    <row r="40" spans="1:11" x14ac:dyDescent="0.75">
      <c r="A40">
        <v>2012</v>
      </c>
      <c r="B40">
        <f>B16+B28</f>
        <v>32</v>
      </c>
      <c r="C40">
        <f t="shared" ref="C40:J40" si="15">C16+C28</f>
        <v>42</v>
      </c>
      <c r="D40">
        <f t="shared" si="15"/>
        <v>74</v>
      </c>
      <c r="E40">
        <f t="shared" si="15"/>
        <v>14</v>
      </c>
      <c r="F40">
        <f t="shared" si="15"/>
        <v>105</v>
      </c>
      <c r="G40">
        <f t="shared" si="15"/>
        <v>119</v>
      </c>
      <c r="H40">
        <f t="shared" si="15"/>
        <v>46</v>
      </c>
      <c r="I40">
        <f t="shared" si="15"/>
        <v>147</v>
      </c>
      <c r="J40">
        <f t="shared" si="15"/>
        <v>193</v>
      </c>
      <c r="K40" t="e">
        <v>#N/A</v>
      </c>
    </row>
    <row r="41" spans="1:11" x14ac:dyDescent="0.75">
      <c r="A41">
        <v>2013</v>
      </c>
      <c r="B41">
        <f t="shared" ref="B41:J47" si="16">B17+B29</f>
        <v>35</v>
      </c>
      <c r="C41">
        <f t="shared" si="16"/>
        <v>37</v>
      </c>
      <c r="D41">
        <f t="shared" si="16"/>
        <v>72</v>
      </c>
      <c r="E41">
        <f t="shared" si="16"/>
        <v>7</v>
      </c>
      <c r="F41">
        <f t="shared" si="16"/>
        <v>116</v>
      </c>
      <c r="G41">
        <f t="shared" si="16"/>
        <v>123</v>
      </c>
      <c r="H41">
        <f t="shared" si="16"/>
        <v>42</v>
      </c>
      <c r="I41">
        <f t="shared" si="16"/>
        <v>153</v>
      </c>
      <c r="J41">
        <f t="shared" si="16"/>
        <v>195</v>
      </c>
      <c r="K41" t="e">
        <v>#N/A</v>
      </c>
    </row>
    <row r="42" spans="1:11" x14ac:dyDescent="0.75">
      <c r="A42">
        <v>2014</v>
      </c>
      <c r="B42">
        <f t="shared" si="16"/>
        <v>28</v>
      </c>
      <c r="C42">
        <f t="shared" si="16"/>
        <v>33</v>
      </c>
      <c r="D42">
        <f t="shared" si="16"/>
        <v>61</v>
      </c>
      <c r="E42">
        <f t="shared" si="16"/>
        <v>3</v>
      </c>
      <c r="F42">
        <f t="shared" si="16"/>
        <v>125</v>
      </c>
      <c r="G42">
        <f t="shared" si="16"/>
        <v>128</v>
      </c>
      <c r="H42">
        <f t="shared" si="16"/>
        <v>31</v>
      </c>
      <c r="I42">
        <f t="shared" si="16"/>
        <v>158</v>
      </c>
      <c r="J42">
        <f t="shared" si="16"/>
        <v>189</v>
      </c>
      <c r="K42">
        <f t="shared" ref="K42:K47" si="17">AVERAGE(J40:J42)</f>
        <v>192.33333333333334</v>
      </c>
    </row>
    <row r="43" spans="1:11" x14ac:dyDescent="0.75">
      <c r="A43">
        <v>2015</v>
      </c>
      <c r="B43">
        <f t="shared" si="16"/>
        <v>25</v>
      </c>
      <c r="C43">
        <f t="shared" si="16"/>
        <v>54</v>
      </c>
      <c r="D43">
        <f t="shared" si="16"/>
        <v>79</v>
      </c>
      <c r="E43">
        <f t="shared" si="16"/>
        <v>11</v>
      </c>
      <c r="F43">
        <f t="shared" si="16"/>
        <v>129</v>
      </c>
      <c r="G43">
        <f t="shared" si="16"/>
        <v>140</v>
      </c>
      <c r="H43">
        <f t="shared" si="16"/>
        <v>36</v>
      </c>
      <c r="I43">
        <f t="shared" si="16"/>
        <v>183</v>
      </c>
      <c r="J43">
        <f t="shared" si="16"/>
        <v>219</v>
      </c>
      <c r="K43">
        <f t="shared" si="17"/>
        <v>201</v>
      </c>
    </row>
    <row r="44" spans="1:11" x14ac:dyDescent="0.75">
      <c r="A44">
        <v>2016</v>
      </c>
      <c r="B44">
        <f t="shared" si="16"/>
        <v>24</v>
      </c>
      <c r="C44">
        <f t="shared" si="16"/>
        <v>32</v>
      </c>
      <c r="D44">
        <f t="shared" si="16"/>
        <v>56</v>
      </c>
      <c r="E44">
        <f t="shared" si="16"/>
        <v>10</v>
      </c>
      <c r="F44">
        <f t="shared" si="16"/>
        <v>116</v>
      </c>
      <c r="G44">
        <f t="shared" si="16"/>
        <v>126</v>
      </c>
      <c r="H44">
        <f t="shared" si="16"/>
        <v>34</v>
      </c>
      <c r="I44">
        <f t="shared" si="16"/>
        <v>148</v>
      </c>
      <c r="J44">
        <f t="shared" si="16"/>
        <v>182</v>
      </c>
      <c r="K44">
        <f t="shared" si="17"/>
        <v>196.66666666666666</v>
      </c>
    </row>
    <row r="45" spans="1:11" x14ac:dyDescent="0.75">
      <c r="A45">
        <v>2017</v>
      </c>
      <c r="B45">
        <f t="shared" si="16"/>
        <v>32</v>
      </c>
      <c r="C45">
        <f t="shared" si="16"/>
        <v>36</v>
      </c>
      <c r="D45">
        <f t="shared" si="16"/>
        <v>68</v>
      </c>
      <c r="E45">
        <f t="shared" si="16"/>
        <v>11</v>
      </c>
      <c r="F45">
        <f t="shared" si="16"/>
        <v>119</v>
      </c>
      <c r="G45">
        <f t="shared" si="16"/>
        <v>130</v>
      </c>
      <c r="H45">
        <f t="shared" si="16"/>
        <v>43</v>
      </c>
      <c r="I45">
        <f t="shared" si="16"/>
        <v>155</v>
      </c>
      <c r="J45">
        <f t="shared" si="16"/>
        <v>198</v>
      </c>
      <c r="K45">
        <f t="shared" si="17"/>
        <v>199.66666666666666</v>
      </c>
    </row>
    <row r="46" spans="1:11" x14ac:dyDescent="0.75">
      <c r="A46">
        <v>2018</v>
      </c>
      <c r="B46">
        <f t="shared" si="16"/>
        <v>24</v>
      </c>
      <c r="C46">
        <f t="shared" si="16"/>
        <v>41</v>
      </c>
      <c r="D46">
        <f t="shared" si="16"/>
        <v>65</v>
      </c>
      <c r="E46">
        <f t="shared" si="16"/>
        <v>6</v>
      </c>
      <c r="F46">
        <f t="shared" si="16"/>
        <v>118</v>
      </c>
      <c r="G46">
        <f t="shared" si="16"/>
        <v>124</v>
      </c>
      <c r="H46">
        <f t="shared" si="16"/>
        <v>30</v>
      </c>
      <c r="I46">
        <f t="shared" si="16"/>
        <v>159</v>
      </c>
      <c r="J46">
        <f t="shared" si="16"/>
        <v>189</v>
      </c>
      <c r="K46">
        <f t="shared" si="17"/>
        <v>189.66666666666666</v>
      </c>
    </row>
    <row r="47" spans="1:11" x14ac:dyDescent="0.75">
      <c r="A47">
        <v>2019</v>
      </c>
      <c r="B47">
        <f t="shared" si="16"/>
        <v>14</v>
      </c>
      <c r="C47">
        <f t="shared" si="16"/>
        <v>33</v>
      </c>
      <c r="D47">
        <f t="shared" si="16"/>
        <v>47</v>
      </c>
      <c r="E47">
        <f t="shared" si="16"/>
        <v>10</v>
      </c>
      <c r="F47">
        <f t="shared" si="16"/>
        <v>99</v>
      </c>
      <c r="G47">
        <f t="shared" si="16"/>
        <v>109</v>
      </c>
      <c r="H47">
        <f t="shared" si="16"/>
        <v>24</v>
      </c>
      <c r="I47">
        <f t="shared" si="16"/>
        <v>132</v>
      </c>
      <c r="J47">
        <f t="shared" si="16"/>
        <v>156</v>
      </c>
      <c r="K47">
        <f t="shared" si="17"/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Gonzalez</dc:creator>
  <cp:lastModifiedBy>ancha</cp:lastModifiedBy>
  <dcterms:created xsi:type="dcterms:W3CDTF">2020-01-26T01:18:25Z</dcterms:created>
  <dcterms:modified xsi:type="dcterms:W3CDTF">2021-10-03T23:18:58Z</dcterms:modified>
</cp:coreProperties>
</file>