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Chukwudi/Documents/FracD/"/>
    </mc:Choice>
  </mc:AlternateContent>
  <bookViews>
    <workbookView xWindow="0" yWindow="460" windowWidth="28800" windowHeight="16720" activeTab="1"/>
  </bookViews>
  <sheets>
    <sheet name="values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" l="1"/>
  <c r="J9" i="2"/>
  <c r="J16" i="2"/>
  <c r="J10" i="2"/>
  <c r="B16" i="2"/>
  <c r="F23" i="2"/>
  <c r="F25" i="2"/>
  <c r="B25" i="2"/>
  <c r="B23" i="2"/>
  <c r="F19" i="2"/>
  <c r="J19" i="2"/>
  <c r="J11" i="2"/>
  <c r="J15" i="2"/>
  <c r="J17" i="2"/>
  <c r="F16" i="2"/>
  <c r="F26" i="2"/>
  <c r="B26" i="2"/>
  <c r="B19" i="2"/>
  <c r="J5" i="2"/>
  <c r="J6" i="2"/>
  <c r="F18" i="2"/>
  <c r="F17" i="2"/>
  <c r="F20" i="2"/>
  <c r="F21" i="2"/>
  <c r="B18" i="2"/>
  <c r="B17" i="2"/>
  <c r="B20" i="2"/>
  <c r="B21" i="2"/>
  <c r="J8" i="2"/>
  <c r="F11" i="2"/>
  <c r="F10" i="2"/>
</calcChain>
</file>

<file path=xl/sharedStrings.xml><?xml version="1.0" encoding="utf-8"?>
<sst xmlns="http://schemas.openxmlformats.org/spreadsheetml/2006/main" count="107" uniqueCount="59">
  <si>
    <t>x</t>
  </si>
  <si>
    <t>m</t>
  </si>
  <si>
    <t>E</t>
  </si>
  <si>
    <t>Gpa</t>
  </si>
  <si>
    <t>ν</t>
  </si>
  <si>
    <t>Gc</t>
  </si>
  <si>
    <t>Pa m</t>
  </si>
  <si>
    <t>m^2</t>
  </si>
  <si>
    <t>φ</t>
  </si>
  <si>
    <t>α</t>
  </si>
  <si>
    <t>GPa</t>
  </si>
  <si>
    <t>Ks</t>
  </si>
  <si>
    <t>Kf</t>
  </si>
  <si>
    <t>µ</t>
  </si>
  <si>
    <t>Pa s</t>
  </si>
  <si>
    <t>Qfs</t>
  </si>
  <si>
    <t>m^2/s</t>
  </si>
  <si>
    <t>*unit thickness 2D</t>
  </si>
  <si>
    <t>k</t>
  </si>
  <si>
    <t>Kx/Kz ~= 200 is ok. Change the absolute K accordingly</t>
  </si>
  <si>
    <t>The viscosity range from 1e-4 to 1e-1 Pa-s</t>
  </si>
  <si>
    <t>Set the reservoir permeability somewhere between 1e-17 and 1e-14 m^2</t>
  </si>
  <si>
    <t>Table: verification of coupled HF</t>
  </si>
  <si>
    <t>3.2 Effect of Reservoir Permeability</t>
  </si>
  <si>
    <t>3.1 Verification</t>
  </si>
  <si>
    <t>3.3 Effect of fluid viscosity</t>
  </si>
  <si>
    <t>3.4 Layered reservoir</t>
  </si>
  <si>
    <t>Limit the lowest permeability to 1e-17 m^2</t>
  </si>
  <si>
    <t>3.5 Multiple fractures</t>
  </si>
  <si>
    <t>Use Ks, Kf, and Qfs values from the above</t>
  </si>
  <si>
    <t>Use viscosity = 1e-3 Pa-s</t>
  </si>
  <si>
    <t>Permeability = 1e-17 m^2</t>
  </si>
  <si>
    <t>Table: Layered</t>
  </si>
  <si>
    <t>1e-1, 1e-4</t>
  </si>
  <si>
    <t>To achieve M ~= 0.0, limit the lowest viscosity to be 1e-4 Pa-s and change other parameters.</t>
  </si>
  <si>
    <t>Limit the lowest permeabiliyt to 1e-17 or 1e-18 m^2</t>
  </si>
  <si>
    <t>K'</t>
  </si>
  <si>
    <t>M</t>
  </si>
  <si>
    <t>µ'</t>
  </si>
  <si>
    <t>E'</t>
  </si>
  <si>
    <t>Gpa s</t>
  </si>
  <si>
    <t>Gpa m</t>
  </si>
  <si>
    <t>uo</t>
  </si>
  <si>
    <t>to</t>
  </si>
  <si>
    <t>mu_o</t>
  </si>
  <si>
    <t>k_o</t>
  </si>
  <si>
    <t>xo</t>
  </si>
  <si>
    <t>po</t>
  </si>
  <si>
    <t>Gco</t>
  </si>
  <si>
    <t>ko</t>
  </si>
  <si>
    <t>Eo</t>
  </si>
  <si>
    <t>Qo</t>
  </si>
  <si>
    <t>Vc</t>
  </si>
  <si>
    <t>Pc</t>
  </si>
  <si>
    <t>lo</t>
  </si>
  <si>
    <t>Physical (p)</t>
  </si>
  <si>
    <t>Dimensionless (D)</t>
  </si>
  <si>
    <t>Conversion (o)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</si>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</sst>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11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8" x14ac:dyDescent="0.2">
      <c r="A1" s="3" t="s">
        <v>24</v>
      </c>
      <c r="H1" s="3"/>
    </row>
    <row r="3" spans="1:8" x14ac:dyDescent="0.2">
      <c r="A3" s="3" t="s">
        <v>22</v>
      </c>
      <c r="B3" s="3"/>
      <c r="C3" s="3"/>
    </row>
    <row r="4" spans="1:8" x14ac:dyDescent="0.2">
      <c r="A4" t="s">
        <v>0</v>
      </c>
      <c r="B4">
        <v>200</v>
      </c>
      <c r="C4" t="s">
        <v>1</v>
      </c>
    </row>
    <row r="5" spans="1:8" x14ac:dyDescent="0.2">
      <c r="A5" t="s">
        <v>2</v>
      </c>
      <c r="B5">
        <v>17</v>
      </c>
      <c r="C5" t="s">
        <v>3</v>
      </c>
    </row>
    <row r="6" spans="1:8" x14ac:dyDescent="0.2">
      <c r="A6" s="1" t="s">
        <v>4</v>
      </c>
      <c r="B6">
        <v>0.2</v>
      </c>
    </row>
    <row r="7" spans="1:8" x14ac:dyDescent="0.2">
      <c r="A7" s="1" t="s">
        <v>5</v>
      </c>
      <c r="B7">
        <v>100</v>
      </c>
      <c r="C7" t="s">
        <v>6</v>
      </c>
    </row>
    <row r="8" spans="1:8" x14ac:dyDescent="0.2">
      <c r="A8" s="1" t="s">
        <v>18</v>
      </c>
      <c r="B8" s="2">
        <v>1.0000000000000001E-17</v>
      </c>
      <c r="C8" t="s">
        <v>7</v>
      </c>
    </row>
    <row r="9" spans="1:8" x14ac:dyDescent="0.2">
      <c r="A9" s="1" t="s">
        <v>8</v>
      </c>
      <c r="B9">
        <v>0.2</v>
      </c>
    </row>
    <row r="10" spans="1:8" x14ac:dyDescent="0.2">
      <c r="A10" s="1" t="s">
        <v>9</v>
      </c>
      <c r="B10">
        <v>1</v>
      </c>
    </row>
    <row r="11" spans="1:8" x14ac:dyDescent="0.2">
      <c r="A11" s="1" t="s">
        <v>11</v>
      </c>
      <c r="B11">
        <v>38</v>
      </c>
      <c r="C11" t="s">
        <v>10</v>
      </c>
    </row>
    <row r="12" spans="1:8" x14ac:dyDescent="0.2">
      <c r="A12" s="1" t="s">
        <v>12</v>
      </c>
      <c r="B12">
        <v>2</v>
      </c>
      <c r="C12" t="s">
        <v>3</v>
      </c>
    </row>
    <row r="13" spans="1:8" x14ac:dyDescent="0.2">
      <c r="A13" s="1" t="s">
        <v>13</v>
      </c>
      <c r="B13" t="s">
        <v>33</v>
      </c>
      <c r="C13" t="s">
        <v>14</v>
      </c>
    </row>
    <row r="14" spans="1:8" x14ac:dyDescent="0.2">
      <c r="A14" s="1" t="s">
        <v>15</v>
      </c>
      <c r="B14">
        <v>0.05</v>
      </c>
      <c r="C14" t="s">
        <v>16</v>
      </c>
      <c r="D14" t="s">
        <v>17</v>
      </c>
    </row>
    <row r="15" spans="1:8" x14ac:dyDescent="0.2">
      <c r="A15" s="1"/>
    </row>
    <row r="16" spans="1:8" x14ac:dyDescent="0.2">
      <c r="A16" t="s">
        <v>34</v>
      </c>
    </row>
    <row r="18" spans="1:3" x14ac:dyDescent="0.2">
      <c r="A18" t="s">
        <v>23</v>
      </c>
    </row>
    <row r="19" spans="1:3" x14ac:dyDescent="0.2">
      <c r="A19" t="s">
        <v>35</v>
      </c>
    </row>
    <row r="20" spans="1:3" x14ac:dyDescent="0.2">
      <c r="A20" t="s">
        <v>19</v>
      </c>
    </row>
    <row r="22" spans="1:3" x14ac:dyDescent="0.2">
      <c r="A22" t="s">
        <v>25</v>
      </c>
    </row>
    <row r="23" spans="1:3" x14ac:dyDescent="0.2">
      <c r="A23" t="s">
        <v>21</v>
      </c>
    </row>
    <row r="24" spans="1:3" x14ac:dyDescent="0.2">
      <c r="A24" t="s">
        <v>20</v>
      </c>
    </row>
    <row r="26" spans="1:3" x14ac:dyDescent="0.2">
      <c r="A26" t="s">
        <v>26</v>
      </c>
    </row>
    <row r="28" spans="1:3" x14ac:dyDescent="0.2">
      <c r="A28" s="3" t="s">
        <v>32</v>
      </c>
      <c r="B28" s="3"/>
      <c r="C28" s="3"/>
    </row>
    <row r="29" spans="1:3" x14ac:dyDescent="0.2">
      <c r="A29" t="s">
        <v>0</v>
      </c>
      <c r="B29">
        <v>50</v>
      </c>
      <c r="C29" t="s">
        <v>1</v>
      </c>
    </row>
    <row r="30" spans="1:3" x14ac:dyDescent="0.2">
      <c r="A30" t="s">
        <v>2</v>
      </c>
      <c r="B30">
        <v>17</v>
      </c>
      <c r="C30" t="s">
        <v>3</v>
      </c>
    </row>
    <row r="31" spans="1:3" x14ac:dyDescent="0.2">
      <c r="A31" s="1" t="s">
        <v>4</v>
      </c>
      <c r="B31">
        <v>0.2</v>
      </c>
    </row>
    <row r="32" spans="1:3" x14ac:dyDescent="0.2">
      <c r="A32" s="1" t="s">
        <v>5</v>
      </c>
      <c r="B32">
        <v>100</v>
      </c>
      <c r="C32" t="s">
        <v>6</v>
      </c>
    </row>
    <row r="33" spans="1:4" x14ac:dyDescent="0.2">
      <c r="A33" s="1" t="s">
        <v>8</v>
      </c>
      <c r="B33">
        <v>0.2</v>
      </c>
    </row>
    <row r="34" spans="1:4" x14ac:dyDescent="0.2">
      <c r="A34" s="1" t="s">
        <v>9</v>
      </c>
      <c r="B34">
        <v>1</v>
      </c>
    </row>
    <row r="35" spans="1:4" x14ac:dyDescent="0.2">
      <c r="A35" s="1" t="s">
        <v>11</v>
      </c>
      <c r="B35">
        <v>38</v>
      </c>
      <c r="C35" t="s">
        <v>10</v>
      </c>
    </row>
    <row r="36" spans="1:4" x14ac:dyDescent="0.2">
      <c r="A36" s="1" t="s">
        <v>12</v>
      </c>
      <c r="B36">
        <v>2</v>
      </c>
      <c r="C36" t="s">
        <v>3</v>
      </c>
    </row>
    <row r="37" spans="1:4" x14ac:dyDescent="0.2">
      <c r="A37" s="1" t="s">
        <v>13</v>
      </c>
      <c r="B37" s="2">
        <v>1E-3</v>
      </c>
      <c r="C37" t="s">
        <v>14</v>
      </c>
    </row>
    <row r="38" spans="1:4" x14ac:dyDescent="0.2">
      <c r="A38" s="1" t="s">
        <v>15</v>
      </c>
      <c r="B38">
        <v>0.05</v>
      </c>
      <c r="C38" t="s">
        <v>16</v>
      </c>
      <c r="D38" t="s">
        <v>17</v>
      </c>
    </row>
    <row r="40" spans="1:4" x14ac:dyDescent="0.2">
      <c r="A40" t="s">
        <v>27</v>
      </c>
    </row>
    <row r="42" spans="1:4" x14ac:dyDescent="0.2">
      <c r="A42" t="s">
        <v>28</v>
      </c>
    </row>
    <row r="44" spans="1:4" x14ac:dyDescent="0.2">
      <c r="A44" t="s">
        <v>29</v>
      </c>
    </row>
    <row r="45" spans="1:4" x14ac:dyDescent="0.2">
      <c r="A45" t="s">
        <v>30</v>
      </c>
    </row>
    <row r="46" spans="1:4" x14ac:dyDescent="0.2">
      <c r="A4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2" max="2" width="10.1640625" bestFit="1" customWidth="1"/>
    <col min="6" max="6" width="11.83203125" bestFit="1" customWidth="1"/>
    <col min="10" max="10" width="11.83203125" bestFit="1" customWidth="1"/>
  </cols>
  <sheetData>
    <row r="3" spans="1:10" x14ac:dyDescent="0.2">
      <c r="B3" s="9" t="s">
        <v>55</v>
      </c>
      <c r="C3" s="9"/>
      <c r="F3" s="9" t="s">
        <v>56</v>
      </c>
      <c r="G3" s="9"/>
      <c r="I3" s="9" t="s">
        <v>57</v>
      </c>
      <c r="J3" s="9"/>
    </row>
    <row r="4" spans="1:10" x14ac:dyDescent="0.2">
      <c r="A4" t="s">
        <v>54</v>
      </c>
      <c r="B4" s="8">
        <v>3</v>
      </c>
      <c r="C4" s="5" t="s">
        <v>1</v>
      </c>
      <c r="F4" s="8">
        <v>3</v>
      </c>
      <c r="G4" s="5"/>
      <c r="I4" s="5"/>
      <c r="J4" s="5"/>
    </row>
    <row r="5" spans="1:10" x14ac:dyDescent="0.2">
      <c r="A5" t="s">
        <v>0</v>
      </c>
      <c r="B5">
        <v>200</v>
      </c>
      <c r="C5" t="s">
        <v>1</v>
      </c>
      <c r="F5">
        <v>200</v>
      </c>
      <c r="I5" t="s">
        <v>46</v>
      </c>
      <c r="J5">
        <f>B5/F5</f>
        <v>1</v>
      </c>
    </row>
    <row r="6" spans="1:10" x14ac:dyDescent="0.2">
      <c r="A6" t="s">
        <v>2</v>
      </c>
      <c r="B6">
        <v>17</v>
      </c>
      <c r="C6" t="s">
        <v>3</v>
      </c>
      <c r="F6">
        <v>17</v>
      </c>
      <c r="I6" t="s">
        <v>50</v>
      </c>
      <c r="J6">
        <f>B6/F6</f>
        <v>1</v>
      </c>
    </row>
    <row r="7" spans="1:10" x14ac:dyDescent="0.2">
      <c r="A7" s="1" t="s">
        <v>4</v>
      </c>
      <c r="B7">
        <v>0.2</v>
      </c>
      <c r="F7">
        <v>0.2</v>
      </c>
    </row>
    <row r="8" spans="1:10" x14ac:dyDescent="0.2">
      <c r="A8" s="1" t="s">
        <v>5</v>
      </c>
      <c r="B8">
        <v>100</v>
      </c>
      <c r="C8" t="s">
        <v>6</v>
      </c>
      <c r="F8" s="2">
        <v>5.0000000000000001E-4</v>
      </c>
      <c r="I8" t="s">
        <v>48</v>
      </c>
      <c r="J8" s="2">
        <f>J19</f>
        <v>2.0000000000000001E-4</v>
      </c>
    </row>
    <row r="9" spans="1:10" x14ac:dyDescent="0.2">
      <c r="A9" s="1" t="s">
        <v>18</v>
      </c>
      <c r="B9" s="2">
        <v>1.0000000000000001E-15</v>
      </c>
      <c r="C9" t="s">
        <v>7</v>
      </c>
      <c r="F9" s="2">
        <f>B9/J9</f>
        <v>3.5355339059327378E-10</v>
      </c>
      <c r="I9" t="s">
        <v>49</v>
      </c>
      <c r="J9">
        <f>J10^3/J5</f>
        <v>2.8284271247461903E-6</v>
      </c>
    </row>
    <row r="10" spans="1:10" x14ac:dyDescent="0.2">
      <c r="A10" s="1" t="s">
        <v>8</v>
      </c>
      <c r="B10">
        <v>0.2</v>
      </c>
      <c r="F10">
        <f>B10</f>
        <v>0.2</v>
      </c>
      <c r="I10" t="s">
        <v>42</v>
      </c>
      <c r="J10">
        <f>SQRT(J19*J5/J6)</f>
        <v>1.4142135623730951E-2</v>
      </c>
    </row>
    <row r="11" spans="1:10" x14ac:dyDescent="0.2">
      <c r="A11" s="1" t="s">
        <v>9</v>
      </c>
      <c r="B11">
        <v>1</v>
      </c>
      <c r="F11">
        <f>B11</f>
        <v>1</v>
      </c>
      <c r="I11" t="s">
        <v>47</v>
      </c>
      <c r="J11">
        <f>SQRT(J19*J6/J5)</f>
        <v>1.4142135623730951E-2</v>
      </c>
    </row>
    <row r="12" spans="1:10" x14ac:dyDescent="0.2">
      <c r="A12" s="1" t="s">
        <v>11</v>
      </c>
      <c r="B12">
        <v>38</v>
      </c>
      <c r="C12" t="s">
        <v>10</v>
      </c>
      <c r="F12">
        <v>38</v>
      </c>
    </row>
    <row r="13" spans="1:10" x14ac:dyDescent="0.2">
      <c r="A13" s="1" t="s">
        <v>12</v>
      </c>
      <c r="B13">
        <v>2</v>
      </c>
      <c r="C13" t="s">
        <v>3</v>
      </c>
      <c r="F13">
        <v>2</v>
      </c>
    </row>
    <row r="14" spans="1:10" x14ac:dyDescent="0.2">
      <c r="A14" s="1" t="s">
        <v>13</v>
      </c>
      <c r="B14" s="2">
        <v>1E-4</v>
      </c>
      <c r="C14" t="s">
        <v>14</v>
      </c>
    </row>
    <row r="15" spans="1:10" x14ac:dyDescent="0.2">
      <c r="A15" s="1" t="s">
        <v>15</v>
      </c>
      <c r="B15" s="2">
        <v>5.0000000000000001E-4</v>
      </c>
      <c r="C15" t="s">
        <v>16</v>
      </c>
      <c r="F15" s="7">
        <v>0.05</v>
      </c>
      <c r="I15" t="s">
        <v>51</v>
      </c>
      <c r="J15" s="2">
        <f>B15/F15</f>
        <v>0.01</v>
      </c>
    </row>
    <row r="16" spans="1:10" x14ac:dyDescent="0.2">
      <c r="A16" s="1" t="s">
        <v>13</v>
      </c>
      <c r="B16" s="7">
        <f>0.000000001*$B$14</f>
        <v>1.0000000000000002E-13</v>
      </c>
      <c r="C16" t="s">
        <v>40</v>
      </c>
      <c r="F16" s="2">
        <f>B16/J16</f>
        <v>2.4999999999999999E-8</v>
      </c>
      <c r="I16" t="s">
        <v>44</v>
      </c>
      <c r="J16">
        <f>J10^2*J11*J17/J5^2</f>
        <v>4.0000000000000007E-6</v>
      </c>
    </row>
    <row r="17" spans="1:10" x14ac:dyDescent="0.2">
      <c r="A17" s="1" t="s">
        <v>39</v>
      </c>
      <c r="B17" s="4">
        <f>$B$6/(1-$B$7^2)</f>
        <v>17.708333333333336</v>
      </c>
      <c r="F17" s="4">
        <f>$B$6/(1-$B$7^2)</f>
        <v>17.708333333333336</v>
      </c>
      <c r="I17" t="s">
        <v>43</v>
      </c>
      <c r="J17">
        <f>J10/J15*J5^(H3-1)</f>
        <v>1.4142135623730951</v>
      </c>
    </row>
    <row r="18" spans="1:10" x14ac:dyDescent="0.2">
      <c r="A18" s="1" t="s">
        <v>38</v>
      </c>
      <c r="B18" s="2">
        <f>12*$B$16</f>
        <v>1.2000000000000001E-12</v>
      </c>
      <c r="C18" t="s">
        <v>40</v>
      </c>
      <c r="F18" s="2">
        <f>12*$F$16</f>
        <v>2.9999999999999999E-7</v>
      </c>
    </row>
    <row r="19" spans="1:10" x14ac:dyDescent="0.2">
      <c r="A19" s="1" t="s">
        <v>5</v>
      </c>
      <c r="B19">
        <f>0.000000001*$B$8</f>
        <v>1.0000000000000001E-7</v>
      </c>
      <c r="C19" t="s">
        <v>41</v>
      </c>
      <c r="F19" s="2">
        <f>F8</f>
        <v>5.0000000000000001E-4</v>
      </c>
      <c r="I19" t="s">
        <v>48</v>
      </c>
      <c r="J19" s="2">
        <f>B19/F19</f>
        <v>2.0000000000000001E-4</v>
      </c>
    </row>
    <row r="20" spans="1:10" x14ac:dyDescent="0.2">
      <c r="A20" s="1" t="s">
        <v>36</v>
      </c>
      <c r="B20">
        <f>SQRT(32*B19*B17/PI())</f>
        <v>4.2470648943807622E-3</v>
      </c>
      <c r="F20">
        <f>SQRT(32*F19*F17/PI())</f>
        <v>0.3003128386955965</v>
      </c>
    </row>
    <row r="21" spans="1:10" x14ac:dyDescent="0.2">
      <c r="A21" s="1" t="s">
        <v>37</v>
      </c>
      <c r="B21">
        <f>B18*B15/B17*(B17/B20)^4</f>
        <v>1.0240678394685005E-2</v>
      </c>
      <c r="F21">
        <f>F18*F15/F17*(F17/F20)^4</f>
        <v>1.0240678394685006E-2</v>
      </c>
    </row>
    <row r="22" spans="1:10" x14ac:dyDescent="0.2">
      <c r="F22" s="6"/>
    </row>
    <row r="23" spans="1:10" x14ac:dyDescent="0.2">
      <c r="A23" t="s">
        <v>52</v>
      </c>
      <c r="B23">
        <f>SQRT(4*PI()*(B4^3)*B8*0.000000001/B17)</f>
        <v>1.3841972112217454E-3</v>
      </c>
      <c r="F23">
        <f>SQRT(4*PI()*(F4^3)*F8/F17)</f>
        <v>9.7877523455440402E-2</v>
      </c>
    </row>
    <row r="24" spans="1:10" x14ac:dyDescent="0.2">
      <c r="A24" t="s">
        <v>53</v>
      </c>
    </row>
    <row r="25" spans="1:10" x14ac:dyDescent="0.2">
      <c r="A25" t="s">
        <v>58</v>
      </c>
      <c r="B25" s="2">
        <f>B23/B15</f>
        <v>2.7683944224434907</v>
      </c>
      <c r="F25" s="2">
        <f>F23/F15</f>
        <v>1.9575504691088079</v>
      </c>
    </row>
    <row r="26" spans="1:10" x14ac:dyDescent="0.2">
      <c r="B26" s="2">
        <f>B9/B16</f>
        <v>9.9999999999999985E-3</v>
      </c>
      <c r="F26" s="2">
        <f>F9/F16</f>
        <v>1.4142135623730952E-2</v>
      </c>
    </row>
    <row r="30" spans="1:10" x14ac:dyDescent="0.2">
      <c r="I30" t="s">
        <v>46</v>
      </c>
    </row>
    <row r="31" spans="1:10" x14ac:dyDescent="0.2">
      <c r="I31" t="s">
        <v>42</v>
      </c>
    </row>
    <row r="32" spans="1:10" x14ac:dyDescent="0.2">
      <c r="I32" t="s">
        <v>47</v>
      </c>
    </row>
    <row r="33" spans="9:9" x14ac:dyDescent="0.2">
      <c r="I33" t="s">
        <v>43</v>
      </c>
    </row>
    <row r="34" spans="9:9" x14ac:dyDescent="0.2">
      <c r="I34" t="s">
        <v>44</v>
      </c>
    </row>
    <row r="35" spans="9:9" x14ac:dyDescent="0.2">
      <c r="I35" t="s">
        <v>45</v>
      </c>
    </row>
  </sheetData>
  <mergeCells count="3">
    <mergeCell ref="B3:C3"/>
    <mergeCell ref="F3:G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Sheet2</vt:lpstr>
      <vt:lpstr>Sheet3</vt:lpstr>
    </vt:vector>
  </TitlesOfParts>
  <Company>Chevron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Yoshioka</dc:creator>
  <cp:lastModifiedBy>Microsoft Office User</cp:lastModifiedBy>
  <dcterms:created xsi:type="dcterms:W3CDTF">2017-01-24T16:58:43Z</dcterms:created>
  <dcterms:modified xsi:type="dcterms:W3CDTF">2017-03-12T04:43:09Z</dcterms:modified>
</cp:coreProperties>
</file>