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405" windowWidth="14805" windowHeight="7710" tabRatio="593" activeTab="7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44525"/>
</workbook>
</file>

<file path=xl/calcChain.xml><?xml version="1.0" encoding="utf-8"?>
<calcChain xmlns="http://schemas.openxmlformats.org/spreadsheetml/2006/main">
  <c r="A22" i="35" l="1"/>
  <c r="A23" i="35"/>
  <c r="A24" i="35"/>
  <c r="A25" i="35"/>
  <c r="A14" i="35"/>
  <c r="A15" i="35"/>
  <c r="A16" i="35"/>
  <c r="A17" i="35"/>
  <c r="A18" i="35"/>
  <c r="A19" i="35"/>
  <c r="A20" i="35"/>
  <c r="A21" i="35"/>
  <c r="D5" i="35"/>
  <c r="D4" i="35"/>
  <c r="F3" i="35"/>
  <c r="D2" i="35"/>
  <c r="K12" i="34"/>
  <c r="L11" i="34"/>
  <c r="K11" i="34"/>
  <c r="K10" i="34"/>
  <c r="K9" i="34"/>
  <c r="L8" i="34"/>
  <c r="K8" i="34"/>
  <c r="K7" i="34"/>
  <c r="L6" i="34"/>
  <c r="K6" i="34"/>
  <c r="K5" i="34"/>
  <c r="K4" i="34"/>
  <c r="L3" i="34"/>
  <c r="K3" i="34"/>
  <c r="L2" i="34"/>
  <c r="K2" i="34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7"/>
  <c r="A3" i="35"/>
  <c r="A4" i="35"/>
  <c r="A5" i="35"/>
  <c r="A6" i="35"/>
  <c r="A7" i="35"/>
  <c r="A8" i="35"/>
  <c r="A9" i="35"/>
  <c r="A10" i="35"/>
  <c r="A11" i="35"/>
  <c r="A12" i="35"/>
  <c r="A13" i="35"/>
  <c r="A2" i="35"/>
  <c r="A6" i="34"/>
  <c r="A36" i="34"/>
  <c r="A35" i="34"/>
  <c r="A34" i="34"/>
  <c r="A33" i="34"/>
  <c r="A32" i="34"/>
  <c r="A31" i="34"/>
  <c r="A30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J45" i="2"/>
  <c r="I45" i="2"/>
  <c r="F45" i="2"/>
  <c r="J44" i="2"/>
  <c r="I44" i="2"/>
  <c r="F44" i="2"/>
  <c r="J43" i="2"/>
  <c r="I43" i="2"/>
  <c r="F43" i="2"/>
  <c r="J42" i="2"/>
  <c r="I42" i="2"/>
  <c r="G42" i="2"/>
  <c r="F42" i="2"/>
  <c r="J41" i="2"/>
  <c r="I41" i="2"/>
  <c r="F41" i="2"/>
  <c r="J40" i="2"/>
  <c r="I40" i="2"/>
  <c r="F40" i="2"/>
  <c r="J39" i="2"/>
  <c r="I39" i="2"/>
  <c r="F39" i="2"/>
  <c r="J38" i="2"/>
  <c r="I38" i="2"/>
  <c r="G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K33" i="2"/>
  <c r="J33" i="2"/>
  <c r="I33" i="2"/>
  <c r="F33" i="2"/>
  <c r="K32" i="2"/>
  <c r="J32" i="2"/>
  <c r="I32" i="2"/>
  <c r="F32" i="2"/>
  <c r="K31" i="2"/>
  <c r="J31" i="2"/>
  <c r="I31" i="2"/>
  <c r="F31" i="2"/>
  <c r="K30" i="2"/>
  <c r="J30" i="2"/>
  <c r="I30" i="2"/>
  <c r="F30" i="2"/>
  <c r="K29" i="2"/>
  <c r="J29" i="2"/>
  <c r="I29" i="2"/>
  <c r="F29" i="2"/>
  <c r="K28" i="2"/>
  <c r="J28" i="2"/>
  <c r="I28" i="2"/>
  <c r="G28" i="2"/>
  <c r="F28" i="2"/>
  <c r="K27" i="2"/>
  <c r="J27" i="2"/>
  <c r="I27" i="2"/>
  <c r="F27" i="2"/>
  <c r="K26" i="2"/>
  <c r="J26" i="2"/>
  <c r="I26" i="2"/>
  <c r="F26" i="2"/>
  <c r="K25" i="2"/>
  <c r="J25" i="2"/>
  <c r="I25" i="2"/>
  <c r="F25" i="2"/>
  <c r="K24" i="2"/>
  <c r="J24" i="2"/>
  <c r="I24" i="2"/>
  <c r="H24" i="2"/>
  <c r="G24" i="2"/>
  <c r="F24" i="2"/>
  <c r="K23" i="2"/>
  <c r="J23" i="2"/>
  <c r="I23" i="2"/>
  <c r="G23" i="2"/>
  <c r="F23" i="2"/>
  <c r="K22" i="2"/>
  <c r="J22" i="2"/>
  <c r="I22" i="2"/>
  <c r="F22" i="2"/>
  <c r="C4" i="35"/>
  <c r="E3" i="35"/>
  <c r="C5" i="35"/>
  <c r="C2" i="3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C26" i="3"/>
  <c r="H26" i="14"/>
  <c r="H25" i="14"/>
  <c r="H24" i="14"/>
  <c r="H23" i="14"/>
  <c r="H22" i="14"/>
  <c r="A26" i="14"/>
  <c r="A25" i="14"/>
  <c r="A24" i="14"/>
  <c r="A23" i="14"/>
  <c r="A22" i="14"/>
  <c r="B26" i="14"/>
  <c r="B25" i="14"/>
  <c r="B24" i="14"/>
  <c r="B23" i="14"/>
  <c r="B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2" i="14"/>
  <c r="A26" i="3"/>
  <c r="A2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25" i="3"/>
  <c r="E6" i="4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A24" i="3"/>
  <c r="A23" i="3"/>
  <c r="A22" i="3"/>
  <c r="A21" i="3"/>
  <c r="D5" i="4"/>
  <c r="A20" i="3"/>
  <c r="A19" i="3"/>
  <c r="A18" i="3"/>
  <c r="A17" i="3"/>
  <c r="A16" i="3"/>
  <c r="A15" i="3"/>
  <c r="D4" i="4"/>
  <c r="A14" i="3"/>
  <c r="A13" i="3"/>
  <c r="A12" i="3"/>
  <c r="A11" i="3"/>
  <c r="A10" i="3"/>
  <c r="A9" i="3"/>
  <c r="D3" i="4"/>
  <c r="A8" i="3"/>
  <c r="A7" i="3"/>
  <c r="A6" i="3"/>
  <c r="A5" i="3"/>
  <c r="A4" i="3"/>
  <c r="A3" i="3"/>
  <c r="D2" i="4"/>
  <c r="A2" i="3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AD22" i="14"/>
  <c r="C2" i="3"/>
  <c r="B2" i="3"/>
  <c r="D3" i="8"/>
  <c r="C3" i="3"/>
  <c r="E2" i="4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AD23" i="14"/>
  <c r="D4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AD24" i="14"/>
  <c r="D5" i="8"/>
  <c r="C4" i="3"/>
  <c r="D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AD26" i="14"/>
  <c r="AD25" i="14"/>
  <c r="C5" i="3"/>
  <c r="AD9" i="14"/>
  <c r="AD17" i="14"/>
  <c r="AD10" i="14"/>
  <c r="AD18" i="14"/>
  <c r="AD5" i="14"/>
  <c r="AD13" i="14"/>
  <c r="AD6" i="14"/>
  <c r="AD14" i="14"/>
  <c r="AD7" i="14"/>
  <c r="AD11" i="14"/>
  <c r="AD15" i="14"/>
  <c r="AD19" i="14"/>
  <c r="AD8" i="14"/>
  <c r="AD12" i="14"/>
  <c r="AD16" i="14"/>
  <c r="AD20" i="14"/>
  <c r="L2" i="8"/>
  <c r="H3" i="8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2" i="14"/>
  <c r="E2" i="14"/>
  <c r="D7" i="8"/>
  <c r="F3" i="14"/>
  <c r="AD21" i="14"/>
  <c r="G2" i="14"/>
  <c r="S2" i="14"/>
  <c r="H4" i="8"/>
  <c r="D8" i="8"/>
  <c r="H5" i="8"/>
  <c r="I2" i="8"/>
  <c r="H6" i="8"/>
  <c r="H7" i="8"/>
  <c r="C6" i="3"/>
  <c r="D9" i="8"/>
  <c r="H21" i="14"/>
  <c r="D10" i="8"/>
  <c r="H8" i="8"/>
  <c r="H9" i="8"/>
  <c r="H10" i="8"/>
  <c r="D11" i="8"/>
  <c r="G3" i="8"/>
  <c r="C3" i="8"/>
  <c r="K2" i="8"/>
  <c r="C3" i="14"/>
  <c r="AE2" i="14"/>
  <c r="L3" i="8"/>
  <c r="D12" i="8"/>
  <c r="O2" i="8"/>
  <c r="C7" i="3"/>
  <c r="H11" i="8"/>
  <c r="C4" i="8"/>
  <c r="B3" i="3"/>
  <c r="I2" i="14"/>
  <c r="F2" i="8"/>
  <c r="E3" i="14"/>
  <c r="I3" i="8"/>
  <c r="J2" i="14"/>
  <c r="F4" i="14"/>
  <c r="K3" i="8"/>
  <c r="G4" i="8"/>
  <c r="BB167" i="6"/>
  <c r="BB166" i="6"/>
  <c r="BB165" i="6"/>
  <c r="BB164" i="6"/>
  <c r="BB163" i="6"/>
  <c r="BB162" i="6"/>
  <c r="BB161" i="6"/>
  <c r="BB160" i="6"/>
  <c r="BB159" i="6"/>
  <c r="W178" i="6"/>
  <c r="W177" i="6"/>
  <c r="W176" i="6"/>
  <c r="W175" i="6"/>
  <c r="W174" i="6"/>
  <c r="W173" i="6"/>
  <c r="W172" i="6"/>
  <c r="W171" i="6"/>
  <c r="W167" i="6"/>
  <c r="W166" i="6"/>
  <c r="W165" i="6"/>
  <c r="W164" i="6"/>
  <c r="W163" i="6"/>
  <c r="W162" i="6"/>
  <c r="W161" i="6"/>
  <c r="W160" i="6"/>
  <c r="W159" i="6"/>
  <c r="W156" i="6"/>
  <c r="W155" i="6"/>
  <c r="W154" i="6"/>
  <c r="W153" i="6"/>
  <c r="W152" i="6"/>
  <c r="W151" i="6"/>
  <c r="W145" i="6"/>
  <c r="W144" i="6"/>
  <c r="W143" i="6"/>
  <c r="W142" i="6"/>
  <c r="W141" i="6"/>
  <c r="W140" i="6"/>
  <c r="W139" i="6"/>
  <c r="W138" i="6"/>
  <c r="W13" i="6"/>
  <c r="W12" i="6"/>
  <c r="W11" i="6"/>
  <c r="W10" i="6"/>
  <c r="W9" i="6"/>
  <c r="W8" i="6"/>
  <c r="W7" i="6"/>
  <c r="W24" i="6"/>
  <c r="W23" i="6"/>
  <c r="W22" i="6"/>
  <c r="W21" i="6"/>
  <c r="W20" i="6"/>
  <c r="W19" i="6"/>
  <c r="W18" i="6"/>
  <c r="W17" i="6"/>
  <c r="W35" i="6"/>
  <c r="W34" i="6"/>
  <c r="W33" i="6"/>
  <c r="W32" i="6"/>
  <c r="W31" i="6"/>
  <c r="W30" i="6"/>
  <c r="W46" i="6"/>
  <c r="W45" i="6"/>
  <c r="W44" i="6"/>
  <c r="W43" i="6"/>
  <c r="W42" i="6"/>
  <c r="W41" i="6"/>
  <c r="W40" i="6"/>
  <c r="W39" i="6"/>
  <c r="W38" i="6"/>
  <c r="W57" i="6"/>
  <c r="W56" i="6"/>
  <c r="W55" i="6"/>
  <c r="W54" i="6"/>
  <c r="W53" i="6"/>
  <c r="W52" i="6"/>
  <c r="W51" i="6"/>
  <c r="W50" i="6"/>
  <c r="W68" i="6"/>
  <c r="W67" i="6"/>
  <c r="W66" i="6"/>
  <c r="W65" i="6"/>
  <c r="W64" i="6"/>
  <c r="W63" i="6"/>
  <c r="W62" i="6"/>
  <c r="W61" i="6"/>
  <c r="W79" i="6"/>
  <c r="W78" i="6"/>
  <c r="W77" i="6"/>
  <c r="W76" i="6"/>
  <c r="W75" i="6"/>
  <c r="W74" i="6"/>
  <c r="W90" i="6"/>
  <c r="W89" i="6"/>
  <c r="W88" i="6"/>
  <c r="W87" i="6"/>
  <c r="W86" i="6"/>
  <c r="W85" i="6"/>
  <c r="W84" i="6"/>
  <c r="W83" i="6"/>
  <c r="W82" i="6"/>
  <c r="W101" i="6"/>
  <c r="W100" i="6"/>
  <c r="W99" i="6"/>
  <c r="W98" i="6"/>
  <c r="W97" i="6"/>
  <c r="W96" i="6"/>
  <c r="W95" i="6"/>
  <c r="W94" i="6"/>
  <c r="W112" i="6"/>
  <c r="W111" i="6"/>
  <c r="W110" i="6"/>
  <c r="W109" i="6"/>
  <c r="W108" i="6"/>
  <c r="W107" i="6"/>
  <c r="W106" i="6"/>
  <c r="W123" i="6"/>
  <c r="W122" i="6"/>
  <c r="W121" i="6"/>
  <c r="W120" i="6"/>
  <c r="W119" i="6"/>
  <c r="W118" i="6"/>
  <c r="W117" i="6"/>
  <c r="W116" i="6"/>
  <c r="W134" i="6"/>
  <c r="W133" i="6"/>
  <c r="W132" i="6"/>
  <c r="W131" i="6"/>
  <c r="W130" i="6"/>
  <c r="W129" i="6"/>
  <c r="W128" i="6"/>
  <c r="W127" i="6"/>
  <c r="BH4" i="6"/>
  <c r="BH5" i="6"/>
  <c r="BH6" i="6"/>
  <c r="BH7" i="6"/>
  <c r="BH8" i="6"/>
  <c r="BH9" i="6"/>
  <c r="BH10" i="6"/>
  <c r="BH11" i="6"/>
  <c r="BH12" i="6"/>
  <c r="BH13" i="6"/>
  <c r="BH15" i="6"/>
  <c r="BH16" i="6"/>
  <c r="BH17" i="6"/>
  <c r="BH18" i="6"/>
  <c r="BH19" i="6"/>
  <c r="BH20" i="6"/>
  <c r="BH21" i="6"/>
  <c r="BH22" i="6"/>
  <c r="BH23" i="6"/>
  <c r="BH24" i="6"/>
  <c r="BH26" i="6"/>
  <c r="BH27" i="6"/>
  <c r="BH28" i="6"/>
  <c r="BH29" i="6"/>
  <c r="BH30" i="6"/>
  <c r="BH31" i="6"/>
  <c r="BH32" i="6"/>
  <c r="BH33" i="6"/>
  <c r="BH34" i="6"/>
  <c r="BH35" i="6"/>
  <c r="BH37" i="6"/>
  <c r="BH38" i="6"/>
  <c r="BH39" i="6"/>
  <c r="BH40" i="6"/>
  <c r="BH41" i="6"/>
  <c r="BH42" i="6"/>
  <c r="BH43" i="6"/>
  <c r="BH44" i="6"/>
  <c r="BH45" i="6"/>
  <c r="BH46" i="6"/>
  <c r="BH48" i="6"/>
  <c r="BH49" i="6"/>
  <c r="BH50" i="6"/>
  <c r="BH51" i="6"/>
  <c r="BH52" i="6"/>
  <c r="BH53" i="6"/>
  <c r="BH54" i="6"/>
  <c r="BH55" i="6"/>
  <c r="BH56" i="6"/>
  <c r="BH57" i="6"/>
  <c r="BH59" i="6"/>
  <c r="BH60" i="6"/>
  <c r="BH61" i="6"/>
  <c r="BH62" i="6"/>
  <c r="BH63" i="6"/>
  <c r="BH64" i="6"/>
  <c r="BH65" i="6"/>
  <c r="BH66" i="6"/>
  <c r="BH67" i="6"/>
  <c r="BH68" i="6"/>
  <c r="BH70" i="6"/>
  <c r="BH71" i="6"/>
  <c r="BH72" i="6"/>
  <c r="BH73" i="6"/>
  <c r="BH74" i="6"/>
  <c r="BH75" i="6"/>
  <c r="BH76" i="6"/>
  <c r="BH77" i="6"/>
  <c r="BH78" i="6"/>
  <c r="BH79" i="6"/>
  <c r="BH81" i="6"/>
  <c r="BH82" i="6"/>
  <c r="BH83" i="6"/>
  <c r="BH84" i="6"/>
  <c r="BH85" i="6"/>
  <c r="BH86" i="6"/>
  <c r="BH87" i="6"/>
  <c r="BH88" i="6"/>
  <c r="BH89" i="6"/>
  <c r="BH90" i="6"/>
  <c r="BH92" i="6"/>
  <c r="BH93" i="6"/>
  <c r="BH94" i="6"/>
  <c r="BH95" i="6"/>
  <c r="BH96" i="6"/>
  <c r="BH97" i="6"/>
  <c r="BH98" i="6"/>
  <c r="BH99" i="6"/>
  <c r="BH100" i="6"/>
  <c r="BH101" i="6"/>
  <c r="BH103" i="6"/>
  <c r="BH104" i="6"/>
  <c r="BH105" i="6"/>
  <c r="BH106" i="6"/>
  <c r="BH107" i="6"/>
  <c r="BH108" i="6"/>
  <c r="BH109" i="6"/>
  <c r="BH110" i="6"/>
  <c r="BH111" i="6"/>
  <c r="BH112" i="6"/>
  <c r="BH114" i="6"/>
  <c r="BH115" i="6"/>
  <c r="BH116" i="6"/>
  <c r="BH117" i="6"/>
  <c r="BH118" i="6"/>
  <c r="BH119" i="6"/>
  <c r="BH120" i="6"/>
  <c r="BH121" i="6"/>
  <c r="BH122" i="6"/>
  <c r="BH123" i="6"/>
  <c r="BH125" i="6"/>
  <c r="BH126" i="6"/>
  <c r="BH127" i="6"/>
  <c r="BH128" i="6"/>
  <c r="BH129" i="6"/>
  <c r="BH130" i="6"/>
  <c r="BH131" i="6"/>
  <c r="BH132" i="6"/>
  <c r="BH133" i="6"/>
  <c r="BH134" i="6"/>
  <c r="BH136" i="6"/>
  <c r="BH137" i="6"/>
  <c r="BH138" i="6"/>
  <c r="BH139" i="6"/>
  <c r="BH140" i="6"/>
  <c r="BH141" i="6"/>
  <c r="BH142" i="6"/>
  <c r="BH143" i="6"/>
  <c r="BH144" i="6"/>
  <c r="BH145" i="6"/>
  <c r="BH147" i="6"/>
  <c r="BH148" i="6"/>
  <c r="BH149" i="6"/>
  <c r="BH150" i="6"/>
  <c r="BH151" i="6"/>
  <c r="BH152" i="6"/>
  <c r="BH153" i="6"/>
  <c r="BH154" i="6"/>
  <c r="BH155" i="6"/>
  <c r="BH156" i="6"/>
  <c r="BH158" i="6"/>
  <c r="BH159" i="6"/>
  <c r="BH160" i="6"/>
  <c r="BH161" i="6"/>
  <c r="BH162" i="6"/>
  <c r="BH163" i="6"/>
  <c r="BH164" i="6"/>
  <c r="BH165" i="6"/>
  <c r="BH166" i="6"/>
  <c r="BH167" i="6"/>
  <c r="BH169" i="6"/>
  <c r="BH170" i="6"/>
  <c r="BH171" i="6"/>
  <c r="BH172" i="6"/>
  <c r="BH173" i="6"/>
  <c r="BH174" i="6"/>
  <c r="BH175" i="6"/>
  <c r="BH176" i="6"/>
  <c r="BH177" i="6"/>
  <c r="BH178" i="6"/>
  <c r="BF7" i="6"/>
  <c r="BF8" i="6"/>
  <c r="BF9" i="6"/>
  <c r="BF10" i="6"/>
  <c r="BF11" i="6"/>
  <c r="BF12" i="6"/>
  <c r="BF13" i="6"/>
  <c r="BF17" i="6"/>
  <c r="BF18" i="6"/>
  <c r="BF19" i="6"/>
  <c r="BF20" i="6"/>
  <c r="BF21" i="6"/>
  <c r="BF22" i="6"/>
  <c r="BF23" i="6"/>
  <c r="BF24" i="6"/>
  <c r="BF30" i="6"/>
  <c r="BF31" i="6"/>
  <c r="BF32" i="6"/>
  <c r="BF33" i="6"/>
  <c r="BF34" i="6"/>
  <c r="BF35" i="6"/>
  <c r="BF38" i="6"/>
  <c r="BF39" i="6"/>
  <c r="BF40" i="6"/>
  <c r="BF41" i="6"/>
  <c r="BF42" i="6"/>
  <c r="BF43" i="6"/>
  <c r="BF44" i="6"/>
  <c r="BF45" i="6"/>
  <c r="BF46" i="6"/>
  <c r="BF50" i="6"/>
  <c r="BF51" i="6"/>
  <c r="BF52" i="6"/>
  <c r="BF53" i="6"/>
  <c r="BF54" i="6"/>
  <c r="BF55" i="6"/>
  <c r="BF56" i="6"/>
  <c r="BF57" i="6"/>
  <c r="BF61" i="6"/>
  <c r="BF62" i="6"/>
  <c r="BF63" i="6"/>
  <c r="BF64" i="6"/>
  <c r="BF65" i="6"/>
  <c r="BF66" i="6"/>
  <c r="BF67" i="6"/>
  <c r="BF68" i="6"/>
  <c r="BF74" i="6"/>
  <c r="BF75" i="6"/>
  <c r="BF76" i="6"/>
  <c r="BF77" i="6"/>
  <c r="BF78" i="6"/>
  <c r="BF79" i="6"/>
  <c r="BF82" i="6"/>
  <c r="BF83" i="6"/>
  <c r="BF84" i="6"/>
  <c r="BF85" i="6"/>
  <c r="BF86" i="6"/>
  <c r="BF87" i="6"/>
  <c r="BF88" i="6"/>
  <c r="BF89" i="6"/>
  <c r="BF90" i="6"/>
  <c r="BF94" i="6"/>
  <c r="BF95" i="6"/>
  <c r="BF96" i="6"/>
  <c r="BF97" i="6"/>
  <c r="BF98" i="6"/>
  <c r="BF99" i="6"/>
  <c r="BF100" i="6"/>
  <c r="BF101" i="6"/>
  <c r="BF106" i="6"/>
  <c r="BF107" i="6"/>
  <c r="BF108" i="6"/>
  <c r="BF109" i="6"/>
  <c r="BF110" i="6"/>
  <c r="BF111" i="6"/>
  <c r="BF112" i="6"/>
  <c r="BF116" i="6"/>
  <c r="BF117" i="6"/>
  <c r="BF118" i="6"/>
  <c r="BF119" i="6"/>
  <c r="BF120" i="6"/>
  <c r="BF121" i="6"/>
  <c r="BF122" i="6"/>
  <c r="BF123" i="6"/>
  <c r="BF127" i="6"/>
  <c r="BF128" i="6"/>
  <c r="BF129" i="6"/>
  <c r="BF130" i="6"/>
  <c r="BF131" i="6"/>
  <c r="BF132" i="6"/>
  <c r="BF133" i="6"/>
  <c r="BF134" i="6"/>
  <c r="BF138" i="6"/>
  <c r="BF139" i="6"/>
  <c r="BF140" i="6"/>
  <c r="BF141" i="6"/>
  <c r="BF142" i="6"/>
  <c r="BF143" i="6"/>
  <c r="BF144" i="6"/>
  <c r="BF145" i="6"/>
  <c r="BF151" i="6"/>
  <c r="BF152" i="6"/>
  <c r="BF153" i="6"/>
  <c r="BF154" i="6"/>
  <c r="BF155" i="6"/>
  <c r="BF156" i="6"/>
  <c r="BF159" i="6"/>
  <c r="BF160" i="6"/>
  <c r="BF161" i="6"/>
  <c r="BF162" i="6"/>
  <c r="BF163" i="6"/>
  <c r="BF164" i="6"/>
  <c r="BF165" i="6"/>
  <c r="BF166" i="6"/>
  <c r="BF167" i="6"/>
  <c r="BF171" i="6"/>
  <c r="BF172" i="6"/>
  <c r="BF173" i="6"/>
  <c r="BF174" i="6"/>
  <c r="BF175" i="6"/>
  <c r="BF176" i="6"/>
  <c r="BF177" i="6"/>
  <c r="BF178" i="6"/>
  <c r="BD7" i="6"/>
  <c r="BD8" i="6"/>
  <c r="BD9" i="6"/>
  <c r="BD10" i="6"/>
  <c r="BD11" i="6"/>
  <c r="BD12" i="6"/>
  <c r="BD13" i="6"/>
  <c r="BD17" i="6"/>
  <c r="BD18" i="6"/>
  <c r="BD19" i="6"/>
  <c r="BD20" i="6"/>
  <c r="BD21" i="6"/>
  <c r="BD22" i="6"/>
  <c r="BD23" i="6"/>
  <c r="BD24" i="6"/>
  <c r="BD30" i="6"/>
  <c r="BD31" i="6"/>
  <c r="BD32" i="6"/>
  <c r="BD33" i="6"/>
  <c r="BD34" i="6"/>
  <c r="BD35" i="6"/>
  <c r="BD38" i="6"/>
  <c r="BD39" i="6"/>
  <c r="BD40" i="6"/>
  <c r="BD41" i="6"/>
  <c r="BD42" i="6"/>
  <c r="BD43" i="6"/>
  <c r="BD44" i="6"/>
  <c r="BD45" i="6"/>
  <c r="BD46" i="6"/>
  <c r="BD50" i="6"/>
  <c r="BD51" i="6"/>
  <c r="BD52" i="6"/>
  <c r="BD53" i="6"/>
  <c r="BD54" i="6"/>
  <c r="BD55" i="6"/>
  <c r="BD56" i="6"/>
  <c r="BD57" i="6"/>
  <c r="BD61" i="6"/>
  <c r="BD62" i="6"/>
  <c r="BD63" i="6"/>
  <c r="BD64" i="6"/>
  <c r="BD65" i="6"/>
  <c r="BD66" i="6"/>
  <c r="BD67" i="6"/>
  <c r="BD68" i="6"/>
  <c r="BD74" i="6"/>
  <c r="BD75" i="6"/>
  <c r="BD76" i="6"/>
  <c r="BD77" i="6"/>
  <c r="BD78" i="6"/>
  <c r="BD79" i="6"/>
  <c r="BD82" i="6"/>
  <c r="BD83" i="6"/>
  <c r="BD84" i="6"/>
  <c r="BD85" i="6"/>
  <c r="BD86" i="6"/>
  <c r="BD87" i="6"/>
  <c r="BD88" i="6"/>
  <c r="BD89" i="6"/>
  <c r="BD90" i="6"/>
  <c r="BD94" i="6"/>
  <c r="BD95" i="6"/>
  <c r="BD96" i="6"/>
  <c r="BD97" i="6"/>
  <c r="BD98" i="6"/>
  <c r="BD99" i="6"/>
  <c r="BD100" i="6"/>
  <c r="BD101" i="6"/>
  <c r="BD106" i="6"/>
  <c r="BD107" i="6"/>
  <c r="BD108" i="6"/>
  <c r="BD109" i="6"/>
  <c r="BD110" i="6"/>
  <c r="BD111" i="6"/>
  <c r="BD112" i="6"/>
  <c r="BD116" i="6"/>
  <c r="BD117" i="6"/>
  <c r="BD118" i="6"/>
  <c r="BD119" i="6"/>
  <c r="BD120" i="6"/>
  <c r="BD121" i="6"/>
  <c r="BD122" i="6"/>
  <c r="BD123" i="6"/>
  <c r="BD127" i="6"/>
  <c r="BD128" i="6"/>
  <c r="BD129" i="6"/>
  <c r="BD130" i="6"/>
  <c r="BD131" i="6"/>
  <c r="BD132" i="6"/>
  <c r="BD133" i="6"/>
  <c r="BD134" i="6"/>
  <c r="BD138" i="6"/>
  <c r="BD139" i="6"/>
  <c r="BD140" i="6"/>
  <c r="BD141" i="6"/>
  <c r="BD142" i="6"/>
  <c r="BD143" i="6"/>
  <c r="BD144" i="6"/>
  <c r="BD145" i="6"/>
  <c r="BD151" i="6"/>
  <c r="BD152" i="6"/>
  <c r="BD153" i="6"/>
  <c r="BD154" i="6"/>
  <c r="BD155" i="6"/>
  <c r="BD156" i="6"/>
  <c r="BD159" i="6"/>
  <c r="BD160" i="6"/>
  <c r="BD161" i="6"/>
  <c r="BD162" i="6"/>
  <c r="BD163" i="6"/>
  <c r="BD164" i="6"/>
  <c r="BD165" i="6"/>
  <c r="BD166" i="6"/>
  <c r="BD167" i="6"/>
  <c r="BD171" i="6"/>
  <c r="BD172" i="6"/>
  <c r="BD173" i="6"/>
  <c r="BD174" i="6"/>
  <c r="BD175" i="6"/>
  <c r="BD176" i="6"/>
  <c r="BD177" i="6"/>
  <c r="BD178" i="6"/>
  <c r="BB7" i="6"/>
  <c r="BB8" i="6"/>
  <c r="BB9" i="6"/>
  <c r="BB10" i="6"/>
  <c r="BB11" i="6"/>
  <c r="BB12" i="6"/>
  <c r="BB13" i="6"/>
  <c r="BB17" i="6"/>
  <c r="BB18" i="6"/>
  <c r="BB19" i="6"/>
  <c r="BB20" i="6"/>
  <c r="BB21" i="6"/>
  <c r="BB22" i="6"/>
  <c r="BB23" i="6"/>
  <c r="BB24" i="6"/>
  <c r="BB30" i="6"/>
  <c r="BB31" i="6"/>
  <c r="BB32" i="6"/>
  <c r="BB33" i="6"/>
  <c r="BB34" i="6"/>
  <c r="BB35" i="6"/>
  <c r="BB38" i="6"/>
  <c r="BB39" i="6"/>
  <c r="BB40" i="6"/>
  <c r="BB41" i="6"/>
  <c r="BB42" i="6"/>
  <c r="BB43" i="6"/>
  <c r="BB44" i="6"/>
  <c r="BB45" i="6"/>
  <c r="BB46" i="6"/>
  <c r="BB50" i="6"/>
  <c r="BB51" i="6"/>
  <c r="BB52" i="6"/>
  <c r="BB53" i="6"/>
  <c r="BB54" i="6"/>
  <c r="BB55" i="6"/>
  <c r="BB56" i="6"/>
  <c r="BB57" i="6"/>
  <c r="BB61" i="6"/>
  <c r="BB62" i="6"/>
  <c r="BB63" i="6"/>
  <c r="BB64" i="6"/>
  <c r="BB65" i="6"/>
  <c r="BB66" i="6"/>
  <c r="BB67" i="6"/>
  <c r="BB68" i="6"/>
  <c r="BB74" i="6"/>
  <c r="BB75" i="6"/>
  <c r="BB76" i="6"/>
  <c r="BB77" i="6"/>
  <c r="BB78" i="6"/>
  <c r="BB79" i="6"/>
  <c r="BB82" i="6"/>
  <c r="BB83" i="6"/>
  <c r="BB84" i="6"/>
  <c r="BB85" i="6"/>
  <c r="BB86" i="6"/>
  <c r="BB87" i="6"/>
  <c r="BB88" i="6"/>
  <c r="BB89" i="6"/>
  <c r="BB90" i="6"/>
  <c r="BB94" i="6"/>
  <c r="BB95" i="6"/>
  <c r="BB96" i="6"/>
  <c r="BB97" i="6"/>
  <c r="BB98" i="6"/>
  <c r="BB99" i="6"/>
  <c r="BB100" i="6"/>
  <c r="BB101" i="6"/>
  <c r="BB106" i="6"/>
  <c r="BB107" i="6"/>
  <c r="BB108" i="6"/>
  <c r="BB109" i="6"/>
  <c r="BB110" i="6"/>
  <c r="BB111" i="6"/>
  <c r="BB112" i="6"/>
  <c r="BB116" i="6"/>
  <c r="BB117" i="6"/>
  <c r="BB118" i="6"/>
  <c r="BB119" i="6"/>
  <c r="BB120" i="6"/>
  <c r="BB121" i="6"/>
  <c r="BB122" i="6"/>
  <c r="BB123" i="6"/>
  <c r="BB127" i="6"/>
  <c r="BB128" i="6"/>
  <c r="BB129" i="6"/>
  <c r="BB130" i="6"/>
  <c r="BB131" i="6"/>
  <c r="BB132" i="6"/>
  <c r="BB133" i="6"/>
  <c r="BB134" i="6"/>
  <c r="BB138" i="6"/>
  <c r="BB139" i="6"/>
  <c r="BB140" i="6"/>
  <c r="BB141" i="6"/>
  <c r="BB142" i="6"/>
  <c r="BB143" i="6"/>
  <c r="BB144" i="6"/>
  <c r="BB145" i="6"/>
  <c r="BB151" i="6"/>
  <c r="BB152" i="6"/>
  <c r="BB153" i="6"/>
  <c r="BB154" i="6"/>
  <c r="BB155" i="6"/>
  <c r="BB156" i="6"/>
  <c r="BB171" i="6"/>
  <c r="BB172" i="6"/>
  <c r="BB173" i="6"/>
  <c r="BB174" i="6"/>
  <c r="BB175" i="6"/>
  <c r="BB176" i="6"/>
  <c r="BB177" i="6"/>
  <c r="BB178" i="6"/>
  <c r="AZ7" i="6"/>
  <c r="AZ8" i="6"/>
  <c r="AZ9" i="6"/>
  <c r="AZ10" i="6"/>
  <c r="AZ11" i="6"/>
  <c r="AZ12" i="6"/>
  <c r="AZ13" i="6"/>
  <c r="AZ17" i="6"/>
  <c r="AZ18" i="6"/>
  <c r="AZ19" i="6"/>
  <c r="AZ20" i="6"/>
  <c r="AZ21" i="6"/>
  <c r="AZ22" i="6"/>
  <c r="AZ23" i="6"/>
  <c r="AZ24" i="6"/>
  <c r="AZ30" i="6"/>
  <c r="AZ31" i="6"/>
  <c r="AZ32" i="6"/>
  <c r="AZ33" i="6"/>
  <c r="AZ34" i="6"/>
  <c r="AZ35" i="6"/>
  <c r="AZ38" i="6"/>
  <c r="AZ39" i="6"/>
  <c r="AZ40" i="6"/>
  <c r="AZ41" i="6"/>
  <c r="AZ42" i="6"/>
  <c r="AZ43" i="6"/>
  <c r="AZ44" i="6"/>
  <c r="AZ45" i="6"/>
  <c r="AZ46" i="6"/>
  <c r="AZ50" i="6"/>
  <c r="AZ51" i="6"/>
  <c r="AZ52" i="6"/>
  <c r="AZ53" i="6"/>
  <c r="AZ54" i="6"/>
  <c r="AZ55" i="6"/>
  <c r="AZ56" i="6"/>
  <c r="AZ57" i="6"/>
  <c r="AZ61" i="6"/>
  <c r="AZ62" i="6"/>
  <c r="AZ63" i="6"/>
  <c r="AZ64" i="6"/>
  <c r="AZ65" i="6"/>
  <c r="AZ66" i="6"/>
  <c r="AZ67" i="6"/>
  <c r="AZ68" i="6"/>
  <c r="AZ74" i="6"/>
  <c r="AZ75" i="6"/>
  <c r="AZ76" i="6"/>
  <c r="AZ77" i="6"/>
  <c r="AZ78" i="6"/>
  <c r="AZ79" i="6"/>
  <c r="AZ82" i="6"/>
  <c r="AZ83" i="6"/>
  <c r="AZ84" i="6"/>
  <c r="AZ85" i="6"/>
  <c r="AZ86" i="6"/>
  <c r="AZ87" i="6"/>
  <c r="AZ88" i="6"/>
  <c r="AZ89" i="6"/>
  <c r="AZ90" i="6"/>
  <c r="AZ94" i="6"/>
  <c r="AZ95" i="6"/>
  <c r="AZ96" i="6"/>
  <c r="AZ97" i="6"/>
  <c r="AZ98" i="6"/>
  <c r="AZ99" i="6"/>
  <c r="AZ100" i="6"/>
  <c r="AZ101" i="6"/>
  <c r="AZ106" i="6"/>
  <c r="AZ107" i="6"/>
  <c r="AZ108" i="6"/>
  <c r="AZ109" i="6"/>
  <c r="AZ110" i="6"/>
  <c r="AZ111" i="6"/>
  <c r="AZ112" i="6"/>
  <c r="AZ116" i="6"/>
  <c r="AZ117" i="6"/>
  <c r="AZ118" i="6"/>
  <c r="AZ119" i="6"/>
  <c r="AZ120" i="6"/>
  <c r="AZ121" i="6"/>
  <c r="AZ122" i="6"/>
  <c r="AZ123" i="6"/>
  <c r="AZ127" i="6"/>
  <c r="AZ128" i="6"/>
  <c r="AZ129" i="6"/>
  <c r="AZ130" i="6"/>
  <c r="AZ131" i="6"/>
  <c r="AZ132" i="6"/>
  <c r="AZ133" i="6"/>
  <c r="AZ134" i="6"/>
  <c r="AZ138" i="6"/>
  <c r="AZ139" i="6"/>
  <c r="AZ140" i="6"/>
  <c r="AZ141" i="6"/>
  <c r="AZ142" i="6"/>
  <c r="AZ143" i="6"/>
  <c r="AZ144" i="6"/>
  <c r="AZ145" i="6"/>
  <c r="AZ151" i="6"/>
  <c r="AZ152" i="6"/>
  <c r="AZ153" i="6"/>
  <c r="AZ154" i="6"/>
  <c r="AZ155" i="6"/>
  <c r="AZ156" i="6"/>
  <c r="AZ159" i="6"/>
  <c r="AZ160" i="6"/>
  <c r="AZ161" i="6"/>
  <c r="AZ162" i="6"/>
  <c r="AZ163" i="6"/>
  <c r="AZ164" i="6"/>
  <c r="AZ165" i="6"/>
  <c r="AZ166" i="6"/>
  <c r="AZ167" i="6"/>
  <c r="AZ171" i="6"/>
  <c r="AZ172" i="6"/>
  <c r="AZ173" i="6"/>
  <c r="AZ174" i="6"/>
  <c r="AZ175" i="6"/>
  <c r="AZ176" i="6"/>
  <c r="AZ177" i="6"/>
  <c r="AZ178" i="6"/>
  <c r="AX4" i="6"/>
  <c r="AX5" i="6"/>
  <c r="AX6" i="6"/>
  <c r="AX7" i="6"/>
  <c r="AX8" i="6"/>
  <c r="AX9" i="6"/>
  <c r="AX10" i="6"/>
  <c r="AX11" i="6"/>
  <c r="AX12" i="6"/>
  <c r="AX13" i="6"/>
  <c r="AX15" i="6"/>
  <c r="AX16" i="6"/>
  <c r="AX17" i="6"/>
  <c r="AX18" i="6"/>
  <c r="AX19" i="6"/>
  <c r="AX20" i="6"/>
  <c r="AX21" i="6"/>
  <c r="AX22" i="6"/>
  <c r="AX23" i="6"/>
  <c r="AX24" i="6"/>
  <c r="AX26" i="6"/>
  <c r="AX27" i="6"/>
  <c r="AX28" i="6"/>
  <c r="AX29" i="6"/>
  <c r="AX30" i="6"/>
  <c r="AX31" i="6"/>
  <c r="AX32" i="6"/>
  <c r="AX33" i="6"/>
  <c r="AX34" i="6"/>
  <c r="AX35" i="6"/>
  <c r="AX37" i="6"/>
  <c r="AX38" i="6"/>
  <c r="AX39" i="6"/>
  <c r="AX40" i="6"/>
  <c r="AX41" i="6"/>
  <c r="AX42" i="6"/>
  <c r="AX43" i="6"/>
  <c r="AX44" i="6"/>
  <c r="AX45" i="6"/>
  <c r="AX46" i="6"/>
  <c r="AX48" i="6"/>
  <c r="AX49" i="6"/>
  <c r="AX50" i="6"/>
  <c r="AX51" i="6"/>
  <c r="AX52" i="6"/>
  <c r="AX53" i="6"/>
  <c r="AX54" i="6"/>
  <c r="AX55" i="6"/>
  <c r="AX56" i="6"/>
  <c r="AX57" i="6"/>
  <c r="AX59" i="6"/>
  <c r="AX60" i="6"/>
  <c r="AX61" i="6"/>
  <c r="AX62" i="6"/>
  <c r="AX63" i="6"/>
  <c r="AX64" i="6"/>
  <c r="AX65" i="6"/>
  <c r="AX66" i="6"/>
  <c r="AX67" i="6"/>
  <c r="AX68" i="6"/>
  <c r="AX70" i="6"/>
  <c r="AX71" i="6"/>
  <c r="AX72" i="6"/>
  <c r="AX73" i="6"/>
  <c r="AX74" i="6"/>
  <c r="AX75" i="6"/>
  <c r="AX76" i="6"/>
  <c r="AX77" i="6"/>
  <c r="AX78" i="6"/>
  <c r="AX79" i="6"/>
  <c r="AX81" i="6"/>
  <c r="AX82" i="6"/>
  <c r="AX83" i="6"/>
  <c r="AX84" i="6"/>
  <c r="AX85" i="6"/>
  <c r="AX86" i="6"/>
  <c r="AX87" i="6"/>
  <c r="AX88" i="6"/>
  <c r="AX89" i="6"/>
  <c r="AX90" i="6"/>
  <c r="AX92" i="6"/>
  <c r="AX93" i="6"/>
  <c r="AX94" i="6"/>
  <c r="AX95" i="6"/>
  <c r="AX96" i="6"/>
  <c r="AX97" i="6"/>
  <c r="AX98" i="6"/>
  <c r="AX99" i="6"/>
  <c r="AX100" i="6"/>
  <c r="AX101" i="6"/>
  <c r="AX103" i="6"/>
  <c r="AX104" i="6"/>
  <c r="AX105" i="6"/>
  <c r="AX106" i="6"/>
  <c r="AX107" i="6"/>
  <c r="AX108" i="6"/>
  <c r="AX109" i="6"/>
  <c r="AX110" i="6"/>
  <c r="AX111" i="6"/>
  <c r="AX112" i="6"/>
  <c r="AX114" i="6"/>
  <c r="AX115" i="6"/>
  <c r="AX116" i="6"/>
  <c r="AX117" i="6"/>
  <c r="AX118" i="6"/>
  <c r="AX119" i="6"/>
  <c r="AX120" i="6"/>
  <c r="AX121" i="6"/>
  <c r="AX122" i="6"/>
  <c r="AX123" i="6"/>
  <c r="AX125" i="6"/>
  <c r="AX126" i="6"/>
  <c r="AX127" i="6"/>
  <c r="AX128" i="6"/>
  <c r="AX129" i="6"/>
  <c r="AX130" i="6"/>
  <c r="AX131" i="6"/>
  <c r="AX132" i="6"/>
  <c r="AX133" i="6"/>
  <c r="AX134" i="6"/>
  <c r="AX136" i="6"/>
  <c r="AX137" i="6"/>
  <c r="AX138" i="6"/>
  <c r="AX139" i="6"/>
  <c r="AX140" i="6"/>
  <c r="AX141" i="6"/>
  <c r="AX142" i="6"/>
  <c r="AX143" i="6"/>
  <c r="AX144" i="6"/>
  <c r="AX145" i="6"/>
  <c r="AX147" i="6"/>
  <c r="AX148" i="6"/>
  <c r="AX149" i="6"/>
  <c r="AX150" i="6"/>
  <c r="AX151" i="6"/>
  <c r="AX152" i="6"/>
  <c r="AX153" i="6"/>
  <c r="AX154" i="6"/>
  <c r="AX155" i="6"/>
  <c r="AX156" i="6"/>
  <c r="AX158" i="6"/>
  <c r="AX159" i="6"/>
  <c r="AX160" i="6"/>
  <c r="AX161" i="6"/>
  <c r="AX162" i="6"/>
  <c r="AX163" i="6"/>
  <c r="AX164" i="6"/>
  <c r="AX165" i="6"/>
  <c r="AX166" i="6"/>
  <c r="AX167" i="6"/>
  <c r="AX169" i="6"/>
  <c r="AX170" i="6"/>
  <c r="AX171" i="6"/>
  <c r="AX172" i="6"/>
  <c r="AX173" i="6"/>
  <c r="AX174" i="6"/>
  <c r="AX175" i="6"/>
  <c r="AX176" i="6"/>
  <c r="AX177" i="6"/>
  <c r="AX178" i="6"/>
  <c r="AV4" i="6"/>
  <c r="AV5" i="6"/>
  <c r="AV6" i="6"/>
  <c r="AV7" i="6"/>
  <c r="AV8" i="6"/>
  <c r="AV9" i="6"/>
  <c r="AV10" i="6"/>
  <c r="AV11" i="6"/>
  <c r="AV12" i="6"/>
  <c r="AV13" i="6"/>
  <c r="AV15" i="6"/>
  <c r="AV16" i="6"/>
  <c r="AV17" i="6"/>
  <c r="AV18" i="6"/>
  <c r="AV19" i="6"/>
  <c r="AV20" i="6"/>
  <c r="AV21" i="6"/>
  <c r="AV22" i="6"/>
  <c r="AV23" i="6"/>
  <c r="AV24" i="6"/>
  <c r="AV26" i="6"/>
  <c r="AV27" i="6"/>
  <c r="AV28" i="6"/>
  <c r="AV29" i="6"/>
  <c r="AV30" i="6"/>
  <c r="AV31" i="6"/>
  <c r="AV32" i="6"/>
  <c r="AV33" i="6"/>
  <c r="AV34" i="6"/>
  <c r="AV35" i="6"/>
  <c r="AV37" i="6"/>
  <c r="AV38" i="6"/>
  <c r="AV39" i="6"/>
  <c r="AV40" i="6"/>
  <c r="AV41" i="6"/>
  <c r="AV42" i="6"/>
  <c r="AV43" i="6"/>
  <c r="AV44" i="6"/>
  <c r="AV45" i="6"/>
  <c r="AV46" i="6"/>
  <c r="AV48" i="6"/>
  <c r="AV49" i="6"/>
  <c r="AV50" i="6"/>
  <c r="AV51" i="6"/>
  <c r="AV52" i="6"/>
  <c r="AV53" i="6"/>
  <c r="AV54" i="6"/>
  <c r="AV55" i="6"/>
  <c r="AV56" i="6"/>
  <c r="AV57" i="6"/>
  <c r="AV59" i="6"/>
  <c r="AV60" i="6"/>
  <c r="AV61" i="6"/>
  <c r="AV62" i="6"/>
  <c r="AV63" i="6"/>
  <c r="AV64" i="6"/>
  <c r="AV65" i="6"/>
  <c r="AV66" i="6"/>
  <c r="AV67" i="6"/>
  <c r="AV68" i="6"/>
  <c r="AV70" i="6"/>
  <c r="AV71" i="6"/>
  <c r="AV72" i="6"/>
  <c r="AV73" i="6"/>
  <c r="AV74" i="6"/>
  <c r="AV75" i="6"/>
  <c r="AV76" i="6"/>
  <c r="AV77" i="6"/>
  <c r="AV78" i="6"/>
  <c r="AV79" i="6"/>
  <c r="AV81" i="6"/>
  <c r="AV82" i="6"/>
  <c r="AV83" i="6"/>
  <c r="AV84" i="6"/>
  <c r="AV85" i="6"/>
  <c r="AV86" i="6"/>
  <c r="AV87" i="6"/>
  <c r="AV88" i="6"/>
  <c r="AV89" i="6"/>
  <c r="AV90" i="6"/>
  <c r="AV92" i="6"/>
  <c r="AV93" i="6"/>
  <c r="AV94" i="6"/>
  <c r="AV95" i="6"/>
  <c r="AV96" i="6"/>
  <c r="AV97" i="6"/>
  <c r="AV98" i="6"/>
  <c r="AV99" i="6"/>
  <c r="AV100" i="6"/>
  <c r="AV101" i="6"/>
  <c r="AV103" i="6"/>
  <c r="AV104" i="6"/>
  <c r="AV105" i="6"/>
  <c r="AV106" i="6"/>
  <c r="AV107" i="6"/>
  <c r="AV108" i="6"/>
  <c r="AV109" i="6"/>
  <c r="AV110" i="6"/>
  <c r="AV111" i="6"/>
  <c r="AV112" i="6"/>
  <c r="AV114" i="6"/>
  <c r="AV115" i="6"/>
  <c r="AV116" i="6"/>
  <c r="BI116" i="6" s="1"/>
  <c r="AV117" i="6"/>
  <c r="AV118" i="6"/>
  <c r="AV119" i="6"/>
  <c r="AV120" i="6"/>
  <c r="AV121" i="6"/>
  <c r="AV122" i="6"/>
  <c r="AV123" i="6"/>
  <c r="AV125" i="6"/>
  <c r="AV126" i="6"/>
  <c r="AV127" i="6"/>
  <c r="AV128" i="6"/>
  <c r="AV129" i="6"/>
  <c r="BI129" i="6" s="1"/>
  <c r="AV130" i="6"/>
  <c r="AV131" i="6"/>
  <c r="AV132" i="6"/>
  <c r="AV133" i="6"/>
  <c r="BI133" i="6" s="1"/>
  <c r="AV134" i="6"/>
  <c r="AV136" i="6"/>
  <c r="AV137" i="6"/>
  <c r="AV138" i="6"/>
  <c r="BI138" i="6" s="1"/>
  <c r="AV139" i="6"/>
  <c r="AV140" i="6"/>
  <c r="AV141" i="6"/>
  <c r="AV142" i="6"/>
  <c r="AV143" i="6"/>
  <c r="AV144" i="6"/>
  <c r="AV145" i="6"/>
  <c r="AV147" i="6"/>
  <c r="AV148" i="6"/>
  <c r="AV149" i="6"/>
  <c r="AV150" i="6"/>
  <c r="AV151" i="6"/>
  <c r="AV152" i="6"/>
  <c r="AV153" i="6"/>
  <c r="AV154" i="6"/>
  <c r="AV155" i="6"/>
  <c r="BI155" i="6" s="1"/>
  <c r="AV156" i="6"/>
  <c r="AV158" i="6"/>
  <c r="AV159" i="6"/>
  <c r="AV160" i="6"/>
  <c r="BI160" i="6" s="1"/>
  <c r="AV161" i="6"/>
  <c r="AV162" i="6"/>
  <c r="AV163" i="6"/>
  <c r="AV164" i="6"/>
  <c r="BI164" i="6" s="1"/>
  <c r="AV165" i="6"/>
  <c r="AV166" i="6"/>
  <c r="AV167" i="6"/>
  <c r="AV169" i="6"/>
  <c r="AV170" i="6"/>
  <c r="AV171" i="6"/>
  <c r="AV172" i="6"/>
  <c r="AV173" i="6"/>
  <c r="AV174" i="6"/>
  <c r="AV175" i="6"/>
  <c r="AV176" i="6"/>
  <c r="AV177" i="6"/>
  <c r="AV178" i="6"/>
  <c r="AT5" i="6"/>
  <c r="AT4" i="6"/>
  <c r="AT6" i="6"/>
  <c r="AT7" i="6"/>
  <c r="AT8" i="6"/>
  <c r="AT9" i="6"/>
  <c r="AT10" i="6"/>
  <c r="AT11" i="6"/>
  <c r="AT12" i="6"/>
  <c r="AT13" i="6"/>
  <c r="AT15" i="6"/>
  <c r="AT16" i="6"/>
  <c r="AT17" i="6"/>
  <c r="AT18" i="6"/>
  <c r="AT19" i="6"/>
  <c r="BI19" i="6" s="1"/>
  <c r="AT20" i="6"/>
  <c r="AT21" i="6"/>
  <c r="AT22" i="6"/>
  <c r="AT23" i="6"/>
  <c r="AT24" i="6"/>
  <c r="AT26" i="6"/>
  <c r="AT27" i="6"/>
  <c r="AT28" i="6"/>
  <c r="AT29" i="6"/>
  <c r="AT30" i="6"/>
  <c r="AT31" i="6"/>
  <c r="AT32" i="6"/>
  <c r="BI32" i="6" s="1"/>
  <c r="AT33" i="6"/>
  <c r="AT34" i="6"/>
  <c r="AT35" i="6"/>
  <c r="AT37" i="6"/>
  <c r="AT38" i="6"/>
  <c r="AT39" i="6"/>
  <c r="AT40" i="6"/>
  <c r="AT41" i="6"/>
  <c r="BI41" i="6" s="1"/>
  <c r="AT42" i="6"/>
  <c r="AT43" i="6"/>
  <c r="AT44" i="6"/>
  <c r="AT45" i="6"/>
  <c r="BI45" i="6" s="1"/>
  <c r="AT46" i="6"/>
  <c r="AT48" i="6"/>
  <c r="AT49" i="6"/>
  <c r="AT50" i="6"/>
  <c r="BI50" i="6" s="1"/>
  <c r="AT51" i="6"/>
  <c r="AT52" i="6"/>
  <c r="AT53" i="6"/>
  <c r="AT54" i="6"/>
  <c r="AT55" i="6"/>
  <c r="AT56" i="6"/>
  <c r="AT57" i="6"/>
  <c r="AT59" i="6"/>
  <c r="AT60" i="6"/>
  <c r="AT61" i="6"/>
  <c r="AT62" i="6"/>
  <c r="AT63" i="6"/>
  <c r="AT64" i="6"/>
  <c r="AT65" i="6"/>
  <c r="AT66" i="6"/>
  <c r="AT67" i="6"/>
  <c r="BI67" i="6" s="1"/>
  <c r="AT68" i="6"/>
  <c r="AT70" i="6"/>
  <c r="AT71" i="6"/>
  <c r="AT72" i="6"/>
  <c r="AT73" i="6"/>
  <c r="AT74" i="6"/>
  <c r="AT75" i="6"/>
  <c r="AT76" i="6"/>
  <c r="BI76" i="6" s="1"/>
  <c r="AT77" i="6"/>
  <c r="AT78" i="6"/>
  <c r="AT79" i="6"/>
  <c r="AT81" i="6"/>
  <c r="AT82" i="6"/>
  <c r="AT83" i="6"/>
  <c r="AT84" i="6"/>
  <c r="AT85" i="6"/>
  <c r="AT86" i="6"/>
  <c r="AT87" i="6"/>
  <c r="AT88" i="6"/>
  <c r="AT89" i="6"/>
  <c r="BI89" i="6" s="1"/>
  <c r="AT90" i="6"/>
  <c r="AT92" i="6"/>
  <c r="AT93" i="6"/>
  <c r="AT94" i="6"/>
  <c r="BI94" i="6" s="1"/>
  <c r="AT95" i="6"/>
  <c r="AT96" i="6"/>
  <c r="AT97" i="6"/>
  <c r="AT98" i="6"/>
  <c r="BI98" i="6" s="1"/>
  <c r="AT99" i="6"/>
  <c r="AT100" i="6"/>
  <c r="AT101" i="6"/>
  <c r="AT103" i="6"/>
  <c r="AT104" i="6"/>
  <c r="AT105" i="6"/>
  <c r="AT106" i="6"/>
  <c r="AT107" i="6"/>
  <c r="BI107" i="6" s="1"/>
  <c r="AT108" i="6"/>
  <c r="AT109" i="6"/>
  <c r="AT110" i="6"/>
  <c r="AT111" i="6"/>
  <c r="AT112" i="6"/>
  <c r="AT114" i="6"/>
  <c r="AT116" i="6"/>
  <c r="AT117" i="6"/>
  <c r="BI117" i="6" s="1"/>
  <c r="AT118" i="6"/>
  <c r="AT119" i="6"/>
  <c r="AT120" i="6"/>
  <c r="AT121" i="6"/>
  <c r="AT122" i="6"/>
  <c r="AT123" i="6"/>
  <c r="AT125" i="6"/>
  <c r="AT126" i="6"/>
  <c r="AT127" i="6"/>
  <c r="AT128" i="6"/>
  <c r="AT129" i="6"/>
  <c r="AT130" i="6"/>
  <c r="AT131" i="6"/>
  <c r="AT132" i="6"/>
  <c r="AT133" i="6"/>
  <c r="AT134" i="6"/>
  <c r="BI134" i="6" s="1"/>
  <c r="AT136" i="6"/>
  <c r="AT137" i="6"/>
  <c r="AT138" i="6"/>
  <c r="AT139" i="6"/>
  <c r="BI139" i="6" s="1"/>
  <c r="AT140" i="6"/>
  <c r="AT141" i="6"/>
  <c r="AT142" i="6"/>
  <c r="AT143" i="6"/>
  <c r="AT144" i="6"/>
  <c r="AT145" i="6"/>
  <c r="AT147" i="6"/>
  <c r="AT148" i="6"/>
  <c r="AT149" i="6"/>
  <c r="AT150" i="6"/>
  <c r="AT151" i="6"/>
  <c r="AT152" i="6"/>
  <c r="AT153" i="6"/>
  <c r="AT154" i="6"/>
  <c r="AT155" i="6"/>
  <c r="AT156" i="6"/>
  <c r="BI156" i="6" s="1"/>
  <c r="AT158" i="6"/>
  <c r="AT159" i="6"/>
  <c r="AT160" i="6"/>
  <c r="AT161" i="6"/>
  <c r="BI161" i="6" s="1"/>
  <c r="AT162" i="6"/>
  <c r="AT163" i="6"/>
  <c r="AT164" i="6"/>
  <c r="AT165" i="6"/>
  <c r="AT166" i="6"/>
  <c r="AT167" i="6"/>
  <c r="AT169" i="6"/>
  <c r="AT170" i="6"/>
  <c r="AT171" i="6"/>
  <c r="AT172" i="6"/>
  <c r="AT173" i="6"/>
  <c r="AT174" i="6"/>
  <c r="AT175" i="6"/>
  <c r="AT176" i="6"/>
  <c r="AT177" i="6"/>
  <c r="AT178" i="6"/>
  <c r="BI178" i="6" s="1"/>
  <c r="AP178" i="6"/>
  <c r="AP177" i="6"/>
  <c r="AP176" i="6"/>
  <c r="AP175" i="6"/>
  <c r="AP174" i="6"/>
  <c r="AP173" i="6"/>
  <c r="AP172" i="6"/>
  <c r="AP171" i="6"/>
  <c r="AP170" i="6"/>
  <c r="AP169" i="6"/>
  <c r="AP167" i="6"/>
  <c r="AP166" i="6"/>
  <c r="AP165" i="6"/>
  <c r="AP164" i="6"/>
  <c r="AP163" i="6"/>
  <c r="AP162" i="6"/>
  <c r="AP161" i="6"/>
  <c r="AP160" i="6"/>
  <c r="AP159" i="6"/>
  <c r="AP158" i="6"/>
  <c r="AP156" i="6"/>
  <c r="AP155" i="6"/>
  <c r="AP154" i="6"/>
  <c r="AP153" i="6"/>
  <c r="AP152" i="6"/>
  <c r="AP151" i="6"/>
  <c r="AP150" i="6"/>
  <c r="AP149" i="6"/>
  <c r="AP148" i="6"/>
  <c r="AP147" i="6"/>
  <c r="AP145" i="6"/>
  <c r="AP144" i="6"/>
  <c r="AP143" i="6"/>
  <c r="AP142" i="6"/>
  <c r="AP141" i="6"/>
  <c r="AP140" i="6"/>
  <c r="AP139" i="6"/>
  <c r="AP138" i="6"/>
  <c r="AP137" i="6"/>
  <c r="AP136" i="6"/>
  <c r="AP134" i="6"/>
  <c r="AP133" i="6"/>
  <c r="AP132" i="6"/>
  <c r="AP131" i="6"/>
  <c r="AP130" i="6"/>
  <c r="AP129" i="6"/>
  <c r="AP128" i="6"/>
  <c r="AP127" i="6"/>
  <c r="AP126" i="6"/>
  <c r="AP125" i="6"/>
  <c r="AP123" i="6"/>
  <c r="AP122" i="6"/>
  <c r="AP121" i="6"/>
  <c r="AP120" i="6"/>
  <c r="AP119" i="6"/>
  <c r="AP118" i="6"/>
  <c r="AP117" i="6"/>
  <c r="AP116" i="6"/>
  <c r="AP115" i="6"/>
  <c r="AP114" i="6"/>
  <c r="AP112" i="6"/>
  <c r="AP111" i="6"/>
  <c r="AP110" i="6"/>
  <c r="AP109" i="6"/>
  <c r="AP108" i="6"/>
  <c r="AP107" i="6"/>
  <c r="AP106" i="6"/>
  <c r="AP105" i="6"/>
  <c r="AP104" i="6"/>
  <c r="AP103" i="6"/>
  <c r="AP101" i="6"/>
  <c r="AP100" i="6"/>
  <c r="AP99" i="6"/>
  <c r="AP98" i="6"/>
  <c r="AP97" i="6"/>
  <c r="AP96" i="6"/>
  <c r="AP95" i="6"/>
  <c r="AP94" i="6"/>
  <c r="AP93" i="6"/>
  <c r="AP92" i="6"/>
  <c r="AP90" i="6"/>
  <c r="AP89" i="6"/>
  <c r="AP88" i="6"/>
  <c r="AP87" i="6"/>
  <c r="AP86" i="6"/>
  <c r="AP85" i="6"/>
  <c r="AP84" i="6"/>
  <c r="AP83" i="6"/>
  <c r="AP82" i="6"/>
  <c r="AP81" i="6"/>
  <c r="AP79" i="6"/>
  <c r="AP78" i="6"/>
  <c r="AP77" i="6"/>
  <c r="AP76" i="6"/>
  <c r="AP75" i="6"/>
  <c r="AP74" i="6"/>
  <c r="AP73" i="6"/>
  <c r="AP72" i="6"/>
  <c r="AP71" i="6"/>
  <c r="AP70" i="6"/>
  <c r="AP68" i="6"/>
  <c r="AP67" i="6"/>
  <c r="AP66" i="6"/>
  <c r="AP65" i="6"/>
  <c r="AP64" i="6"/>
  <c r="AP63" i="6"/>
  <c r="AP62" i="6"/>
  <c r="AP61" i="6"/>
  <c r="AP60" i="6"/>
  <c r="AP59" i="6"/>
  <c r="AP57" i="6"/>
  <c r="AP56" i="6"/>
  <c r="AP55" i="6"/>
  <c r="AP54" i="6"/>
  <c r="AP53" i="6"/>
  <c r="AP52" i="6"/>
  <c r="AP51" i="6"/>
  <c r="AP50" i="6"/>
  <c r="AP49" i="6"/>
  <c r="AP48" i="6"/>
  <c r="AP46" i="6"/>
  <c r="AP45" i="6"/>
  <c r="AP44" i="6"/>
  <c r="AP43" i="6"/>
  <c r="AP42" i="6"/>
  <c r="AP41" i="6"/>
  <c r="AP40" i="6"/>
  <c r="AP39" i="6"/>
  <c r="AP38" i="6"/>
  <c r="AP37" i="6"/>
  <c r="AP35" i="6"/>
  <c r="AP34" i="6"/>
  <c r="AP33" i="6"/>
  <c r="AP32" i="6"/>
  <c r="AP31" i="6"/>
  <c r="AP30" i="6"/>
  <c r="AP29" i="6"/>
  <c r="AP28" i="6"/>
  <c r="AP27" i="6"/>
  <c r="AP26" i="6"/>
  <c r="AP24" i="6"/>
  <c r="AP23" i="6"/>
  <c r="AP22" i="6"/>
  <c r="AP21" i="6"/>
  <c r="AP20" i="6"/>
  <c r="AP19" i="6"/>
  <c r="AP18" i="6"/>
  <c r="AP17" i="6"/>
  <c r="AP16" i="6"/>
  <c r="AP15" i="6"/>
  <c r="AP13" i="6"/>
  <c r="AP12" i="6"/>
  <c r="AP11" i="6"/>
  <c r="AP10" i="6"/>
  <c r="AP9" i="6"/>
  <c r="AP8" i="6"/>
  <c r="AP7" i="6"/>
  <c r="AP6" i="6"/>
  <c r="AP5" i="6"/>
  <c r="AN178" i="6"/>
  <c r="AN177" i="6"/>
  <c r="AN176" i="6"/>
  <c r="AN175" i="6"/>
  <c r="AN174" i="6"/>
  <c r="AN173" i="6"/>
  <c r="AN172" i="6"/>
  <c r="AN171" i="6"/>
  <c r="AN170" i="6"/>
  <c r="AN169" i="6"/>
  <c r="AN167" i="6"/>
  <c r="AN166" i="6"/>
  <c r="AN165" i="6"/>
  <c r="AN164" i="6"/>
  <c r="AN163" i="6"/>
  <c r="AN162" i="6"/>
  <c r="AN161" i="6"/>
  <c r="AN160" i="6"/>
  <c r="AN159" i="6"/>
  <c r="AN158" i="6"/>
  <c r="AN156" i="6"/>
  <c r="AN155" i="6"/>
  <c r="AN154" i="6"/>
  <c r="AN153" i="6"/>
  <c r="AN152" i="6"/>
  <c r="AN151" i="6"/>
  <c r="AN150" i="6"/>
  <c r="AN149" i="6"/>
  <c r="AN148" i="6"/>
  <c r="AN147" i="6"/>
  <c r="AN145" i="6"/>
  <c r="AN144" i="6"/>
  <c r="AN143" i="6"/>
  <c r="AN142" i="6"/>
  <c r="AN141" i="6"/>
  <c r="AN140" i="6"/>
  <c r="AN139" i="6"/>
  <c r="AN138" i="6"/>
  <c r="AN137" i="6"/>
  <c r="AN136" i="6"/>
  <c r="AN134" i="6"/>
  <c r="AN133" i="6"/>
  <c r="AN132" i="6"/>
  <c r="AN131" i="6"/>
  <c r="AN130" i="6"/>
  <c r="AN129" i="6"/>
  <c r="AN128" i="6"/>
  <c r="AN127" i="6"/>
  <c r="AN126" i="6"/>
  <c r="AN125" i="6"/>
  <c r="AN123" i="6"/>
  <c r="AN122" i="6"/>
  <c r="AN121" i="6"/>
  <c r="AN120" i="6"/>
  <c r="AN119" i="6"/>
  <c r="AN118" i="6"/>
  <c r="AN117" i="6"/>
  <c r="AN116" i="6"/>
  <c r="AN115" i="6"/>
  <c r="AN114" i="6"/>
  <c r="AN112" i="6"/>
  <c r="AN111" i="6"/>
  <c r="AN110" i="6"/>
  <c r="AN109" i="6"/>
  <c r="AN108" i="6"/>
  <c r="AN107" i="6"/>
  <c r="AN106" i="6"/>
  <c r="AN105" i="6"/>
  <c r="AN104" i="6"/>
  <c r="AN103" i="6"/>
  <c r="AN101" i="6"/>
  <c r="AN100" i="6"/>
  <c r="AN99" i="6"/>
  <c r="AN98" i="6"/>
  <c r="AN97" i="6"/>
  <c r="AN96" i="6"/>
  <c r="AN95" i="6"/>
  <c r="AN94" i="6"/>
  <c r="AN93" i="6"/>
  <c r="AN92" i="6"/>
  <c r="AN90" i="6"/>
  <c r="AN89" i="6"/>
  <c r="AN88" i="6"/>
  <c r="AN87" i="6"/>
  <c r="AN86" i="6"/>
  <c r="AN85" i="6"/>
  <c r="AN84" i="6"/>
  <c r="AN83" i="6"/>
  <c r="AN82" i="6"/>
  <c r="AN81" i="6"/>
  <c r="AN79" i="6"/>
  <c r="AN78" i="6"/>
  <c r="AN77" i="6"/>
  <c r="AN76" i="6"/>
  <c r="AN75" i="6"/>
  <c r="AN74" i="6"/>
  <c r="AN73" i="6"/>
  <c r="AN72" i="6"/>
  <c r="AN71" i="6"/>
  <c r="AN70" i="6"/>
  <c r="AN68" i="6"/>
  <c r="AN67" i="6"/>
  <c r="AN66" i="6"/>
  <c r="AN65" i="6"/>
  <c r="AN64" i="6"/>
  <c r="AN63" i="6"/>
  <c r="AN62" i="6"/>
  <c r="AN61" i="6"/>
  <c r="AN60" i="6"/>
  <c r="AN59" i="6"/>
  <c r="AN57" i="6"/>
  <c r="AN56" i="6"/>
  <c r="AN55" i="6"/>
  <c r="AN54" i="6"/>
  <c r="AN53" i="6"/>
  <c r="AN52" i="6"/>
  <c r="AN51" i="6"/>
  <c r="AN50" i="6"/>
  <c r="AN49" i="6"/>
  <c r="AN48" i="6"/>
  <c r="AN46" i="6"/>
  <c r="AN45" i="6"/>
  <c r="AN44" i="6"/>
  <c r="AN43" i="6"/>
  <c r="AN42" i="6"/>
  <c r="AN41" i="6"/>
  <c r="AN40" i="6"/>
  <c r="AN39" i="6"/>
  <c r="AN38" i="6"/>
  <c r="AN37" i="6"/>
  <c r="AN35" i="6"/>
  <c r="AN34" i="6"/>
  <c r="AN33" i="6"/>
  <c r="AN32" i="6"/>
  <c r="AN31" i="6"/>
  <c r="AN30" i="6"/>
  <c r="AN29" i="6"/>
  <c r="AN28" i="6"/>
  <c r="AN27" i="6"/>
  <c r="AN26" i="6"/>
  <c r="AN24" i="6"/>
  <c r="AN23" i="6"/>
  <c r="AN22" i="6"/>
  <c r="AN21" i="6"/>
  <c r="AN20" i="6"/>
  <c r="AN19" i="6"/>
  <c r="AN18" i="6"/>
  <c r="AN17" i="6"/>
  <c r="AN16" i="6"/>
  <c r="AN15" i="6"/>
  <c r="AN13" i="6"/>
  <c r="AN12" i="6"/>
  <c r="AN11" i="6"/>
  <c r="AN10" i="6"/>
  <c r="AN9" i="6"/>
  <c r="AN8" i="6"/>
  <c r="AN7" i="6"/>
  <c r="AN6" i="6"/>
  <c r="AN5" i="6"/>
  <c r="AL178" i="6"/>
  <c r="AL177" i="6"/>
  <c r="AL176" i="6"/>
  <c r="AL175" i="6"/>
  <c r="AL174" i="6"/>
  <c r="AL173" i="6"/>
  <c r="AL172" i="6"/>
  <c r="AL171" i="6"/>
  <c r="AL170" i="6"/>
  <c r="AL169" i="6"/>
  <c r="AL167" i="6"/>
  <c r="AL166" i="6"/>
  <c r="AL165" i="6"/>
  <c r="AL164" i="6"/>
  <c r="AL163" i="6"/>
  <c r="AL162" i="6"/>
  <c r="AL161" i="6"/>
  <c r="AL160" i="6"/>
  <c r="AL159" i="6"/>
  <c r="AL158" i="6"/>
  <c r="AL156" i="6"/>
  <c r="AL155" i="6"/>
  <c r="AL154" i="6"/>
  <c r="AL153" i="6"/>
  <c r="AL152" i="6"/>
  <c r="AL151" i="6"/>
  <c r="AL150" i="6"/>
  <c r="AL149" i="6"/>
  <c r="AL148" i="6"/>
  <c r="AL147" i="6"/>
  <c r="AL145" i="6"/>
  <c r="AL144" i="6"/>
  <c r="AL143" i="6"/>
  <c r="AL142" i="6"/>
  <c r="AL141" i="6"/>
  <c r="AL140" i="6"/>
  <c r="AL139" i="6"/>
  <c r="AL138" i="6"/>
  <c r="AL137" i="6"/>
  <c r="AL136" i="6"/>
  <c r="AL134" i="6"/>
  <c r="AL133" i="6"/>
  <c r="AL132" i="6"/>
  <c r="AL131" i="6"/>
  <c r="AL130" i="6"/>
  <c r="AL129" i="6"/>
  <c r="AL128" i="6"/>
  <c r="AL127" i="6"/>
  <c r="AL126" i="6"/>
  <c r="AL125" i="6"/>
  <c r="AL123" i="6"/>
  <c r="AL122" i="6"/>
  <c r="AL121" i="6"/>
  <c r="AL120" i="6"/>
  <c r="AL119" i="6"/>
  <c r="AL118" i="6"/>
  <c r="AL117" i="6"/>
  <c r="AL116" i="6"/>
  <c r="AL115" i="6"/>
  <c r="AL114" i="6"/>
  <c r="AL112" i="6"/>
  <c r="AL111" i="6"/>
  <c r="AL110" i="6"/>
  <c r="AL109" i="6"/>
  <c r="AL108" i="6"/>
  <c r="AL107" i="6"/>
  <c r="AL106" i="6"/>
  <c r="AL105" i="6"/>
  <c r="AL104" i="6"/>
  <c r="AL103" i="6"/>
  <c r="AL101" i="6"/>
  <c r="AL100" i="6"/>
  <c r="AL99" i="6"/>
  <c r="AL98" i="6"/>
  <c r="AL97" i="6"/>
  <c r="AL96" i="6"/>
  <c r="AL95" i="6"/>
  <c r="AL94" i="6"/>
  <c r="AL93" i="6"/>
  <c r="AL92" i="6"/>
  <c r="AL90" i="6"/>
  <c r="AL89" i="6"/>
  <c r="AL88" i="6"/>
  <c r="AL87" i="6"/>
  <c r="AL86" i="6"/>
  <c r="AL85" i="6"/>
  <c r="AL84" i="6"/>
  <c r="AL83" i="6"/>
  <c r="AL82" i="6"/>
  <c r="AL81" i="6"/>
  <c r="AL79" i="6"/>
  <c r="AL78" i="6"/>
  <c r="AL77" i="6"/>
  <c r="AL76" i="6"/>
  <c r="AL75" i="6"/>
  <c r="AL74" i="6"/>
  <c r="AL73" i="6"/>
  <c r="AL72" i="6"/>
  <c r="AL71" i="6"/>
  <c r="AL70" i="6"/>
  <c r="AL68" i="6"/>
  <c r="AL67" i="6"/>
  <c r="AL66" i="6"/>
  <c r="AL65" i="6"/>
  <c r="AL64" i="6"/>
  <c r="AL63" i="6"/>
  <c r="AL62" i="6"/>
  <c r="AL61" i="6"/>
  <c r="AL60" i="6"/>
  <c r="AL59" i="6"/>
  <c r="AL57" i="6"/>
  <c r="AL56" i="6"/>
  <c r="AL55" i="6"/>
  <c r="AL54" i="6"/>
  <c r="AL53" i="6"/>
  <c r="AL52" i="6"/>
  <c r="AL51" i="6"/>
  <c r="AL50" i="6"/>
  <c r="AL49" i="6"/>
  <c r="AL48" i="6"/>
  <c r="AL46" i="6"/>
  <c r="AL45" i="6"/>
  <c r="AL44" i="6"/>
  <c r="AL43" i="6"/>
  <c r="AL42" i="6"/>
  <c r="AL41" i="6"/>
  <c r="AL40" i="6"/>
  <c r="AL39" i="6"/>
  <c r="AL38" i="6"/>
  <c r="AL37" i="6"/>
  <c r="AL35" i="6"/>
  <c r="AL34" i="6"/>
  <c r="AL33" i="6"/>
  <c r="AL32" i="6"/>
  <c r="AL31" i="6"/>
  <c r="AL30" i="6"/>
  <c r="AL29" i="6"/>
  <c r="AL28" i="6"/>
  <c r="AL27" i="6"/>
  <c r="AL26" i="6"/>
  <c r="AL24" i="6"/>
  <c r="AL23" i="6"/>
  <c r="AL22" i="6"/>
  <c r="AL21" i="6"/>
  <c r="AL20" i="6"/>
  <c r="AL19" i="6"/>
  <c r="AL18" i="6"/>
  <c r="AL17" i="6"/>
  <c r="AL16" i="6"/>
  <c r="AL15" i="6"/>
  <c r="AL13" i="6"/>
  <c r="AL12" i="6"/>
  <c r="AL11" i="6"/>
  <c r="AL10" i="6"/>
  <c r="AL9" i="6"/>
  <c r="AL8" i="6"/>
  <c r="AL7" i="6"/>
  <c r="AL6" i="6"/>
  <c r="AL5" i="6"/>
  <c r="AJ178" i="6"/>
  <c r="AJ177" i="6"/>
  <c r="AJ176" i="6"/>
  <c r="AJ175" i="6"/>
  <c r="AJ174" i="6"/>
  <c r="AJ173" i="6"/>
  <c r="AJ172" i="6"/>
  <c r="AJ171" i="6"/>
  <c r="AJ167" i="6"/>
  <c r="AJ166" i="6"/>
  <c r="AJ165" i="6"/>
  <c r="AJ164" i="6"/>
  <c r="AJ163" i="6"/>
  <c r="AJ162" i="6"/>
  <c r="AJ161" i="6"/>
  <c r="AJ160" i="6"/>
  <c r="AJ159" i="6"/>
  <c r="AJ156" i="6"/>
  <c r="AJ155" i="6"/>
  <c r="AJ154" i="6"/>
  <c r="AJ153" i="6"/>
  <c r="AJ152" i="6"/>
  <c r="AJ151" i="6"/>
  <c r="AJ145" i="6"/>
  <c r="AJ144" i="6"/>
  <c r="AJ143" i="6"/>
  <c r="AJ142" i="6"/>
  <c r="AJ141" i="6"/>
  <c r="AJ140" i="6"/>
  <c r="AJ139" i="6"/>
  <c r="AJ138" i="6"/>
  <c r="AJ134" i="6"/>
  <c r="AJ133" i="6"/>
  <c r="AJ132" i="6"/>
  <c r="AJ131" i="6"/>
  <c r="AJ130" i="6"/>
  <c r="AJ129" i="6"/>
  <c r="AJ128" i="6"/>
  <c r="AJ127" i="6"/>
  <c r="AJ123" i="6"/>
  <c r="AJ122" i="6"/>
  <c r="AJ121" i="6"/>
  <c r="AJ120" i="6"/>
  <c r="AJ119" i="6"/>
  <c r="AJ118" i="6"/>
  <c r="AJ117" i="6"/>
  <c r="AJ116" i="6"/>
  <c r="AJ112" i="6"/>
  <c r="AJ111" i="6"/>
  <c r="AJ110" i="6"/>
  <c r="AJ109" i="6"/>
  <c r="AJ108" i="6"/>
  <c r="AJ107" i="6"/>
  <c r="AJ106" i="6"/>
  <c r="AJ101" i="6"/>
  <c r="AJ100" i="6"/>
  <c r="AJ99" i="6"/>
  <c r="AJ98" i="6"/>
  <c r="AJ97" i="6"/>
  <c r="AQ97" i="6" s="1"/>
  <c r="AJ96" i="6"/>
  <c r="AJ95" i="6"/>
  <c r="AJ94" i="6"/>
  <c r="AJ90" i="6"/>
  <c r="AJ89" i="6"/>
  <c r="AJ88" i="6"/>
  <c r="AJ87" i="6"/>
  <c r="AJ86" i="6"/>
  <c r="AJ85" i="6"/>
  <c r="AJ84" i="6"/>
  <c r="AJ83" i="6"/>
  <c r="AJ82" i="6"/>
  <c r="AJ79" i="6"/>
  <c r="AJ78" i="6"/>
  <c r="AJ77" i="6"/>
  <c r="AJ76" i="6"/>
  <c r="AJ75" i="6"/>
  <c r="AJ74" i="6"/>
  <c r="AJ68" i="6"/>
  <c r="AJ67" i="6"/>
  <c r="AJ66" i="6"/>
  <c r="AJ65" i="6"/>
  <c r="AJ64" i="6"/>
  <c r="AJ63" i="6"/>
  <c r="AJ62" i="6"/>
  <c r="AJ61" i="6"/>
  <c r="AJ57" i="6"/>
  <c r="AJ56" i="6"/>
  <c r="AJ55" i="6"/>
  <c r="AJ54" i="6"/>
  <c r="AJ53" i="6"/>
  <c r="AJ52" i="6"/>
  <c r="AJ51" i="6"/>
  <c r="AJ50" i="6"/>
  <c r="AJ46" i="6"/>
  <c r="AJ45" i="6"/>
  <c r="AJ44" i="6"/>
  <c r="AJ43" i="6"/>
  <c r="AJ42" i="6"/>
  <c r="AJ41" i="6"/>
  <c r="AJ40" i="6"/>
  <c r="AJ39" i="6"/>
  <c r="AJ38" i="6"/>
  <c r="AJ35" i="6"/>
  <c r="AJ34" i="6"/>
  <c r="AJ33" i="6"/>
  <c r="AJ32" i="6"/>
  <c r="AJ31" i="6"/>
  <c r="AQ31" i="6" s="1"/>
  <c r="AJ30" i="6"/>
  <c r="AJ24" i="6"/>
  <c r="AJ23" i="6"/>
  <c r="AJ22" i="6"/>
  <c r="AQ22" i="6" s="1"/>
  <c r="AJ21" i="6"/>
  <c r="AJ20" i="6"/>
  <c r="AJ19" i="6"/>
  <c r="AJ18" i="6"/>
  <c r="AJ17" i="6"/>
  <c r="AJ13" i="6"/>
  <c r="AJ12" i="6"/>
  <c r="AJ11" i="6"/>
  <c r="AJ10" i="6"/>
  <c r="AJ9" i="6"/>
  <c r="AJ8" i="6"/>
  <c r="AJ7" i="6"/>
  <c r="AH178" i="6"/>
  <c r="AH177" i="6"/>
  <c r="AH176" i="6"/>
  <c r="AH175" i="6"/>
  <c r="AQ175" i="6" s="1"/>
  <c r="AH174" i="6"/>
  <c r="AH173" i="6"/>
  <c r="AH172" i="6"/>
  <c r="AH171" i="6"/>
  <c r="AQ171" i="6" s="1"/>
  <c r="AH170" i="6"/>
  <c r="AH169" i="6"/>
  <c r="AH167" i="6"/>
  <c r="AH166" i="6"/>
  <c r="AH165" i="6"/>
  <c r="AH164" i="6"/>
  <c r="AH163" i="6"/>
  <c r="AH162" i="6"/>
  <c r="AH161" i="6"/>
  <c r="AH160" i="6"/>
  <c r="AH159" i="6"/>
  <c r="AH158" i="6"/>
  <c r="AH156" i="6"/>
  <c r="AH155" i="6"/>
  <c r="AH154" i="6"/>
  <c r="AH153" i="6"/>
  <c r="AQ153" i="6" s="1"/>
  <c r="AH152" i="6"/>
  <c r="AH151" i="6"/>
  <c r="AH150" i="6"/>
  <c r="AH149" i="6"/>
  <c r="AH148" i="6"/>
  <c r="AH147" i="6"/>
  <c r="AH145" i="6"/>
  <c r="AH144" i="6"/>
  <c r="AQ144" i="6" s="1"/>
  <c r="AH143" i="6"/>
  <c r="AH142" i="6"/>
  <c r="AH141" i="6"/>
  <c r="AH140" i="6"/>
  <c r="AQ140" i="6" s="1"/>
  <c r="AH139" i="6"/>
  <c r="AH138" i="6"/>
  <c r="AH137" i="6"/>
  <c r="AH136" i="6"/>
  <c r="AH134" i="6"/>
  <c r="AH133" i="6"/>
  <c r="AH132" i="6"/>
  <c r="AH131" i="6"/>
  <c r="AQ131" i="6" s="1"/>
  <c r="AH130" i="6"/>
  <c r="AH129" i="6"/>
  <c r="AH128" i="6"/>
  <c r="AH127" i="6"/>
  <c r="AQ127" i="6" s="1"/>
  <c r="AH126" i="6"/>
  <c r="AH125" i="6"/>
  <c r="AH123" i="6"/>
  <c r="AH122" i="6"/>
  <c r="AH121" i="6"/>
  <c r="AH120" i="6"/>
  <c r="AH119" i="6"/>
  <c r="AH118" i="6"/>
  <c r="AH117" i="6"/>
  <c r="AH116" i="6"/>
  <c r="AH115" i="6"/>
  <c r="AH114" i="6"/>
  <c r="AH112" i="6"/>
  <c r="AH111" i="6"/>
  <c r="AH110" i="6"/>
  <c r="AH109" i="6"/>
  <c r="AH108" i="6"/>
  <c r="AH107" i="6"/>
  <c r="AH106" i="6"/>
  <c r="AH105" i="6"/>
  <c r="AH104" i="6"/>
  <c r="AH103" i="6"/>
  <c r="AH101" i="6"/>
  <c r="AH100" i="6"/>
  <c r="AQ100" i="6" s="1"/>
  <c r="AH99" i="6"/>
  <c r="AH98" i="6"/>
  <c r="AH97" i="6"/>
  <c r="AH96" i="6"/>
  <c r="AQ96" i="6" s="1"/>
  <c r="AH95" i="6"/>
  <c r="AH94" i="6"/>
  <c r="AH93" i="6"/>
  <c r="AH92" i="6"/>
  <c r="AH90" i="6"/>
  <c r="AH89" i="6"/>
  <c r="AH88" i="6"/>
  <c r="AH87" i="6"/>
  <c r="AH86" i="6"/>
  <c r="AH85" i="6"/>
  <c r="AH84" i="6"/>
  <c r="AH83" i="6"/>
  <c r="AH82" i="6"/>
  <c r="AH81" i="6"/>
  <c r="AH79" i="6"/>
  <c r="AH78" i="6"/>
  <c r="AQ78" i="6" s="1"/>
  <c r="AH77" i="6"/>
  <c r="AH76" i="6"/>
  <c r="AH75" i="6"/>
  <c r="AH74" i="6"/>
  <c r="AQ74" i="6" s="1"/>
  <c r="AH73" i="6"/>
  <c r="AH72" i="6"/>
  <c r="AH71" i="6"/>
  <c r="AH70" i="6"/>
  <c r="AH68" i="6"/>
  <c r="AH67" i="6"/>
  <c r="AH66" i="6"/>
  <c r="AH65" i="6"/>
  <c r="AQ65" i="6" s="1"/>
  <c r="AH64" i="6"/>
  <c r="AH63" i="6"/>
  <c r="AH62" i="6"/>
  <c r="AH61" i="6"/>
  <c r="AQ61" i="6" s="1"/>
  <c r="AH60" i="6"/>
  <c r="AH59" i="6"/>
  <c r="AH57" i="6"/>
  <c r="AH56" i="6"/>
  <c r="AH55" i="6"/>
  <c r="AH54" i="6"/>
  <c r="AH53" i="6"/>
  <c r="AH52" i="6"/>
  <c r="AH51" i="6"/>
  <c r="AH50" i="6"/>
  <c r="AH49" i="6"/>
  <c r="AH48" i="6"/>
  <c r="AH46" i="6"/>
  <c r="AH45" i="6"/>
  <c r="AH44" i="6"/>
  <c r="AH43" i="6"/>
  <c r="AQ43" i="6" s="1"/>
  <c r="AH42" i="6"/>
  <c r="AH41" i="6"/>
  <c r="AH40" i="6"/>
  <c r="AH39" i="6"/>
  <c r="AQ39" i="6" s="1"/>
  <c r="AH38" i="6"/>
  <c r="AH37" i="6"/>
  <c r="AH35" i="6"/>
  <c r="AH34" i="6"/>
  <c r="AH33" i="6"/>
  <c r="AH32" i="6"/>
  <c r="AH31" i="6"/>
  <c r="AH30" i="6"/>
  <c r="AH29" i="6"/>
  <c r="AH28" i="6"/>
  <c r="AH27" i="6"/>
  <c r="AH26" i="6"/>
  <c r="AH24" i="6"/>
  <c r="AH23" i="6"/>
  <c r="AH22" i="6"/>
  <c r="AH21" i="6"/>
  <c r="AH20" i="6"/>
  <c r="AH19" i="6"/>
  <c r="AH18" i="6"/>
  <c r="AH17" i="6"/>
  <c r="AQ17" i="6" s="1"/>
  <c r="AH16" i="6"/>
  <c r="AH15" i="6"/>
  <c r="AH13" i="6"/>
  <c r="AH12" i="6"/>
  <c r="AH11" i="6"/>
  <c r="AH10" i="6"/>
  <c r="AH9" i="6"/>
  <c r="AH8" i="6"/>
  <c r="AH7" i="6"/>
  <c r="AH6" i="6"/>
  <c r="AH5" i="6"/>
  <c r="AF178" i="6"/>
  <c r="AF177" i="6"/>
  <c r="AF176" i="6"/>
  <c r="AF175" i="6"/>
  <c r="AF174" i="6"/>
  <c r="AQ174" i="6" s="1"/>
  <c r="AF173" i="6"/>
  <c r="AF172" i="6"/>
  <c r="AF171" i="6"/>
  <c r="AF170" i="6"/>
  <c r="AF169" i="6"/>
  <c r="AF167" i="6"/>
  <c r="AF166" i="6"/>
  <c r="AF165" i="6"/>
  <c r="AF164" i="6"/>
  <c r="AF163" i="6"/>
  <c r="AF162" i="6"/>
  <c r="AF161" i="6"/>
  <c r="AF160" i="6"/>
  <c r="AF159" i="6"/>
  <c r="AF158" i="6"/>
  <c r="AF156" i="6"/>
  <c r="AF155" i="6"/>
  <c r="AF154" i="6"/>
  <c r="AF153" i="6"/>
  <c r="AF152" i="6"/>
  <c r="AF151" i="6"/>
  <c r="AF150" i="6"/>
  <c r="AF149" i="6"/>
  <c r="AF148" i="6"/>
  <c r="AF147" i="6"/>
  <c r="AF145" i="6"/>
  <c r="AF144" i="6"/>
  <c r="AF143" i="6"/>
  <c r="AQ143" i="6" s="1"/>
  <c r="AF142" i="6"/>
  <c r="AF141" i="6"/>
  <c r="AF140" i="6"/>
  <c r="AF139" i="6"/>
  <c r="AF138" i="6"/>
  <c r="AF137" i="6"/>
  <c r="AF136" i="6"/>
  <c r="AF134" i="6"/>
  <c r="AF133" i="6"/>
  <c r="AF132" i="6"/>
  <c r="AF131" i="6"/>
  <c r="AF130" i="6"/>
  <c r="AQ130" i="6" s="1"/>
  <c r="AF129" i="6"/>
  <c r="AF128" i="6"/>
  <c r="AF127" i="6"/>
  <c r="AF126" i="6"/>
  <c r="AF125" i="6"/>
  <c r="AF123" i="6"/>
  <c r="AF122" i="6"/>
  <c r="AF121" i="6"/>
  <c r="AQ121" i="6" s="1"/>
  <c r="AF120" i="6"/>
  <c r="AF119" i="6"/>
  <c r="AF118" i="6"/>
  <c r="AF117" i="6"/>
  <c r="AQ117" i="6" s="1"/>
  <c r="AF116" i="6"/>
  <c r="AF115" i="6"/>
  <c r="AF114" i="6"/>
  <c r="AF112" i="6"/>
  <c r="AQ112" i="6" s="1"/>
  <c r="AF111" i="6"/>
  <c r="AQ111" i="6" s="1"/>
  <c r="AF110" i="6"/>
  <c r="AF109" i="6"/>
  <c r="AF108" i="6"/>
  <c r="AF107" i="6"/>
  <c r="AQ107" i="6" s="1"/>
  <c r="AF106" i="6"/>
  <c r="AF105" i="6"/>
  <c r="AF104" i="6"/>
  <c r="AF103" i="6"/>
  <c r="AF101" i="6"/>
  <c r="AF100" i="6"/>
  <c r="AF99" i="6"/>
  <c r="AF98" i="6"/>
  <c r="AF97" i="6"/>
  <c r="AF96" i="6"/>
  <c r="AF95" i="6"/>
  <c r="AQ95" i="6" s="1"/>
  <c r="AF94" i="6"/>
  <c r="AF93" i="6"/>
  <c r="AF92" i="6"/>
  <c r="AF90" i="6"/>
  <c r="AQ90" i="6" s="1"/>
  <c r="AF89" i="6"/>
  <c r="AQ89" i="6" s="1"/>
  <c r="AF88" i="6"/>
  <c r="AF87" i="6"/>
  <c r="AF86" i="6"/>
  <c r="AF85" i="6"/>
  <c r="AF84" i="6"/>
  <c r="AF83" i="6"/>
  <c r="AF82" i="6"/>
  <c r="AF81" i="6"/>
  <c r="AF79" i="6"/>
  <c r="AF78" i="6"/>
  <c r="AF77" i="6"/>
  <c r="AF76" i="6"/>
  <c r="AF75" i="6"/>
  <c r="AF74" i="6"/>
  <c r="AF73" i="6"/>
  <c r="AF72" i="6"/>
  <c r="AF71" i="6"/>
  <c r="AF70" i="6"/>
  <c r="AF68" i="6"/>
  <c r="AQ68" i="6" s="1"/>
  <c r="AF67" i="6"/>
  <c r="AQ67" i="6" s="1"/>
  <c r="AF66" i="6"/>
  <c r="AF65" i="6"/>
  <c r="AF64" i="6"/>
  <c r="AF63" i="6"/>
  <c r="AQ63" i="6" s="1"/>
  <c r="AF62" i="6"/>
  <c r="AF61" i="6"/>
  <c r="AF60" i="6"/>
  <c r="AF59" i="6"/>
  <c r="AF57" i="6"/>
  <c r="AF56" i="6"/>
  <c r="AF55" i="6"/>
  <c r="AQ55" i="6" s="1"/>
  <c r="AF54" i="6"/>
  <c r="AF53" i="6"/>
  <c r="AF52" i="6"/>
  <c r="AF51" i="6"/>
  <c r="AQ51" i="6" s="1"/>
  <c r="AF50" i="6"/>
  <c r="AF49" i="6"/>
  <c r="AF48" i="6"/>
  <c r="AF46" i="6"/>
  <c r="AF45" i="6"/>
  <c r="AF44" i="6"/>
  <c r="AF43" i="6"/>
  <c r="AF42" i="6"/>
  <c r="AF41" i="6"/>
  <c r="AF40" i="6"/>
  <c r="AF39" i="6"/>
  <c r="AF38" i="6"/>
  <c r="AQ38" i="6" s="1"/>
  <c r="AF37" i="6"/>
  <c r="AF35" i="6"/>
  <c r="AF34" i="6"/>
  <c r="AF33" i="6"/>
  <c r="AF32" i="6"/>
  <c r="AQ32" i="6" s="1"/>
  <c r="AF31" i="6"/>
  <c r="AF30" i="6"/>
  <c r="AF29" i="6"/>
  <c r="AF28" i="6"/>
  <c r="AF27" i="6"/>
  <c r="AF26" i="6"/>
  <c r="AF24" i="6"/>
  <c r="AQ24" i="6" s="1"/>
  <c r="AF23" i="6"/>
  <c r="AQ23" i="6" s="1"/>
  <c r="AF22" i="6"/>
  <c r="AF21" i="6"/>
  <c r="AF20" i="6"/>
  <c r="AQ20" i="6" s="1"/>
  <c r="AF19" i="6"/>
  <c r="AF18" i="6"/>
  <c r="AF17" i="6"/>
  <c r="AF16" i="6"/>
  <c r="AF15" i="6"/>
  <c r="AF13" i="6"/>
  <c r="AF12" i="6"/>
  <c r="AF11" i="6"/>
  <c r="AF10" i="6"/>
  <c r="AF9" i="6"/>
  <c r="AF8" i="6"/>
  <c r="AF7" i="6"/>
  <c r="AF6" i="6"/>
  <c r="AF5" i="6"/>
  <c r="AC178" i="6"/>
  <c r="AC177" i="6"/>
  <c r="AC176" i="6"/>
  <c r="AC175" i="6"/>
  <c r="AC174" i="6"/>
  <c r="AC173" i="6"/>
  <c r="AC172" i="6"/>
  <c r="AC171" i="6"/>
  <c r="AC170" i="6"/>
  <c r="AC169" i="6"/>
  <c r="AC167" i="6"/>
  <c r="AC166" i="6"/>
  <c r="AC165" i="6"/>
  <c r="AC164" i="6"/>
  <c r="AC163" i="6"/>
  <c r="AC162" i="6"/>
  <c r="AC161" i="6"/>
  <c r="AC160" i="6"/>
  <c r="AC159" i="6"/>
  <c r="AC158" i="6"/>
  <c r="AC156" i="6"/>
  <c r="AC155" i="6"/>
  <c r="AC154" i="6"/>
  <c r="AC153" i="6"/>
  <c r="AC152" i="6"/>
  <c r="AC151" i="6"/>
  <c r="AC150" i="6"/>
  <c r="AC149" i="6"/>
  <c r="AC148" i="6"/>
  <c r="AC147" i="6"/>
  <c r="AC145" i="6"/>
  <c r="AC144" i="6"/>
  <c r="AC143" i="6"/>
  <c r="AC142" i="6"/>
  <c r="AC141" i="6"/>
  <c r="AC140" i="6"/>
  <c r="AC139" i="6"/>
  <c r="AC138" i="6"/>
  <c r="AC137" i="6"/>
  <c r="AC136" i="6"/>
  <c r="AC134" i="6"/>
  <c r="AC133" i="6"/>
  <c r="AC132" i="6"/>
  <c r="AC131" i="6"/>
  <c r="AC130" i="6"/>
  <c r="AC129" i="6"/>
  <c r="AC128" i="6"/>
  <c r="AC127" i="6"/>
  <c r="AC126" i="6"/>
  <c r="AC125" i="6"/>
  <c r="AC123" i="6"/>
  <c r="AC122" i="6"/>
  <c r="AC121" i="6"/>
  <c r="AC120" i="6"/>
  <c r="AC119" i="6"/>
  <c r="AC118" i="6"/>
  <c r="AC117" i="6"/>
  <c r="AC116" i="6"/>
  <c r="AC115" i="6"/>
  <c r="AC114" i="6"/>
  <c r="AC112" i="6"/>
  <c r="AC111" i="6"/>
  <c r="AC110" i="6"/>
  <c r="AC109" i="6"/>
  <c r="AC108" i="6"/>
  <c r="AC107" i="6"/>
  <c r="AC106" i="6"/>
  <c r="AC105" i="6"/>
  <c r="AC104" i="6"/>
  <c r="AC103" i="6"/>
  <c r="AC101" i="6"/>
  <c r="AC100" i="6"/>
  <c r="AC99" i="6"/>
  <c r="AC98" i="6"/>
  <c r="AC97" i="6"/>
  <c r="AC96" i="6"/>
  <c r="AC95" i="6"/>
  <c r="AC94" i="6"/>
  <c r="AC93" i="6"/>
  <c r="AC92" i="6"/>
  <c r="AC90" i="6"/>
  <c r="AC89" i="6"/>
  <c r="AC88" i="6"/>
  <c r="AC87" i="6"/>
  <c r="AC86" i="6"/>
  <c r="AC85" i="6"/>
  <c r="AC84" i="6"/>
  <c r="AC83" i="6"/>
  <c r="AC82" i="6"/>
  <c r="AC81" i="6"/>
  <c r="AC79" i="6"/>
  <c r="AC78" i="6"/>
  <c r="AC77" i="6"/>
  <c r="AC76" i="6"/>
  <c r="AC75" i="6"/>
  <c r="AC74" i="6"/>
  <c r="AC73" i="6"/>
  <c r="AC72" i="6"/>
  <c r="AC71" i="6"/>
  <c r="AC70" i="6"/>
  <c r="AC68" i="6"/>
  <c r="AC67" i="6"/>
  <c r="AC66" i="6"/>
  <c r="AC65" i="6"/>
  <c r="AC64" i="6"/>
  <c r="AC63" i="6"/>
  <c r="AC62" i="6"/>
  <c r="AC61" i="6"/>
  <c r="AC60" i="6"/>
  <c r="AC59" i="6"/>
  <c r="AC57" i="6"/>
  <c r="AC56" i="6"/>
  <c r="AC55" i="6"/>
  <c r="AC54" i="6"/>
  <c r="AC53" i="6"/>
  <c r="AC52" i="6"/>
  <c r="AC51" i="6"/>
  <c r="AC50" i="6"/>
  <c r="AC49" i="6"/>
  <c r="AC48" i="6"/>
  <c r="AC46" i="6"/>
  <c r="AC45" i="6"/>
  <c r="AC44" i="6"/>
  <c r="AC43" i="6"/>
  <c r="AC42" i="6"/>
  <c r="AC41" i="6"/>
  <c r="AC40" i="6"/>
  <c r="AC39" i="6"/>
  <c r="AC38" i="6"/>
  <c r="AC37" i="6"/>
  <c r="AC35" i="6"/>
  <c r="AC34" i="6"/>
  <c r="AC33" i="6"/>
  <c r="AC32" i="6"/>
  <c r="AC31" i="6"/>
  <c r="AC30" i="6"/>
  <c r="AC29" i="6"/>
  <c r="AC28" i="6"/>
  <c r="AC27" i="6"/>
  <c r="AC26" i="6"/>
  <c r="AC24" i="6"/>
  <c r="AC23" i="6"/>
  <c r="AC22" i="6"/>
  <c r="AC21" i="6"/>
  <c r="AC20" i="6"/>
  <c r="AC19" i="6"/>
  <c r="AC18" i="6"/>
  <c r="AC17" i="6"/>
  <c r="AC16" i="6"/>
  <c r="AC15" i="6"/>
  <c r="AC13" i="6"/>
  <c r="AC12" i="6"/>
  <c r="AC11" i="6"/>
  <c r="AC10" i="6"/>
  <c r="AC9" i="6"/>
  <c r="AC8" i="6"/>
  <c r="AC7" i="6"/>
  <c r="AC6" i="6"/>
  <c r="AC5" i="6"/>
  <c r="AA178" i="6"/>
  <c r="AA177" i="6"/>
  <c r="AA176" i="6"/>
  <c r="AA175" i="6"/>
  <c r="AA174" i="6"/>
  <c r="AA173" i="6"/>
  <c r="AA172" i="6"/>
  <c r="AA171" i="6"/>
  <c r="AA170" i="6"/>
  <c r="AA169" i="6"/>
  <c r="AA167" i="6"/>
  <c r="AA166" i="6"/>
  <c r="AA165" i="6"/>
  <c r="AA164" i="6"/>
  <c r="AA163" i="6"/>
  <c r="AA162" i="6"/>
  <c r="AA161" i="6"/>
  <c r="AA160" i="6"/>
  <c r="AA159" i="6"/>
  <c r="AA158" i="6"/>
  <c r="AA156" i="6"/>
  <c r="AA155" i="6"/>
  <c r="AA154" i="6"/>
  <c r="AA153" i="6"/>
  <c r="AA152" i="6"/>
  <c r="AA151" i="6"/>
  <c r="AA150" i="6"/>
  <c r="AA149" i="6"/>
  <c r="AA148" i="6"/>
  <c r="AA147" i="6"/>
  <c r="AA145" i="6"/>
  <c r="AA144" i="6"/>
  <c r="AA143" i="6"/>
  <c r="AA142" i="6"/>
  <c r="AA141" i="6"/>
  <c r="AA140" i="6"/>
  <c r="AA139" i="6"/>
  <c r="AA138" i="6"/>
  <c r="AA137" i="6"/>
  <c r="AA136" i="6"/>
  <c r="AA134" i="6"/>
  <c r="AA133" i="6"/>
  <c r="AA132" i="6"/>
  <c r="AA131" i="6"/>
  <c r="AA130" i="6"/>
  <c r="AA129" i="6"/>
  <c r="AA128" i="6"/>
  <c r="AA127" i="6"/>
  <c r="AA126" i="6"/>
  <c r="AA125" i="6"/>
  <c r="AA123" i="6"/>
  <c r="AA122" i="6"/>
  <c r="AA121" i="6"/>
  <c r="AA120" i="6"/>
  <c r="AA119" i="6"/>
  <c r="AA118" i="6"/>
  <c r="AA117" i="6"/>
  <c r="AA116" i="6"/>
  <c r="AA115" i="6"/>
  <c r="AA114" i="6"/>
  <c r="AA112" i="6"/>
  <c r="AA111" i="6"/>
  <c r="AA110" i="6"/>
  <c r="AA109" i="6"/>
  <c r="AA108" i="6"/>
  <c r="AA107" i="6"/>
  <c r="AA106" i="6"/>
  <c r="AA105" i="6"/>
  <c r="AA104" i="6"/>
  <c r="AA103" i="6"/>
  <c r="AA101" i="6"/>
  <c r="AA100" i="6"/>
  <c r="AA99" i="6"/>
  <c r="AA98" i="6"/>
  <c r="AA97" i="6"/>
  <c r="AA96" i="6"/>
  <c r="AA95" i="6"/>
  <c r="AA94" i="6"/>
  <c r="AA93" i="6"/>
  <c r="AA92" i="6"/>
  <c r="AA90" i="6"/>
  <c r="AA89" i="6"/>
  <c r="AA88" i="6"/>
  <c r="AA87" i="6"/>
  <c r="AA86" i="6"/>
  <c r="AA85" i="6"/>
  <c r="AA84" i="6"/>
  <c r="AA83" i="6"/>
  <c r="AA82" i="6"/>
  <c r="AA81" i="6"/>
  <c r="AA79" i="6"/>
  <c r="AA78" i="6"/>
  <c r="AA77" i="6"/>
  <c r="AA76" i="6"/>
  <c r="AA75" i="6"/>
  <c r="AA74" i="6"/>
  <c r="AA73" i="6"/>
  <c r="AA72" i="6"/>
  <c r="AA71" i="6"/>
  <c r="AA70" i="6"/>
  <c r="AA68" i="6"/>
  <c r="AA67" i="6"/>
  <c r="AA66" i="6"/>
  <c r="AA65" i="6"/>
  <c r="AA64" i="6"/>
  <c r="AA63" i="6"/>
  <c r="AA62" i="6"/>
  <c r="AA61" i="6"/>
  <c r="AA60" i="6"/>
  <c r="AA59" i="6"/>
  <c r="AA57" i="6"/>
  <c r="AA56" i="6"/>
  <c r="AA55" i="6"/>
  <c r="AA54" i="6"/>
  <c r="AA53" i="6"/>
  <c r="AA52" i="6"/>
  <c r="AA51" i="6"/>
  <c r="AA50" i="6"/>
  <c r="AA49" i="6"/>
  <c r="AA48" i="6"/>
  <c r="AA46" i="6"/>
  <c r="AA45" i="6"/>
  <c r="AA44" i="6"/>
  <c r="AA43" i="6"/>
  <c r="AA42" i="6"/>
  <c r="AA41" i="6"/>
  <c r="AA40" i="6"/>
  <c r="AA39" i="6"/>
  <c r="AA38" i="6"/>
  <c r="AA37" i="6"/>
  <c r="AA35" i="6"/>
  <c r="AA34" i="6"/>
  <c r="AA33" i="6"/>
  <c r="AA32" i="6"/>
  <c r="AA31" i="6"/>
  <c r="AA30" i="6"/>
  <c r="AA29" i="6"/>
  <c r="AA28" i="6"/>
  <c r="AA27" i="6"/>
  <c r="AA26" i="6"/>
  <c r="AA24" i="6"/>
  <c r="AA23" i="6"/>
  <c r="AA22" i="6"/>
  <c r="AA21" i="6"/>
  <c r="AA20" i="6"/>
  <c r="AA19" i="6"/>
  <c r="AA18" i="6"/>
  <c r="AA17" i="6"/>
  <c r="AA16" i="6"/>
  <c r="AA15" i="6"/>
  <c r="AA13" i="6"/>
  <c r="AA12" i="6"/>
  <c r="AA11" i="6"/>
  <c r="AA10" i="6"/>
  <c r="AA9" i="6"/>
  <c r="AA8" i="6"/>
  <c r="AA7" i="6"/>
  <c r="AA6" i="6"/>
  <c r="AA5" i="6"/>
  <c r="Y178" i="6"/>
  <c r="Y177" i="6"/>
  <c r="Y176" i="6"/>
  <c r="Y175" i="6"/>
  <c r="Y174" i="6"/>
  <c r="Y173" i="6"/>
  <c r="Y172" i="6"/>
  <c r="Y171" i="6"/>
  <c r="Y170" i="6"/>
  <c r="Y169" i="6"/>
  <c r="Y167" i="6"/>
  <c r="Y166" i="6"/>
  <c r="Y165" i="6"/>
  <c r="Y164" i="6"/>
  <c r="Y163" i="6"/>
  <c r="Y162" i="6"/>
  <c r="Y161" i="6"/>
  <c r="Y160" i="6"/>
  <c r="Y159" i="6"/>
  <c r="Y158" i="6"/>
  <c r="Y156" i="6"/>
  <c r="Y155" i="6"/>
  <c r="Y154" i="6"/>
  <c r="Y153" i="6"/>
  <c r="Y152" i="6"/>
  <c r="Y151" i="6"/>
  <c r="Y150" i="6"/>
  <c r="Y149" i="6"/>
  <c r="Y148" i="6"/>
  <c r="Y147" i="6"/>
  <c r="Y145" i="6"/>
  <c r="Y144" i="6"/>
  <c r="Y143" i="6"/>
  <c r="Y142" i="6"/>
  <c r="Y141" i="6"/>
  <c r="Y140" i="6"/>
  <c r="AD140" i="6" s="1"/>
  <c r="Y139" i="6"/>
  <c r="Y138" i="6"/>
  <c r="Y137" i="6"/>
  <c r="Y136" i="6"/>
  <c r="Y134" i="6"/>
  <c r="Y133" i="6"/>
  <c r="Y132" i="6"/>
  <c r="Y131" i="6"/>
  <c r="AD131" i="6" s="1"/>
  <c r="Y130" i="6"/>
  <c r="Y129" i="6"/>
  <c r="Y128" i="6"/>
  <c r="Y127" i="6"/>
  <c r="Y126" i="6"/>
  <c r="Y125" i="6"/>
  <c r="Y123" i="6"/>
  <c r="Y122" i="6"/>
  <c r="Y121" i="6"/>
  <c r="Y120" i="6"/>
  <c r="Y119" i="6"/>
  <c r="Y118" i="6"/>
  <c r="Y117" i="6"/>
  <c r="Y116" i="6"/>
  <c r="Y115" i="6"/>
  <c r="Y114" i="6"/>
  <c r="Y112" i="6"/>
  <c r="Y111" i="6"/>
  <c r="Y110" i="6"/>
  <c r="Y109" i="6"/>
  <c r="Y108" i="6"/>
  <c r="Y107" i="6"/>
  <c r="Y106" i="6"/>
  <c r="Y105" i="6"/>
  <c r="Y104" i="6"/>
  <c r="Y103" i="6"/>
  <c r="Y101" i="6"/>
  <c r="Y100" i="6"/>
  <c r="Y99" i="6"/>
  <c r="Y98" i="6"/>
  <c r="Y97" i="6"/>
  <c r="Y96" i="6"/>
  <c r="Y95" i="6"/>
  <c r="Y94" i="6"/>
  <c r="Y93" i="6"/>
  <c r="Y92" i="6"/>
  <c r="Y90" i="6"/>
  <c r="Y89" i="6"/>
  <c r="Y88" i="6"/>
  <c r="Y87" i="6"/>
  <c r="AD87" i="6" s="1"/>
  <c r="Y86" i="6"/>
  <c r="Y85" i="6"/>
  <c r="Y84" i="6"/>
  <c r="Y83" i="6"/>
  <c r="Y82" i="6"/>
  <c r="Y81" i="6"/>
  <c r="Y79" i="6"/>
  <c r="Y78" i="6"/>
  <c r="Y77" i="6"/>
  <c r="Y76" i="6"/>
  <c r="Y75" i="6"/>
  <c r="Y74" i="6"/>
  <c r="Y73" i="6"/>
  <c r="Y72" i="6"/>
  <c r="Y71" i="6"/>
  <c r="Y70" i="6"/>
  <c r="Y68" i="6"/>
  <c r="Y67" i="6"/>
  <c r="Y66" i="6"/>
  <c r="Y65" i="6"/>
  <c r="AD65" i="6" s="1"/>
  <c r="Y64" i="6"/>
  <c r="Y63" i="6"/>
  <c r="Y62" i="6"/>
  <c r="Y61" i="6"/>
  <c r="AD61" i="6" s="1"/>
  <c r="Y60" i="6"/>
  <c r="Y59" i="6"/>
  <c r="Y57" i="6"/>
  <c r="Y56" i="6"/>
  <c r="Y55" i="6"/>
  <c r="Y54" i="6"/>
  <c r="Y53" i="6"/>
  <c r="Y52" i="6"/>
  <c r="Y51" i="6"/>
  <c r="Y50" i="6"/>
  <c r="Y49" i="6"/>
  <c r="Y48" i="6"/>
  <c r="Y46" i="6"/>
  <c r="Y45" i="6"/>
  <c r="Y44" i="6"/>
  <c r="Y43" i="6"/>
  <c r="Y42" i="6"/>
  <c r="Y41" i="6"/>
  <c r="Y40" i="6"/>
  <c r="Y39" i="6"/>
  <c r="Y38" i="6"/>
  <c r="Y37" i="6"/>
  <c r="Y35" i="6"/>
  <c r="Y34" i="6"/>
  <c r="Y33" i="6"/>
  <c r="Y32" i="6"/>
  <c r="Y31" i="6"/>
  <c r="Y30" i="6"/>
  <c r="Y29" i="6"/>
  <c r="Y28" i="6"/>
  <c r="Y27" i="6"/>
  <c r="Y26" i="6"/>
  <c r="Y24" i="6"/>
  <c r="Y23" i="6"/>
  <c r="Y22" i="6"/>
  <c r="Y21" i="6"/>
  <c r="AD21" i="6" s="1"/>
  <c r="Y20" i="6"/>
  <c r="Y19" i="6"/>
  <c r="Y18" i="6"/>
  <c r="Y17" i="6"/>
  <c r="Y16" i="6"/>
  <c r="Y15" i="6"/>
  <c r="Y13" i="6"/>
  <c r="Y12" i="6"/>
  <c r="Y11" i="6"/>
  <c r="Y10" i="6"/>
  <c r="Y9" i="6"/>
  <c r="Y8" i="6"/>
  <c r="Y7" i="6"/>
  <c r="Y6" i="6"/>
  <c r="Y5" i="6"/>
  <c r="U178" i="6"/>
  <c r="U177" i="6"/>
  <c r="U176" i="6"/>
  <c r="U175" i="6"/>
  <c r="U174" i="6"/>
  <c r="U173" i="6"/>
  <c r="U172" i="6"/>
  <c r="U171" i="6"/>
  <c r="U170" i="6"/>
  <c r="U169" i="6"/>
  <c r="U167" i="6"/>
  <c r="U166" i="6"/>
  <c r="U165" i="6"/>
  <c r="U164" i="6"/>
  <c r="U163" i="6"/>
  <c r="U162" i="6"/>
  <c r="U161" i="6"/>
  <c r="AD161" i="6" s="1"/>
  <c r="U160" i="6"/>
  <c r="U159" i="6"/>
  <c r="U158" i="6"/>
  <c r="U156" i="6"/>
  <c r="U155" i="6"/>
  <c r="U154" i="6"/>
  <c r="U153" i="6"/>
  <c r="U152" i="6"/>
  <c r="U151" i="6"/>
  <c r="U150" i="6"/>
  <c r="U149" i="6"/>
  <c r="U148" i="6"/>
  <c r="U147" i="6"/>
  <c r="U145" i="6"/>
  <c r="U144" i="6"/>
  <c r="U143" i="6"/>
  <c r="U142" i="6"/>
  <c r="U141" i="6"/>
  <c r="U140" i="6"/>
  <c r="U139" i="6"/>
  <c r="U138" i="6"/>
  <c r="U137" i="6"/>
  <c r="U136" i="6"/>
  <c r="U134" i="6"/>
  <c r="U133" i="6"/>
  <c r="U132" i="6"/>
  <c r="U131" i="6"/>
  <c r="U130" i="6"/>
  <c r="U129" i="6"/>
  <c r="U128" i="6"/>
  <c r="U127" i="6"/>
  <c r="U126" i="6"/>
  <c r="U125" i="6"/>
  <c r="U123" i="6"/>
  <c r="U122" i="6"/>
  <c r="U121" i="6"/>
  <c r="U120" i="6"/>
  <c r="U119" i="6"/>
  <c r="U118" i="6"/>
  <c r="U117" i="6"/>
  <c r="U116" i="6"/>
  <c r="U115" i="6"/>
  <c r="U114" i="6"/>
  <c r="U112" i="6"/>
  <c r="U111" i="6"/>
  <c r="U110" i="6"/>
  <c r="U109" i="6"/>
  <c r="U108" i="6"/>
  <c r="U107" i="6"/>
  <c r="U106" i="6"/>
  <c r="U105" i="6"/>
  <c r="U104" i="6"/>
  <c r="U103" i="6"/>
  <c r="U101" i="6"/>
  <c r="U100" i="6"/>
  <c r="U99" i="6"/>
  <c r="AD99" i="6" s="1"/>
  <c r="U98" i="6"/>
  <c r="U97" i="6"/>
  <c r="U96" i="6"/>
  <c r="U95" i="6"/>
  <c r="U94" i="6"/>
  <c r="U93" i="6"/>
  <c r="U92" i="6"/>
  <c r="U90" i="6"/>
  <c r="U89" i="6"/>
  <c r="U88" i="6"/>
  <c r="U87" i="6"/>
  <c r="U86" i="6"/>
  <c r="U85" i="6"/>
  <c r="U84" i="6"/>
  <c r="U83" i="6"/>
  <c r="U82" i="6"/>
  <c r="U81" i="6"/>
  <c r="U79" i="6"/>
  <c r="U78" i="6"/>
  <c r="U77" i="6"/>
  <c r="AD77" i="6" s="1"/>
  <c r="U76" i="6"/>
  <c r="U75" i="6"/>
  <c r="U74" i="6"/>
  <c r="U73" i="6"/>
  <c r="U72" i="6"/>
  <c r="U71" i="6"/>
  <c r="U70" i="6"/>
  <c r="U68" i="6"/>
  <c r="U67" i="6"/>
  <c r="U66" i="6"/>
  <c r="U65" i="6"/>
  <c r="U64" i="6"/>
  <c r="U63" i="6"/>
  <c r="U62" i="6"/>
  <c r="U61" i="6"/>
  <c r="U60" i="6"/>
  <c r="U59" i="6"/>
  <c r="U57" i="6"/>
  <c r="U56" i="6"/>
  <c r="U55" i="6"/>
  <c r="U54" i="6"/>
  <c r="U53" i="6"/>
  <c r="U52" i="6"/>
  <c r="U51" i="6"/>
  <c r="U50" i="6"/>
  <c r="U49" i="6"/>
  <c r="U48" i="6"/>
  <c r="U46" i="6"/>
  <c r="U45" i="6"/>
  <c r="U44" i="6"/>
  <c r="U43" i="6"/>
  <c r="U42" i="6"/>
  <c r="U41" i="6"/>
  <c r="U40" i="6"/>
  <c r="U39" i="6"/>
  <c r="U38" i="6"/>
  <c r="U37" i="6"/>
  <c r="U35" i="6"/>
  <c r="U34" i="6"/>
  <c r="U33" i="6"/>
  <c r="U32" i="6"/>
  <c r="U31" i="6"/>
  <c r="U30" i="6"/>
  <c r="U29" i="6"/>
  <c r="U28" i="6"/>
  <c r="U27" i="6"/>
  <c r="U26" i="6"/>
  <c r="U24" i="6"/>
  <c r="AD24" i="6" s="1"/>
  <c r="U23" i="6"/>
  <c r="U22" i="6"/>
  <c r="U21" i="6"/>
  <c r="U20" i="6"/>
  <c r="U19" i="6"/>
  <c r="U18" i="6"/>
  <c r="U17" i="6"/>
  <c r="U16" i="6"/>
  <c r="U15" i="6"/>
  <c r="U13" i="6"/>
  <c r="U12" i="6"/>
  <c r="U11" i="6"/>
  <c r="U10" i="6"/>
  <c r="U9" i="6"/>
  <c r="U8" i="6"/>
  <c r="U7" i="6"/>
  <c r="U6" i="6"/>
  <c r="U5" i="6"/>
  <c r="S178" i="6"/>
  <c r="S177" i="6"/>
  <c r="AD177" i="6" s="1"/>
  <c r="S176" i="6"/>
  <c r="AD176" i="6" s="1"/>
  <c r="S175" i="6"/>
  <c r="S174" i="6"/>
  <c r="S173" i="6"/>
  <c r="S172" i="6"/>
  <c r="AD172" i="6" s="1"/>
  <c r="S171" i="6"/>
  <c r="S170" i="6"/>
  <c r="S169" i="6"/>
  <c r="S167" i="6"/>
  <c r="AD167" i="6" s="1"/>
  <c r="S166" i="6"/>
  <c r="S165" i="6"/>
  <c r="S164" i="6"/>
  <c r="AD164" i="6" s="1"/>
  <c r="S163" i="6"/>
  <c r="S162" i="6"/>
  <c r="S161" i="6"/>
  <c r="S160" i="6"/>
  <c r="S159" i="6"/>
  <c r="AD159" i="6" s="1"/>
  <c r="S158" i="6"/>
  <c r="S156" i="6"/>
  <c r="S155" i="6"/>
  <c r="S154" i="6"/>
  <c r="AD154" i="6" s="1"/>
  <c r="S153" i="6"/>
  <c r="S152" i="6"/>
  <c r="S151" i="6"/>
  <c r="S150" i="6"/>
  <c r="S149" i="6"/>
  <c r="S148" i="6"/>
  <c r="S147" i="6"/>
  <c r="S145" i="6"/>
  <c r="AD145" i="6" s="1"/>
  <c r="S144" i="6"/>
  <c r="S143" i="6"/>
  <c r="S142" i="6"/>
  <c r="S141" i="6"/>
  <c r="AD141" i="6" s="1"/>
  <c r="S140" i="6"/>
  <c r="S139" i="6"/>
  <c r="S138" i="6"/>
  <c r="S137" i="6"/>
  <c r="S136" i="6"/>
  <c r="S134" i="6"/>
  <c r="S133" i="6"/>
  <c r="S132" i="6"/>
  <c r="AD132" i="6" s="1"/>
  <c r="S131" i="6"/>
  <c r="S130" i="6"/>
  <c r="S129" i="6"/>
  <c r="S128" i="6"/>
  <c r="AD128" i="6" s="1"/>
  <c r="S127" i="6"/>
  <c r="S126" i="6"/>
  <c r="S125" i="6"/>
  <c r="S123" i="6"/>
  <c r="AD123" i="6" s="1"/>
  <c r="S122" i="6"/>
  <c r="S121" i="6"/>
  <c r="S120" i="6"/>
  <c r="S119" i="6"/>
  <c r="AD119" i="6" s="1"/>
  <c r="S118" i="6"/>
  <c r="S117" i="6"/>
  <c r="S116" i="6"/>
  <c r="AD116" i="6" s="1"/>
  <c r="S115" i="6"/>
  <c r="S114" i="6"/>
  <c r="S112" i="6"/>
  <c r="S111" i="6"/>
  <c r="AD111" i="6" s="1"/>
  <c r="S110" i="6"/>
  <c r="AD110" i="6" s="1"/>
  <c r="S109" i="6"/>
  <c r="S108" i="6"/>
  <c r="S107" i="6"/>
  <c r="S106" i="6"/>
  <c r="AD106" i="6" s="1"/>
  <c r="S105" i="6"/>
  <c r="S104" i="6"/>
  <c r="S103" i="6"/>
  <c r="S101" i="6"/>
  <c r="AD101" i="6" s="1"/>
  <c r="S100" i="6"/>
  <c r="S99" i="6"/>
  <c r="S98" i="6"/>
  <c r="S97" i="6"/>
  <c r="AD97" i="6" s="1"/>
  <c r="S96" i="6"/>
  <c r="S95" i="6"/>
  <c r="S94" i="6"/>
  <c r="S93" i="6"/>
  <c r="S92" i="6"/>
  <c r="S90" i="6"/>
  <c r="S89" i="6"/>
  <c r="S88" i="6"/>
  <c r="AD88" i="6" s="1"/>
  <c r="S87" i="6"/>
  <c r="S86" i="6"/>
  <c r="S85" i="6"/>
  <c r="S84" i="6"/>
  <c r="AD84" i="6" s="1"/>
  <c r="S83" i="6"/>
  <c r="S82" i="6"/>
  <c r="S81" i="6"/>
  <c r="S79" i="6"/>
  <c r="AD79" i="6" s="1"/>
  <c r="S78" i="6"/>
  <c r="S77" i="6"/>
  <c r="S76" i="6"/>
  <c r="AD76" i="6" s="1"/>
  <c r="S75" i="6"/>
  <c r="S74" i="6"/>
  <c r="S73" i="6"/>
  <c r="S72" i="6"/>
  <c r="S71" i="6"/>
  <c r="S70" i="6"/>
  <c r="S68" i="6"/>
  <c r="S67" i="6"/>
  <c r="S66" i="6"/>
  <c r="S65" i="6"/>
  <c r="S64" i="6"/>
  <c r="S63" i="6"/>
  <c r="S62" i="6"/>
  <c r="AD62" i="6" s="1"/>
  <c r="S61" i="6"/>
  <c r="S60" i="6"/>
  <c r="S59" i="6"/>
  <c r="S57" i="6"/>
  <c r="AD57" i="6" s="1"/>
  <c r="S56" i="6"/>
  <c r="S55" i="6"/>
  <c r="S54" i="6"/>
  <c r="S53" i="6"/>
  <c r="AD53" i="6" s="1"/>
  <c r="S52" i="6"/>
  <c r="S51" i="6"/>
  <c r="S50" i="6"/>
  <c r="S49" i="6"/>
  <c r="S48" i="6"/>
  <c r="S46" i="6"/>
  <c r="S45" i="6"/>
  <c r="S44" i="6"/>
  <c r="AD44" i="6" s="1"/>
  <c r="S43" i="6"/>
  <c r="S42" i="6"/>
  <c r="S41" i="6"/>
  <c r="S40" i="6"/>
  <c r="AD40" i="6" s="1"/>
  <c r="S39" i="6"/>
  <c r="S38" i="6"/>
  <c r="S37" i="6"/>
  <c r="S35" i="6"/>
  <c r="AD35" i="6" s="1"/>
  <c r="S34" i="6"/>
  <c r="S33" i="6"/>
  <c r="S32" i="6"/>
  <c r="AD32" i="6" s="1"/>
  <c r="S31" i="6"/>
  <c r="AD31" i="6" s="1"/>
  <c r="S30" i="6"/>
  <c r="S29" i="6"/>
  <c r="S28" i="6"/>
  <c r="S27" i="6"/>
  <c r="S26" i="6"/>
  <c r="S24" i="6"/>
  <c r="S23" i="6"/>
  <c r="AD23" i="6" s="1"/>
  <c r="S22" i="6"/>
  <c r="AD22" i="6" s="1"/>
  <c r="S21" i="6"/>
  <c r="S20" i="6"/>
  <c r="S19" i="6"/>
  <c r="AD19" i="6" s="1"/>
  <c r="S18" i="6"/>
  <c r="AD18" i="6" s="1"/>
  <c r="S17" i="6"/>
  <c r="S16" i="6"/>
  <c r="S15" i="6"/>
  <c r="S13" i="6"/>
  <c r="AD13" i="6" s="1"/>
  <c r="S12" i="6"/>
  <c r="S11" i="6"/>
  <c r="S10" i="6"/>
  <c r="AD10" i="6" s="1"/>
  <c r="S9" i="6"/>
  <c r="AD9" i="6" s="1"/>
  <c r="S8" i="6"/>
  <c r="S7" i="6"/>
  <c r="AD7" i="6" s="1"/>
  <c r="S6" i="6"/>
  <c r="S5" i="6"/>
  <c r="P178" i="6"/>
  <c r="P177" i="6"/>
  <c r="P176" i="6"/>
  <c r="P175" i="6"/>
  <c r="P174" i="6"/>
  <c r="P173" i="6"/>
  <c r="P172" i="6"/>
  <c r="P171" i="6"/>
  <c r="P170" i="6"/>
  <c r="P169" i="6"/>
  <c r="P167" i="6"/>
  <c r="P166" i="6"/>
  <c r="P165" i="6"/>
  <c r="P164" i="6"/>
  <c r="P163" i="6"/>
  <c r="P162" i="6"/>
  <c r="P161" i="6"/>
  <c r="P160" i="6"/>
  <c r="P159" i="6"/>
  <c r="P158" i="6"/>
  <c r="P156" i="6"/>
  <c r="P155" i="6"/>
  <c r="P154" i="6"/>
  <c r="P153" i="6"/>
  <c r="P152" i="6"/>
  <c r="P145" i="6"/>
  <c r="P144" i="6"/>
  <c r="P143" i="6"/>
  <c r="P142" i="6"/>
  <c r="P141" i="6"/>
  <c r="P140" i="6"/>
  <c r="P139" i="6"/>
  <c r="P138" i="6"/>
  <c r="P137" i="6"/>
  <c r="P136" i="6"/>
  <c r="Q136" i="6" s="1"/>
  <c r="P134" i="6"/>
  <c r="P133" i="6"/>
  <c r="P132" i="6"/>
  <c r="P131" i="6"/>
  <c r="P130" i="6"/>
  <c r="P129" i="6"/>
  <c r="P128" i="6"/>
  <c r="P127" i="6"/>
  <c r="P126" i="6"/>
  <c r="P125" i="6"/>
  <c r="P123" i="6"/>
  <c r="P122" i="6"/>
  <c r="Q122" i="6" s="1"/>
  <c r="P121" i="6"/>
  <c r="P120" i="6"/>
  <c r="P119" i="6"/>
  <c r="P118" i="6"/>
  <c r="P117" i="6"/>
  <c r="P116" i="6"/>
  <c r="P115" i="6"/>
  <c r="Q115" i="6" s="1"/>
  <c r="P114" i="6"/>
  <c r="P112" i="6"/>
  <c r="P111" i="6"/>
  <c r="P110" i="6"/>
  <c r="P109" i="6"/>
  <c r="P108" i="6"/>
  <c r="P107" i="6"/>
  <c r="P106" i="6"/>
  <c r="P105" i="6"/>
  <c r="P104" i="6"/>
  <c r="P103" i="6"/>
  <c r="P101" i="6"/>
  <c r="P100" i="6"/>
  <c r="P99" i="6"/>
  <c r="P98" i="6"/>
  <c r="P97" i="6"/>
  <c r="P96" i="6"/>
  <c r="P95" i="6"/>
  <c r="P94" i="6"/>
  <c r="P93" i="6"/>
  <c r="P92" i="6"/>
  <c r="P90" i="6"/>
  <c r="P89" i="6"/>
  <c r="P88" i="6"/>
  <c r="P87" i="6"/>
  <c r="P86" i="6"/>
  <c r="P85" i="6"/>
  <c r="P84" i="6"/>
  <c r="P83" i="6"/>
  <c r="P82" i="6"/>
  <c r="P81" i="6"/>
  <c r="P79" i="6"/>
  <c r="P78" i="6"/>
  <c r="P77" i="6"/>
  <c r="P76" i="6"/>
  <c r="P75" i="6"/>
  <c r="P74" i="6"/>
  <c r="P73" i="6"/>
  <c r="P72" i="6"/>
  <c r="P71" i="6"/>
  <c r="P70" i="6"/>
  <c r="P68" i="6"/>
  <c r="P67" i="6"/>
  <c r="P66" i="6"/>
  <c r="P65" i="6"/>
  <c r="P64" i="6"/>
  <c r="P63" i="6"/>
  <c r="P62" i="6"/>
  <c r="P61" i="6"/>
  <c r="P60" i="6"/>
  <c r="P59" i="6"/>
  <c r="P57" i="6"/>
  <c r="P56" i="6"/>
  <c r="Q56" i="6" s="1"/>
  <c r="P55" i="6"/>
  <c r="P54" i="6"/>
  <c r="P53" i="6"/>
  <c r="P52" i="6"/>
  <c r="Q52" i="6" s="1"/>
  <c r="P51" i="6"/>
  <c r="P50" i="6"/>
  <c r="P49" i="6"/>
  <c r="P48" i="6"/>
  <c r="P46" i="6"/>
  <c r="P45" i="6"/>
  <c r="P44" i="6"/>
  <c r="P43" i="6"/>
  <c r="P42" i="6"/>
  <c r="P41" i="6"/>
  <c r="P40" i="6"/>
  <c r="P39" i="6"/>
  <c r="P38" i="6"/>
  <c r="P37" i="6"/>
  <c r="P35" i="6"/>
  <c r="P34" i="6"/>
  <c r="Q34" i="6" s="1"/>
  <c r="P33" i="6"/>
  <c r="P32" i="6"/>
  <c r="P31" i="6"/>
  <c r="P30" i="6"/>
  <c r="P24" i="6"/>
  <c r="P23" i="6"/>
  <c r="P22" i="6"/>
  <c r="P21" i="6"/>
  <c r="P20" i="6"/>
  <c r="P19" i="6"/>
  <c r="P18" i="6"/>
  <c r="P17" i="6"/>
  <c r="P13" i="6"/>
  <c r="P12" i="6"/>
  <c r="P11" i="6"/>
  <c r="P10" i="6"/>
  <c r="P9" i="6"/>
  <c r="P8" i="6"/>
  <c r="P7" i="6"/>
  <c r="P6" i="6"/>
  <c r="P5" i="6"/>
  <c r="N178" i="6"/>
  <c r="N177" i="6"/>
  <c r="N176" i="6"/>
  <c r="Q176" i="6" s="1"/>
  <c r="N175" i="6"/>
  <c r="N174" i="6"/>
  <c r="N173" i="6"/>
  <c r="N172" i="6"/>
  <c r="Q172" i="6" s="1"/>
  <c r="N171" i="6"/>
  <c r="N170" i="6"/>
  <c r="N169" i="6"/>
  <c r="N167" i="6"/>
  <c r="N166" i="6"/>
  <c r="N165" i="6"/>
  <c r="N164" i="6"/>
  <c r="N163" i="6"/>
  <c r="N162" i="6"/>
  <c r="N161" i="6"/>
  <c r="N160" i="6"/>
  <c r="N159" i="6"/>
  <c r="N158" i="6"/>
  <c r="N156" i="6"/>
  <c r="N155" i="6"/>
  <c r="N154" i="6"/>
  <c r="N153" i="6"/>
  <c r="N152" i="6"/>
  <c r="N151" i="6"/>
  <c r="N150" i="6"/>
  <c r="N147" i="6"/>
  <c r="N145" i="6"/>
  <c r="N144" i="6"/>
  <c r="N143" i="6"/>
  <c r="N142" i="6"/>
  <c r="N141" i="6"/>
  <c r="N140" i="6"/>
  <c r="N139" i="6"/>
  <c r="N138" i="6"/>
  <c r="N137" i="6"/>
  <c r="N136" i="6"/>
  <c r="N134" i="6"/>
  <c r="N133" i="6"/>
  <c r="N132" i="6"/>
  <c r="N131" i="6"/>
  <c r="N130" i="6"/>
  <c r="Q130" i="6" s="1"/>
  <c r="N129" i="6"/>
  <c r="N128" i="6"/>
  <c r="N127" i="6"/>
  <c r="N126" i="6"/>
  <c r="N125" i="6"/>
  <c r="N123" i="6"/>
  <c r="N122" i="6"/>
  <c r="N121" i="6"/>
  <c r="N120" i="6"/>
  <c r="N119" i="6"/>
  <c r="N118" i="6"/>
  <c r="N117" i="6"/>
  <c r="N116" i="6"/>
  <c r="N115" i="6"/>
  <c r="N114" i="6"/>
  <c r="N112" i="6"/>
  <c r="N111" i="6"/>
  <c r="N110" i="6"/>
  <c r="N109" i="6"/>
  <c r="N108" i="6"/>
  <c r="N107" i="6"/>
  <c r="N106" i="6"/>
  <c r="N105" i="6"/>
  <c r="N103" i="6"/>
  <c r="N101" i="6"/>
  <c r="N100" i="6"/>
  <c r="N99" i="6"/>
  <c r="N98" i="6"/>
  <c r="N97" i="6"/>
  <c r="N96" i="6"/>
  <c r="N95" i="6"/>
  <c r="N94" i="6"/>
  <c r="N93" i="6"/>
  <c r="N92" i="6"/>
  <c r="N90" i="6"/>
  <c r="N89" i="6"/>
  <c r="N88" i="6"/>
  <c r="N87" i="6"/>
  <c r="N86" i="6"/>
  <c r="N85" i="6"/>
  <c r="N84" i="6"/>
  <c r="N83" i="6"/>
  <c r="N82" i="6"/>
  <c r="N81" i="6"/>
  <c r="Q81" i="6" s="1"/>
  <c r="N79" i="6"/>
  <c r="N78" i="6"/>
  <c r="N77" i="6"/>
  <c r="N76" i="6"/>
  <c r="Q76" i="6" s="1"/>
  <c r="N75" i="6"/>
  <c r="N74" i="6"/>
  <c r="N73" i="6"/>
  <c r="N72" i="6"/>
  <c r="N71" i="6"/>
  <c r="N70" i="6"/>
  <c r="N68" i="6"/>
  <c r="N67" i="6"/>
  <c r="N66" i="6"/>
  <c r="N65" i="6"/>
  <c r="N64" i="6"/>
  <c r="N63" i="6"/>
  <c r="N62" i="6"/>
  <c r="N61" i="6"/>
  <c r="N60" i="6"/>
  <c r="N59" i="6"/>
  <c r="N57" i="6"/>
  <c r="N56" i="6"/>
  <c r="N55" i="6"/>
  <c r="N54" i="6"/>
  <c r="N53" i="6"/>
  <c r="N52" i="6"/>
  <c r="N51" i="6"/>
  <c r="N50" i="6"/>
  <c r="N49" i="6"/>
  <c r="N48" i="6"/>
  <c r="N46" i="6"/>
  <c r="N45" i="6"/>
  <c r="N44" i="6"/>
  <c r="N43" i="6"/>
  <c r="N42" i="6"/>
  <c r="N41" i="6"/>
  <c r="N40" i="6"/>
  <c r="N39" i="6"/>
  <c r="N38" i="6"/>
  <c r="N37" i="6"/>
  <c r="N35" i="6"/>
  <c r="N34" i="6"/>
  <c r="N33" i="6"/>
  <c r="N32" i="6"/>
  <c r="N31" i="6"/>
  <c r="Q31" i="6" s="1"/>
  <c r="N30" i="6"/>
  <c r="N29" i="6"/>
  <c r="N28" i="6"/>
  <c r="N27" i="6"/>
  <c r="N26" i="6"/>
  <c r="N24" i="6"/>
  <c r="N23" i="6"/>
  <c r="N22" i="6"/>
  <c r="N21" i="6"/>
  <c r="N20" i="6"/>
  <c r="N19" i="6"/>
  <c r="Q19" i="6" s="1"/>
  <c r="N18" i="6"/>
  <c r="N17" i="6"/>
  <c r="N16" i="6"/>
  <c r="N15" i="6"/>
  <c r="N13" i="6"/>
  <c r="N12" i="6"/>
  <c r="N11" i="6"/>
  <c r="N10" i="6"/>
  <c r="Q10" i="6" s="1"/>
  <c r="N9" i="6"/>
  <c r="N8" i="6"/>
  <c r="N7" i="6"/>
  <c r="Q7" i="6" s="1"/>
  <c r="L178" i="6"/>
  <c r="Q178" i="6" s="1"/>
  <c r="L177" i="6"/>
  <c r="Q177" i="6" s="1"/>
  <c r="L176" i="6"/>
  <c r="L175" i="6"/>
  <c r="L174" i="6"/>
  <c r="Q174" i="6" s="1"/>
  <c r="L173" i="6"/>
  <c r="Q173" i="6" s="1"/>
  <c r="L172" i="6"/>
  <c r="L171" i="6"/>
  <c r="L167" i="6"/>
  <c r="L166" i="6"/>
  <c r="L165" i="6"/>
  <c r="L164" i="6"/>
  <c r="Q164" i="6" s="1"/>
  <c r="L163" i="6"/>
  <c r="Q163" i="6" s="1"/>
  <c r="L162" i="6"/>
  <c r="Q162" i="6" s="1"/>
  <c r="L161" i="6"/>
  <c r="Q161" i="6" s="1"/>
  <c r="L160" i="6"/>
  <c r="Q160" i="6" s="1"/>
  <c r="L159" i="6"/>
  <c r="Q159" i="6" s="1"/>
  <c r="L158" i="6"/>
  <c r="L156" i="6"/>
  <c r="Q156" i="6" s="1"/>
  <c r="L155" i="6"/>
  <c r="L154" i="6"/>
  <c r="Q154" i="6" s="1"/>
  <c r="L153" i="6"/>
  <c r="L152" i="6"/>
  <c r="Q152" i="6" s="1"/>
  <c r="L151" i="6"/>
  <c r="L145" i="6"/>
  <c r="Q145" i="6" s="1"/>
  <c r="L144" i="6"/>
  <c r="L143" i="6"/>
  <c r="L142" i="6"/>
  <c r="L141" i="6"/>
  <c r="Q141" i="6" s="1"/>
  <c r="L140" i="6"/>
  <c r="L139" i="6"/>
  <c r="L138" i="6"/>
  <c r="L137" i="6"/>
  <c r="L136" i="6"/>
  <c r="L134" i="6"/>
  <c r="L133" i="6"/>
  <c r="L132" i="6"/>
  <c r="L131" i="6"/>
  <c r="L130" i="6"/>
  <c r="L129" i="6"/>
  <c r="L128" i="6"/>
  <c r="Q128" i="6" s="1"/>
  <c r="L127" i="6"/>
  <c r="L123" i="6"/>
  <c r="L122" i="6"/>
  <c r="L121" i="6"/>
  <c r="Q121" i="6" s="1"/>
  <c r="L120" i="6"/>
  <c r="L119" i="6"/>
  <c r="L118" i="6"/>
  <c r="L117" i="6"/>
  <c r="L116" i="6"/>
  <c r="Q116" i="6" s="1"/>
  <c r="L115" i="6"/>
  <c r="L114" i="6"/>
  <c r="L112" i="6"/>
  <c r="Q112" i="6" s="1"/>
  <c r="L111" i="6"/>
  <c r="L110" i="6"/>
  <c r="L109" i="6"/>
  <c r="L108" i="6"/>
  <c r="L107" i="6"/>
  <c r="L101" i="6"/>
  <c r="L100" i="6"/>
  <c r="L99" i="6"/>
  <c r="Q99" i="6" s="1"/>
  <c r="L98" i="6"/>
  <c r="L97" i="6"/>
  <c r="L96" i="6"/>
  <c r="L95" i="6"/>
  <c r="L94" i="6"/>
  <c r="L90" i="6"/>
  <c r="L89" i="6"/>
  <c r="L88" i="6"/>
  <c r="L87" i="6"/>
  <c r="L86" i="6"/>
  <c r="L85" i="6"/>
  <c r="L84" i="6"/>
  <c r="L83" i="6"/>
  <c r="L82" i="6"/>
  <c r="L81" i="6"/>
  <c r="L79" i="6"/>
  <c r="L78" i="6"/>
  <c r="L77" i="6"/>
  <c r="L76" i="6"/>
  <c r="L75" i="6"/>
  <c r="Q75" i="6" s="1"/>
  <c r="L74" i="6"/>
  <c r="L68" i="6"/>
  <c r="L67" i="6"/>
  <c r="L66" i="6"/>
  <c r="L65" i="6"/>
  <c r="L64" i="6"/>
  <c r="L63" i="6"/>
  <c r="L62" i="6"/>
  <c r="Q62" i="6" s="1"/>
  <c r="D62" i="6" s="1"/>
  <c r="L61" i="6"/>
  <c r="L57" i="6"/>
  <c r="L56" i="6"/>
  <c r="L55" i="6"/>
  <c r="Q55" i="6" s="1"/>
  <c r="L54" i="6"/>
  <c r="L53" i="6"/>
  <c r="L52" i="6"/>
  <c r="L51" i="6"/>
  <c r="Q51" i="6" s="1"/>
  <c r="L50" i="6"/>
  <c r="L49" i="6"/>
  <c r="L48" i="6"/>
  <c r="L46" i="6"/>
  <c r="L45" i="6"/>
  <c r="L44" i="6"/>
  <c r="L43" i="6"/>
  <c r="L42" i="6"/>
  <c r="L41" i="6"/>
  <c r="L40" i="6"/>
  <c r="L39" i="6"/>
  <c r="L38" i="6"/>
  <c r="Q38" i="6" s="1"/>
  <c r="L37" i="6"/>
  <c r="L35" i="6"/>
  <c r="L34" i="6"/>
  <c r="L33" i="6"/>
  <c r="Q33" i="6" s="1"/>
  <c r="L32" i="6"/>
  <c r="L31" i="6"/>
  <c r="L30" i="6"/>
  <c r="L29" i="6"/>
  <c r="L28" i="6"/>
  <c r="L27" i="6"/>
  <c r="L26" i="6"/>
  <c r="L24" i="6"/>
  <c r="Q24" i="6" s="1"/>
  <c r="L23" i="6"/>
  <c r="L22" i="6"/>
  <c r="L21" i="6"/>
  <c r="L20" i="6"/>
  <c r="L19" i="6"/>
  <c r="L18" i="6"/>
  <c r="L17" i="6"/>
  <c r="L13" i="6"/>
  <c r="L12" i="6"/>
  <c r="Q12" i="6" s="1"/>
  <c r="L11" i="6"/>
  <c r="L10" i="6"/>
  <c r="L9" i="6"/>
  <c r="Q9" i="6" s="1"/>
  <c r="L8" i="6"/>
  <c r="Q8" i="6" s="1"/>
  <c r="L7" i="6"/>
  <c r="L6" i="6"/>
  <c r="L5" i="6"/>
  <c r="AP4" i="6"/>
  <c r="AN4" i="6"/>
  <c r="AL4" i="6"/>
  <c r="AH4" i="6"/>
  <c r="AF4" i="6"/>
  <c r="AC4" i="6"/>
  <c r="AA4" i="6"/>
  <c r="Y4" i="6"/>
  <c r="U4" i="6"/>
  <c r="S4" i="6"/>
  <c r="P4" i="6"/>
  <c r="L4" i="6"/>
  <c r="AQ151" i="6"/>
  <c r="AQ152" i="6"/>
  <c r="AQ156" i="6"/>
  <c r="BI85" i="6"/>
  <c r="BI23" i="6"/>
  <c r="AQ154" i="6"/>
  <c r="BI177" i="6"/>
  <c r="BI173" i="6"/>
  <c r="C5" i="8"/>
  <c r="C4" i="14"/>
  <c r="AE3" i="14"/>
  <c r="H12" i="8"/>
  <c r="D13" i="8"/>
  <c r="B4" i="3"/>
  <c r="O3" i="8"/>
  <c r="D2" i="14"/>
  <c r="AB2" i="14"/>
  <c r="AC2" i="14"/>
  <c r="T2" i="8"/>
  <c r="U2" i="8"/>
  <c r="E4" i="14"/>
  <c r="G4" i="14"/>
  <c r="S4" i="14"/>
  <c r="L4" i="8"/>
  <c r="AD50" i="6"/>
  <c r="AD155" i="6"/>
  <c r="AD66" i="6"/>
  <c r="AD75" i="6"/>
  <c r="AD163" i="6"/>
  <c r="BI175" i="6"/>
  <c r="BI171" i="6"/>
  <c r="BI131" i="6"/>
  <c r="BI127" i="6"/>
  <c r="BI109" i="6"/>
  <c r="BI56" i="6"/>
  <c r="BI52" i="6"/>
  <c r="AD64" i="6"/>
  <c r="AD130" i="6"/>
  <c r="AD143" i="6"/>
  <c r="BI151" i="6"/>
  <c r="BI142" i="6"/>
  <c r="BI120" i="6"/>
  <c r="BI111" i="6"/>
  <c r="BI63" i="6"/>
  <c r="BI54" i="6"/>
  <c r="BI10" i="6"/>
  <c r="AD30" i="6"/>
  <c r="AD118" i="6"/>
  <c r="AD166" i="6"/>
  <c r="AD171" i="6"/>
  <c r="AQ62" i="6"/>
  <c r="AQ66" i="6"/>
  <c r="AQ75" i="6"/>
  <c r="AQ79" i="6"/>
  <c r="AQ84" i="6"/>
  <c r="AQ88" i="6"/>
  <c r="AQ106" i="6"/>
  <c r="AQ110" i="6"/>
  <c r="AQ119" i="6"/>
  <c r="AQ123" i="6"/>
  <c r="AQ128" i="6"/>
  <c r="AQ132" i="6"/>
  <c r="AQ159" i="6"/>
  <c r="AQ163" i="6"/>
  <c r="Q165" i="6"/>
  <c r="AQ167" i="6"/>
  <c r="AD17" i="6"/>
  <c r="BI176" i="6"/>
  <c r="BI154" i="6"/>
  <c r="BI141" i="6"/>
  <c r="BI97" i="6"/>
  <c r="BI88" i="6"/>
  <c r="BI66" i="6"/>
  <c r="BI62" i="6"/>
  <c r="BI31" i="6"/>
  <c r="BI18" i="6"/>
  <c r="BI144" i="6"/>
  <c r="BI122" i="6"/>
  <c r="BI39" i="6"/>
  <c r="BI30" i="6"/>
  <c r="BI96" i="6"/>
  <c r="BI74" i="6"/>
  <c r="BI34" i="6"/>
  <c r="BI21" i="6"/>
  <c r="Q155" i="6"/>
  <c r="BI174" i="6"/>
  <c r="BI165" i="6"/>
  <c r="BI130" i="6"/>
  <c r="BI112" i="6"/>
  <c r="BI95" i="6"/>
  <c r="BI90" i="6"/>
  <c r="BI86" i="6"/>
  <c r="BI82" i="6"/>
  <c r="BI55" i="6"/>
  <c r="BI51" i="6"/>
  <c r="BI20" i="6"/>
  <c r="BI11" i="6"/>
  <c r="BI7" i="6"/>
  <c r="I3" i="14"/>
  <c r="I4" i="8"/>
  <c r="J3" i="14"/>
  <c r="G3" i="14"/>
  <c r="S3" i="14"/>
  <c r="F3" i="8"/>
  <c r="F2" i="3"/>
  <c r="O2" i="14"/>
  <c r="M2" i="8"/>
  <c r="R2" i="14"/>
  <c r="N2" i="14"/>
  <c r="G5" i="8"/>
  <c r="K4" i="8"/>
  <c r="BI159" i="6"/>
  <c r="AQ7" i="6"/>
  <c r="AQ11" i="6"/>
  <c r="AQ42" i="6"/>
  <c r="AQ46" i="6"/>
  <c r="AQ82" i="6"/>
  <c r="AQ86" i="6"/>
  <c r="AQ99" i="6"/>
  <c r="AQ108" i="6"/>
  <c r="AQ134" i="6"/>
  <c r="AQ139" i="6"/>
  <c r="AQ178" i="6"/>
  <c r="BI166" i="6"/>
  <c r="BI152" i="6"/>
  <c r="BI143" i="6"/>
  <c r="BI128" i="6"/>
  <c r="BI121" i="6"/>
  <c r="BI106" i="6"/>
  <c r="BI87" i="6"/>
  <c r="BI68" i="6"/>
  <c r="BI64" i="6"/>
  <c r="BI46" i="6"/>
  <c r="BI42" i="6"/>
  <c r="BI8" i="6"/>
  <c r="Q96" i="6"/>
  <c r="Q39" i="6"/>
  <c r="Q166" i="6"/>
  <c r="AQ18" i="6"/>
  <c r="AQ35" i="6"/>
  <c r="AQ172" i="6"/>
  <c r="AQ10" i="6"/>
  <c r="AQ19" i="6"/>
  <c r="AQ50" i="6"/>
  <c r="AQ54" i="6"/>
  <c r="AQ94" i="6"/>
  <c r="AQ98" i="6"/>
  <c r="AQ138" i="6"/>
  <c r="AQ142" i="6"/>
  <c r="AQ30" i="6"/>
  <c r="AQ34" i="6"/>
  <c r="AQ52" i="6"/>
  <c r="AQ56" i="6"/>
  <c r="AQ83" i="6"/>
  <c r="AQ87" i="6"/>
  <c r="AQ118" i="6"/>
  <c r="AQ122" i="6"/>
  <c r="AQ162" i="6"/>
  <c r="AQ166" i="6"/>
  <c r="AD8" i="6"/>
  <c r="AQ9" i="6"/>
  <c r="AQ13" i="6"/>
  <c r="AQ21" i="6"/>
  <c r="AQ33" i="6"/>
  <c r="AQ53" i="6"/>
  <c r="AQ57" i="6"/>
  <c r="AQ77" i="6"/>
  <c r="AQ85" i="6"/>
  <c r="AQ101" i="6"/>
  <c r="AQ109" i="6"/>
  <c r="AQ129" i="6"/>
  <c r="AQ133" i="6"/>
  <c r="AQ141" i="6"/>
  <c r="AQ145" i="6"/>
  <c r="AQ161" i="6"/>
  <c r="AQ165" i="6"/>
  <c r="AQ8" i="6"/>
  <c r="AQ12" i="6"/>
  <c r="AQ40" i="6"/>
  <c r="AQ44" i="6"/>
  <c r="AQ64" i="6"/>
  <c r="AQ116" i="6"/>
  <c r="AQ120" i="6"/>
  <c r="I5" i="8"/>
  <c r="D14" i="8"/>
  <c r="O3" i="14"/>
  <c r="H13" i="8"/>
  <c r="C6" i="8"/>
  <c r="D3" i="14"/>
  <c r="AB3" i="14"/>
  <c r="AC3" i="14"/>
  <c r="T3" i="8"/>
  <c r="U3" i="8"/>
  <c r="O4" i="8"/>
  <c r="N2" i="8"/>
  <c r="M3" i="8"/>
  <c r="F3" i="3"/>
  <c r="R3" i="14"/>
  <c r="N3" i="14"/>
  <c r="F4" i="8"/>
  <c r="I4" i="14"/>
  <c r="E2" i="3"/>
  <c r="J4" i="14"/>
  <c r="F5" i="14"/>
  <c r="K5" i="8"/>
  <c r="G6" i="8"/>
  <c r="F5" i="8"/>
  <c r="C5" i="14"/>
  <c r="AE4" i="14"/>
  <c r="B5" i="3"/>
  <c r="C7" i="8"/>
  <c r="D15" i="8"/>
  <c r="H14" i="8"/>
  <c r="C8" i="3"/>
  <c r="E5" i="14"/>
  <c r="G5" i="14"/>
  <c r="S5" i="14"/>
  <c r="L6" i="8"/>
  <c r="D4" i="14"/>
  <c r="AB4" i="14"/>
  <c r="AC4" i="14"/>
  <c r="T4" i="8"/>
  <c r="U4" i="8"/>
  <c r="R4" i="14"/>
  <c r="N4" i="14"/>
  <c r="K4" i="14"/>
  <c r="D2" i="3"/>
  <c r="E3" i="3"/>
  <c r="N3" i="8"/>
  <c r="M2" i="14"/>
  <c r="K3" i="14"/>
  <c r="L3" i="14"/>
  <c r="I6" i="8"/>
  <c r="F4" i="3"/>
  <c r="O4" i="14"/>
  <c r="M4" i="8"/>
  <c r="G7" i="8"/>
  <c r="K6" i="8"/>
  <c r="E59" i="6"/>
  <c r="W59" i="6" s="1"/>
  <c r="AD59" i="6" s="1"/>
  <c r="C2" i="4"/>
  <c r="D16" i="8"/>
  <c r="I7" i="8"/>
  <c r="C8" i="8"/>
  <c r="H15" i="8"/>
  <c r="T5" i="8"/>
  <c r="U5" i="8"/>
  <c r="U2" i="14"/>
  <c r="X2" i="14"/>
  <c r="W2" i="14"/>
  <c r="V2" i="14"/>
  <c r="T2" i="14"/>
  <c r="L4" i="14"/>
  <c r="O6" i="8"/>
  <c r="L59" i="6"/>
  <c r="N4" i="8"/>
  <c r="D3" i="3"/>
  <c r="M3" i="14"/>
  <c r="F6" i="8"/>
  <c r="I5" i="14"/>
  <c r="E4" i="3"/>
  <c r="F6" i="14"/>
  <c r="J5" i="14"/>
  <c r="K7" i="8"/>
  <c r="G8" i="8"/>
  <c r="F7" i="8"/>
  <c r="M6" i="8"/>
  <c r="N6" i="8"/>
  <c r="C6" i="14"/>
  <c r="AE5" i="14"/>
  <c r="C9" i="8"/>
  <c r="B6" i="3"/>
  <c r="D17" i="8"/>
  <c r="H16" i="8"/>
  <c r="X3" i="14"/>
  <c r="T3" i="14"/>
  <c r="W3" i="14"/>
  <c r="V3" i="14"/>
  <c r="U3" i="14"/>
  <c r="D5" i="14"/>
  <c r="AB5" i="14"/>
  <c r="AC5" i="14"/>
  <c r="T6" i="8"/>
  <c r="U6" i="8"/>
  <c r="E6" i="14"/>
  <c r="G6" i="14"/>
  <c r="S6" i="14"/>
  <c r="L8" i="8"/>
  <c r="P3" i="14"/>
  <c r="Z3" i="14"/>
  <c r="R5" i="14"/>
  <c r="N5" i="14"/>
  <c r="I8" i="8"/>
  <c r="E5" i="3"/>
  <c r="D4" i="3"/>
  <c r="M4" i="14"/>
  <c r="F5" i="3"/>
  <c r="O5" i="14"/>
  <c r="K8" i="8"/>
  <c r="G9" i="8"/>
  <c r="H2" i="4"/>
  <c r="E70" i="6"/>
  <c r="K70" i="6" s="1"/>
  <c r="L70" i="6" s="1"/>
  <c r="E169" i="6"/>
  <c r="K169" i="6" s="1"/>
  <c r="L169" i="6" s="1"/>
  <c r="E48" i="6"/>
  <c r="BD48" i="6" s="1"/>
  <c r="E147" i="6"/>
  <c r="W147" i="6" s="1"/>
  <c r="AD147" i="6" s="1"/>
  <c r="E103" i="6"/>
  <c r="W103" i="6" s="1"/>
  <c r="E92" i="6"/>
  <c r="BF92" i="6" s="1"/>
  <c r="E125" i="6"/>
  <c r="W125" i="6" s="1"/>
  <c r="AD125" i="6" s="1"/>
  <c r="E26" i="6"/>
  <c r="W26" i="6" s="1"/>
  <c r="AD26" i="6" s="1"/>
  <c r="E136" i="6"/>
  <c r="BF136" i="6" s="1"/>
  <c r="H17" i="8"/>
  <c r="C10" i="8"/>
  <c r="I9" i="8"/>
  <c r="D18" i="8"/>
  <c r="T7" i="8"/>
  <c r="U7" i="8"/>
  <c r="W4" i="14"/>
  <c r="T4" i="14"/>
  <c r="X4" i="14"/>
  <c r="V4" i="14"/>
  <c r="U4" i="14"/>
  <c r="O8" i="8"/>
  <c r="M8" i="8"/>
  <c r="P4" i="14"/>
  <c r="Z4" i="14"/>
  <c r="W136" i="6"/>
  <c r="I6" i="14"/>
  <c r="F8" i="8"/>
  <c r="J6" i="14"/>
  <c r="D5" i="3"/>
  <c r="M5" i="14"/>
  <c r="G10" i="8"/>
  <c r="K9" i="8"/>
  <c r="P147" i="6"/>
  <c r="L147" i="6"/>
  <c r="P26" i="6"/>
  <c r="L103" i="6"/>
  <c r="C9" i="3"/>
  <c r="E3" i="4"/>
  <c r="C11" i="8"/>
  <c r="F9" i="8"/>
  <c r="I10" i="8"/>
  <c r="D19" i="8"/>
  <c r="H18" i="8"/>
  <c r="V5" i="14"/>
  <c r="T5" i="14"/>
  <c r="X5" i="14"/>
  <c r="W5" i="14"/>
  <c r="U5" i="14"/>
  <c r="D6" i="14"/>
  <c r="AB6" i="14"/>
  <c r="AC6" i="14"/>
  <c r="T8" i="8"/>
  <c r="U8" i="8"/>
  <c r="R6" i="14"/>
  <c r="N6" i="14"/>
  <c r="K6" i="14"/>
  <c r="L6" i="14"/>
  <c r="N8" i="8"/>
  <c r="E6" i="3"/>
  <c r="F6" i="3"/>
  <c r="O6" i="14"/>
  <c r="F7" i="14"/>
  <c r="G11" i="8"/>
  <c r="K10" i="8"/>
  <c r="H19" i="8"/>
  <c r="C7" i="14"/>
  <c r="AE6" i="14"/>
  <c r="C12" i="8"/>
  <c r="B7" i="3"/>
  <c r="D20" i="8"/>
  <c r="T9" i="8"/>
  <c r="U9" i="8"/>
  <c r="F10" i="8"/>
  <c r="E7" i="14"/>
  <c r="G7" i="14"/>
  <c r="S7" i="14"/>
  <c r="L11" i="8"/>
  <c r="F3" i="4"/>
  <c r="I11" i="8"/>
  <c r="M6" i="14"/>
  <c r="D6" i="3"/>
  <c r="G12" i="8"/>
  <c r="K11" i="8"/>
  <c r="T10" i="8"/>
  <c r="U10" i="8"/>
  <c r="D21" i="8"/>
  <c r="O11" i="8"/>
  <c r="H20" i="8"/>
  <c r="I12" i="8"/>
  <c r="C13" i="8"/>
  <c r="U6" i="14"/>
  <c r="T6" i="14"/>
  <c r="X6" i="14"/>
  <c r="W6" i="14"/>
  <c r="V6" i="14"/>
  <c r="P6" i="14"/>
  <c r="Z6" i="14"/>
  <c r="I7" i="14"/>
  <c r="F11" i="8"/>
  <c r="J7" i="14"/>
  <c r="G13" i="8"/>
  <c r="K12" i="8"/>
  <c r="I13" i="8"/>
  <c r="H21" i="8"/>
  <c r="D22" i="8"/>
  <c r="F12" i="8"/>
  <c r="C14" i="8"/>
  <c r="D7" i="14"/>
  <c r="AB7" i="14"/>
  <c r="AC7" i="14"/>
  <c r="T11" i="8"/>
  <c r="U11" i="8"/>
  <c r="R7" i="14"/>
  <c r="N7" i="14"/>
  <c r="K7" i="14"/>
  <c r="L7" i="14"/>
  <c r="F8" i="14"/>
  <c r="F7" i="3"/>
  <c r="O7" i="14"/>
  <c r="M11" i="8"/>
  <c r="G14" i="8"/>
  <c r="K13" i="8"/>
  <c r="C8" i="14"/>
  <c r="AE7" i="14"/>
  <c r="C15" i="8"/>
  <c r="B8" i="3"/>
  <c r="D23" i="8"/>
  <c r="C10" i="3"/>
  <c r="F13" i="8"/>
  <c r="T12" i="8"/>
  <c r="U12" i="8"/>
  <c r="H22" i="8"/>
  <c r="E8" i="14"/>
  <c r="G8" i="14"/>
  <c r="S8" i="14"/>
  <c r="L14" i="8"/>
  <c r="N11" i="8"/>
  <c r="I14" i="8"/>
  <c r="E7" i="3"/>
  <c r="K14" i="8"/>
  <c r="G15" i="8"/>
  <c r="C16" i="8"/>
  <c r="I15" i="8"/>
  <c r="H23" i="8"/>
  <c r="T13" i="8"/>
  <c r="U13" i="8"/>
  <c r="D24" i="8"/>
  <c r="O14" i="8"/>
  <c r="F14" i="8"/>
  <c r="I8" i="14"/>
  <c r="J8" i="14"/>
  <c r="D7" i="3"/>
  <c r="M7" i="14"/>
  <c r="G16" i="8"/>
  <c r="K15" i="8"/>
  <c r="F15" i="8"/>
  <c r="I16" i="8"/>
  <c r="H24" i="8"/>
  <c r="D25" i="8"/>
  <c r="C17" i="8"/>
  <c r="X7" i="14"/>
  <c r="T7" i="14"/>
  <c r="U7" i="14"/>
  <c r="W7" i="14"/>
  <c r="V7" i="14"/>
  <c r="D8" i="14"/>
  <c r="T14" i="8"/>
  <c r="U14" i="8"/>
  <c r="P7" i="14"/>
  <c r="Z7" i="14"/>
  <c r="AB8" i="14"/>
  <c r="AC8" i="14"/>
  <c r="R8" i="14"/>
  <c r="N8" i="14"/>
  <c r="K8" i="14"/>
  <c r="L8" i="14"/>
  <c r="F8" i="3"/>
  <c r="O8" i="14"/>
  <c r="M14" i="8"/>
  <c r="G17" i="8"/>
  <c r="K16" i="8"/>
  <c r="I17" i="8"/>
  <c r="D26" i="8"/>
  <c r="F16" i="8"/>
  <c r="C18" i="8"/>
  <c r="H25" i="8"/>
  <c r="T15" i="8"/>
  <c r="U15" i="8"/>
  <c r="N14" i="8"/>
  <c r="E8" i="3"/>
  <c r="F9" i="14"/>
  <c r="G18" i="8"/>
  <c r="K17" i="8"/>
  <c r="L18" i="8"/>
  <c r="H26" i="8"/>
  <c r="T16" i="8"/>
  <c r="U16" i="8"/>
  <c r="C11" i="3"/>
  <c r="F17" i="8"/>
  <c r="C9" i="14"/>
  <c r="AE8" i="14"/>
  <c r="C19" i="8"/>
  <c r="B9" i="3"/>
  <c r="D27" i="8"/>
  <c r="E9" i="14"/>
  <c r="I18" i="8"/>
  <c r="D8" i="3"/>
  <c r="M8" i="14"/>
  <c r="G19" i="8"/>
  <c r="K18" i="8"/>
  <c r="H27" i="8"/>
  <c r="D28" i="8"/>
  <c r="C20" i="8"/>
  <c r="T17" i="8"/>
  <c r="U17" i="8"/>
  <c r="W8" i="14"/>
  <c r="U8" i="14"/>
  <c r="T8" i="14"/>
  <c r="X8" i="14"/>
  <c r="V8" i="14"/>
  <c r="P8" i="14"/>
  <c r="Z8" i="14"/>
  <c r="G9" i="14"/>
  <c r="S9" i="14"/>
  <c r="O18" i="8"/>
  <c r="I19" i="8"/>
  <c r="F18" i="8"/>
  <c r="I9" i="14"/>
  <c r="J9" i="14"/>
  <c r="G20" i="8"/>
  <c r="K19" i="8"/>
  <c r="H28" i="8"/>
  <c r="M18" i="8"/>
  <c r="C21" i="8"/>
  <c r="F19" i="8"/>
  <c r="D29" i="8"/>
  <c r="D9" i="14"/>
  <c r="AB9" i="14"/>
  <c r="AC9" i="14"/>
  <c r="T18" i="8"/>
  <c r="U18" i="8"/>
  <c r="R9" i="14"/>
  <c r="N9" i="14"/>
  <c r="K9" i="14"/>
  <c r="I20" i="8"/>
  <c r="N18" i="8"/>
  <c r="E9" i="3"/>
  <c r="C3" i="4"/>
  <c r="F9" i="3"/>
  <c r="O9" i="14"/>
  <c r="G21" i="8"/>
  <c r="K20" i="8"/>
  <c r="L148" i="6"/>
  <c r="P27" i="6"/>
  <c r="T19" i="8"/>
  <c r="U19" i="8"/>
  <c r="F20" i="8"/>
  <c r="D30" i="8"/>
  <c r="C22" i="8"/>
  <c r="H29" i="8"/>
  <c r="L9" i="14"/>
  <c r="D9" i="3"/>
  <c r="M9" i="14"/>
  <c r="I21" i="8"/>
  <c r="F10" i="14"/>
  <c r="G22" i="8"/>
  <c r="K21" i="8"/>
  <c r="H30" i="8"/>
  <c r="D31" i="8"/>
  <c r="F21" i="8"/>
  <c r="L22" i="8"/>
  <c r="C10" i="14"/>
  <c r="AE9" i="14"/>
  <c r="C23" i="8"/>
  <c r="B10" i="3"/>
  <c r="T20" i="8"/>
  <c r="U20" i="8"/>
  <c r="V9" i="14"/>
  <c r="U9" i="14"/>
  <c r="W9" i="14"/>
  <c r="T9" i="14"/>
  <c r="X9" i="14"/>
  <c r="P9" i="14"/>
  <c r="Z9" i="14"/>
  <c r="E10" i="14"/>
  <c r="G10" i="14"/>
  <c r="S10" i="14"/>
  <c r="I22" i="8"/>
  <c r="G23" i="8"/>
  <c r="K22" i="8"/>
  <c r="C12" i="3"/>
  <c r="C24" i="8"/>
  <c r="D32" i="8"/>
  <c r="T21" i="8"/>
  <c r="U21" i="8"/>
  <c r="H31" i="8"/>
  <c r="O22" i="8"/>
  <c r="F22" i="8"/>
  <c r="I23" i="8"/>
  <c r="I10" i="14"/>
  <c r="J10" i="14"/>
  <c r="G24" i="8"/>
  <c r="K23" i="8"/>
  <c r="C25" i="8"/>
  <c r="H32" i="8"/>
  <c r="D33" i="8"/>
  <c r="F23" i="8"/>
  <c r="D10" i="14"/>
  <c r="AB10" i="14"/>
  <c r="AC10" i="14"/>
  <c r="T22" i="8"/>
  <c r="U22" i="8"/>
  <c r="R10" i="14"/>
  <c r="N10" i="14"/>
  <c r="K10" i="14"/>
  <c r="L10" i="14"/>
  <c r="I24" i="8"/>
  <c r="F10" i="3"/>
  <c r="O10" i="14"/>
  <c r="M22" i="8"/>
  <c r="G25" i="8"/>
  <c r="K24" i="8"/>
  <c r="H33" i="8"/>
  <c r="F24" i="8"/>
  <c r="T23" i="8"/>
  <c r="U23" i="8"/>
  <c r="D34" i="8"/>
  <c r="C26" i="8"/>
  <c r="I25" i="8"/>
  <c r="N22" i="8"/>
  <c r="F11" i="14"/>
  <c r="E10" i="3"/>
  <c r="G26" i="8"/>
  <c r="K25" i="8"/>
  <c r="F25" i="8"/>
  <c r="C11" i="14"/>
  <c r="AE10" i="14"/>
  <c r="C27" i="8"/>
  <c r="B11" i="3"/>
  <c r="T24" i="8"/>
  <c r="U24" i="8"/>
  <c r="L26" i="8"/>
  <c r="D35" i="8"/>
  <c r="H34" i="8"/>
  <c r="E11" i="14"/>
  <c r="G11" i="14"/>
  <c r="S11" i="14"/>
  <c r="I26" i="8"/>
  <c r="D10" i="3"/>
  <c r="M10" i="14"/>
  <c r="G27" i="8"/>
  <c r="K26" i="8"/>
  <c r="H35" i="8"/>
  <c r="D36" i="8"/>
  <c r="C28" i="8"/>
  <c r="T25" i="8"/>
  <c r="U25" i="8"/>
  <c r="U10" i="14"/>
  <c r="X10" i="14"/>
  <c r="T10" i="14"/>
  <c r="W10" i="14"/>
  <c r="V10" i="14"/>
  <c r="O26" i="8"/>
  <c r="P10" i="14"/>
  <c r="Z10" i="14"/>
  <c r="I27" i="8"/>
  <c r="F26" i="8"/>
  <c r="I11" i="14"/>
  <c r="J11" i="14"/>
  <c r="G28" i="8"/>
  <c r="K27" i="8"/>
  <c r="F27" i="8"/>
  <c r="C29" i="8"/>
  <c r="H36" i="8"/>
  <c r="D37" i="8"/>
  <c r="C13" i="3"/>
  <c r="D11" i="14"/>
  <c r="AB11" i="14"/>
  <c r="AC11" i="14"/>
  <c r="T26" i="8"/>
  <c r="U26" i="8"/>
  <c r="R11" i="14"/>
  <c r="N11" i="14"/>
  <c r="K11" i="14"/>
  <c r="L11" i="14"/>
  <c r="I28" i="8"/>
  <c r="F11" i="3"/>
  <c r="O11" i="14"/>
  <c r="M26" i="8"/>
  <c r="G29" i="8"/>
  <c r="K28" i="8"/>
  <c r="D38" i="8"/>
  <c r="C30" i="8"/>
  <c r="F28" i="8"/>
  <c r="H37" i="8"/>
  <c r="T27" i="8"/>
  <c r="U27" i="8"/>
  <c r="I29" i="8"/>
  <c r="N26" i="8"/>
  <c r="E11" i="3"/>
  <c r="G30" i="8"/>
  <c r="K29" i="8"/>
  <c r="C31" i="8"/>
  <c r="H38" i="8"/>
  <c r="F29" i="8"/>
  <c r="T28" i="8"/>
  <c r="U28" i="8"/>
  <c r="D39" i="8"/>
  <c r="I30" i="8"/>
  <c r="D11" i="3"/>
  <c r="M11" i="14"/>
  <c r="F12" i="14"/>
  <c r="G31" i="8"/>
  <c r="K30" i="8"/>
  <c r="F30" i="8"/>
  <c r="L31" i="8"/>
  <c r="D40" i="8"/>
  <c r="T29" i="8"/>
  <c r="U29" i="8"/>
  <c r="C12" i="14"/>
  <c r="AE11" i="14"/>
  <c r="C32" i="8"/>
  <c r="B12" i="3"/>
  <c r="H39" i="8"/>
  <c r="X11" i="14"/>
  <c r="T11" i="14"/>
  <c r="W11" i="14"/>
  <c r="U11" i="14"/>
  <c r="V11" i="14"/>
  <c r="P11" i="14"/>
  <c r="Z11" i="14"/>
  <c r="E12" i="14"/>
  <c r="G12" i="14"/>
  <c r="S12" i="14"/>
  <c r="I31" i="8"/>
  <c r="G32" i="8"/>
  <c r="K31" i="8"/>
  <c r="C33" i="8"/>
  <c r="H40" i="8"/>
  <c r="D41" i="8"/>
  <c r="T30" i="8"/>
  <c r="U30" i="8"/>
  <c r="O31" i="8"/>
  <c r="F31" i="8"/>
  <c r="I32" i="8"/>
  <c r="I12" i="14"/>
  <c r="J12" i="14"/>
  <c r="G33" i="8"/>
  <c r="K32" i="8"/>
  <c r="L149" i="6"/>
  <c r="P28" i="6"/>
  <c r="L15" i="6"/>
  <c r="F32" i="8"/>
  <c r="D42" i="8"/>
  <c r="C34" i="8"/>
  <c r="H41" i="8"/>
  <c r="D12" i="14"/>
  <c r="AB12" i="14"/>
  <c r="AC12" i="14"/>
  <c r="T31" i="8"/>
  <c r="U31" i="8"/>
  <c r="R12" i="14"/>
  <c r="N12" i="14"/>
  <c r="K12" i="14"/>
  <c r="L12" i="14"/>
  <c r="I33" i="8"/>
  <c r="F12" i="3"/>
  <c r="O12" i="14"/>
  <c r="M31" i="8"/>
  <c r="G34" i="8"/>
  <c r="K33" i="8"/>
  <c r="H42" i="8"/>
  <c r="D43" i="8"/>
  <c r="F33" i="8"/>
  <c r="C14" i="3"/>
  <c r="C35" i="8"/>
  <c r="T32" i="8"/>
  <c r="U32" i="8"/>
  <c r="I34" i="8"/>
  <c r="N31" i="8"/>
  <c r="E12" i="3"/>
  <c r="G35" i="8"/>
  <c r="K34" i="8"/>
  <c r="F34" i="8"/>
  <c r="D44" i="8"/>
  <c r="C36" i="8"/>
  <c r="T33" i="8"/>
  <c r="U33" i="8"/>
  <c r="H43" i="8"/>
  <c r="I35" i="8"/>
  <c r="D12" i="3"/>
  <c r="M12" i="14"/>
  <c r="F13" i="14"/>
  <c r="G36" i="8"/>
  <c r="K35" i="8"/>
  <c r="F35" i="8"/>
  <c r="H44" i="8"/>
  <c r="L36" i="8"/>
  <c r="C13" i="14"/>
  <c r="AE12" i="14"/>
  <c r="C37" i="8"/>
  <c r="B13" i="3"/>
  <c r="D45" i="8"/>
  <c r="T34" i="8"/>
  <c r="U34" i="8"/>
  <c r="W12" i="14"/>
  <c r="V12" i="14"/>
  <c r="X12" i="14"/>
  <c r="U12" i="14"/>
  <c r="T12" i="14"/>
  <c r="P12" i="14"/>
  <c r="Z12" i="14"/>
  <c r="E13" i="14"/>
  <c r="G13" i="14"/>
  <c r="S13" i="14"/>
  <c r="I36" i="8"/>
  <c r="G37" i="8"/>
  <c r="K36" i="8"/>
  <c r="H45" i="8"/>
  <c r="D46" i="8"/>
  <c r="C38" i="8"/>
  <c r="T35" i="8"/>
  <c r="U35" i="8"/>
  <c r="O36" i="8"/>
  <c r="F36" i="8"/>
  <c r="I37" i="8"/>
  <c r="I13" i="14"/>
  <c r="J13" i="14"/>
  <c r="G38" i="8"/>
  <c r="K37" i="8"/>
  <c r="F37" i="8"/>
  <c r="C39" i="8"/>
  <c r="H46" i="8"/>
  <c r="D47" i="8"/>
  <c r="D13" i="14"/>
  <c r="AB13" i="14"/>
  <c r="AC13" i="14"/>
  <c r="T36" i="8"/>
  <c r="U36" i="8"/>
  <c r="R13" i="14"/>
  <c r="N13" i="14"/>
  <c r="K13" i="14"/>
  <c r="L13" i="14"/>
  <c r="I38" i="8"/>
  <c r="F13" i="3"/>
  <c r="O13" i="14"/>
  <c r="M36" i="8"/>
  <c r="G39" i="8"/>
  <c r="K38" i="8"/>
  <c r="D48" i="8"/>
  <c r="C40" i="8"/>
  <c r="F38" i="8"/>
  <c r="H47" i="8"/>
  <c r="T37" i="8"/>
  <c r="U37" i="8"/>
  <c r="I39" i="8"/>
  <c r="N36" i="8"/>
  <c r="E13" i="3"/>
  <c r="G40" i="8"/>
  <c r="K39" i="8"/>
  <c r="C41" i="8"/>
  <c r="F39" i="8"/>
  <c r="H48" i="8"/>
  <c r="T38" i="8"/>
  <c r="U38" i="8"/>
  <c r="D49" i="8"/>
  <c r="I40" i="8"/>
  <c r="D13" i="3"/>
  <c r="M13" i="14"/>
  <c r="G41" i="8"/>
  <c r="K40" i="8"/>
  <c r="F40" i="8"/>
  <c r="D50" i="8"/>
  <c r="H49" i="8"/>
  <c r="C42" i="8"/>
  <c r="T39" i="8"/>
  <c r="U39" i="8"/>
  <c r="C15" i="3"/>
  <c r="E4" i="4"/>
  <c r="F4" i="4"/>
  <c r="G4" i="4"/>
  <c r="V13" i="14"/>
  <c r="U13" i="14"/>
  <c r="X13" i="14"/>
  <c r="W13" i="14"/>
  <c r="T13" i="14"/>
  <c r="P13" i="14"/>
  <c r="Z13" i="14"/>
  <c r="I41" i="8"/>
  <c r="F14" i="14"/>
  <c r="G42" i="8"/>
  <c r="K41" i="8"/>
  <c r="C14" i="14"/>
  <c r="AE13" i="14"/>
  <c r="C43" i="8"/>
  <c r="B14" i="3"/>
  <c r="D51" i="8"/>
  <c r="F41" i="8"/>
  <c r="L42" i="8"/>
  <c r="H50" i="8"/>
  <c r="T40" i="8"/>
  <c r="U40" i="8"/>
  <c r="E14" i="14"/>
  <c r="G14" i="14"/>
  <c r="S14" i="14"/>
  <c r="I42" i="8"/>
  <c r="G43" i="8"/>
  <c r="K42" i="8"/>
  <c r="D52" i="8"/>
  <c r="H51" i="8"/>
  <c r="T41" i="8"/>
  <c r="U41" i="8"/>
  <c r="C44" i="8"/>
  <c r="F42" i="8"/>
  <c r="O42" i="8"/>
  <c r="I43" i="8"/>
  <c r="I14" i="14"/>
  <c r="D14" i="14"/>
  <c r="J14" i="14"/>
  <c r="G44" i="8"/>
  <c r="K43" i="8"/>
  <c r="F43" i="8"/>
  <c r="C45" i="8"/>
  <c r="H52" i="8"/>
  <c r="T42" i="8"/>
  <c r="U42" i="8"/>
  <c r="D53" i="8"/>
  <c r="AB14" i="14"/>
  <c r="AC14" i="14"/>
  <c r="R14" i="14"/>
  <c r="N14" i="14"/>
  <c r="K14" i="14"/>
  <c r="L14" i="14"/>
  <c r="I44" i="8"/>
  <c r="F14" i="3"/>
  <c r="O14" i="14"/>
  <c r="M42" i="8"/>
  <c r="G45" i="8"/>
  <c r="K44" i="8"/>
  <c r="D54" i="8"/>
  <c r="C46" i="8"/>
  <c r="F44" i="8"/>
  <c r="I45" i="8"/>
  <c r="H53" i="8"/>
  <c r="T43" i="8"/>
  <c r="U43" i="8"/>
  <c r="N42" i="8"/>
  <c r="E14" i="3"/>
  <c r="G46" i="8"/>
  <c r="K45" i="8"/>
  <c r="H54" i="8"/>
  <c r="C47" i="8"/>
  <c r="F45" i="8"/>
  <c r="T44" i="8"/>
  <c r="U44" i="8"/>
  <c r="D55" i="8"/>
  <c r="I46" i="8"/>
  <c r="D14" i="3"/>
  <c r="M14" i="14"/>
  <c r="G47" i="8"/>
  <c r="K46" i="8"/>
  <c r="D56" i="8"/>
  <c r="C48" i="8"/>
  <c r="F46" i="8"/>
  <c r="T45" i="8"/>
  <c r="U45" i="8"/>
  <c r="H55" i="8"/>
  <c r="U14" i="14"/>
  <c r="X14" i="14"/>
  <c r="T14" i="14"/>
  <c r="V14" i="14"/>
  <c r="W14" i="14"/>
  <c r="P14" i="14"/>
  <c r="Z14" i="14"/>
  <c r="I47" i="8"/>
  <c r="G48" i="8"/>
  <c r="K47" i="8"/>
  <c r="H56" i="8"/>
  <c r="T46" i="8"/>
  <c r="U46" i="8"/>
  <c r="F47" i="8"/>
  <c r="C49" i="8"/>
  <c r="D57" i="8"/>
  <c r="I48" i="8"/>
  <c r="F15" i="14"/>
  <c r="G49" i="8"/>
  <c r="K48" i="8"/>
  <c r="L49" i="8"/>
  <c r="F48" i="8"/>
  <c r="D58" i="8"/>
  <c r="T47" i="8"/>
  <c r="U47" i="8"/>
  <c r="C15" i="14"/>
  <c r="AE14" i="14"/>
  <c r="C50" i="8"/>
  <c r="B15" i="3"/>
  <c r="H57" i="8"/>
  <c r="E15" i="14"/>
  <c r="G15" i="14"/>
  <c r="S15" i="14"/>
  <c r="I49" i="8"/>
  <c r="G50" i="8"/>
  <c r="K49" i="8"/>
  <c r="H58" i="8"/>
  <c r="C51" i="8"/>
  <c r="T48" i="8"/>
  <c r="U48" i="8"/>
  <c r="C16" i="3"/>
  <c r="D59" i="8"/>
  <c r="F49" i="8"/>
  <c r="O49" i="8"/>
  <c r="I50" i="8"/>
  <c r="I15" i="14"/>
  <c r="J15" i="14"/>
  <c r="G51" i="8"/>
  <c r="K50" i="8"/>
  <c r="F50" i="8"/>
  <c r="C52" i="8"/>
  <c r="T49" i="8"/>
  <c r="U49" i="8"/>
  <c r="D60" i="8"/>
  <c r="H59" i="8"/>
  <c r="D15" i="14"/>
  <c r="AB15" i="14"/>
  <c r="AC15" i="14"/>
  <c r="R15" i="14"/>
  <c r="N15" i="14"/>
  <c r="K15" i="14"/>
  <c r="L15" i="14"/>
  <c r="I51" i="8"/>
  <c r="F15" i="3"/>
  <c r="O15" i="14"/>
  <c r="M49" i="8"/>
  <c r="G52" i="8"/>
  <c r="K51" i="8"/>
  <c r="H60" i="8"/>
  <c r="F51" i="8"/>
  <c r="I52" i="8"/>
  <c r="D61" i="8"/>
  <c r="C53" i="8"/>
  <c r="T50" i="8"/>
  <c r="U50" i="8"/>
  <c r="N49" i="8"/>
  <c r="E15" i="3"/>
  <c r="C4" i="4"/>
  <c r="G53" i="8"/>
  <c r="K52" i="8"/>
  <c r="C54" i="8"/>
  <c r="T51" i="8"/>
  <c r="U51" i="8"/>
  <c r="F52" i="8"/>
  <c r="D62" i="8"/>
  <c r="H61" i="8"/>
  <c r="E149" i="6"/>
  <c r="BF149" i="6" s="1"/>
  <c r="E15" i="6"/>
  <c r="AZ15" i="6" s="1"/>
  <c r="H4" i="4"/>
  <c r="E28" i="6"/>
  <c r="W28" i="6" s="1"/>
  <c r="E114" i="6"/>
  <c r="AJ114" i="6" s="1"/>
  <c r="E72" i="6"/>
  <c r="K72" i="6" s="1"/>
  <c r="L72" i="6" s="1"/>
  <c r="Q72" i="6" s="1"/>
  <c r="I53" i="8"/>
  <c r="D15" i="3"/>
  <c r="M15" i="14"/>
  <c r="G54" i="8"/>
  <c r="K53" i="8"/>
  <c r="F53" i="8"/>
  <c r="H62" i="8"/>
  <c r="D63" i="8"/>
  <c r="T52" i="8"/>
  <c r="U52" i="8"/>
  <c r="C55" i="8"/>
  <c r="O15" i="6"/>
  <c r="P15" i="6" s="1"/>
  <c r="X15" i="14"/>
  <c r="T15" i="14"/>
  <c r="W15" i="14"/>
  <c r="V15" i="14"/>
  <c r="U15" i="14"/>
  <c r="P15" i="14"/>
  <c r="Z15" i="14"/>
  <c r="I54" i="8"/>
  <c r="G55" i="8"/>
  <c r="K54" i="8"/>
  <c r="P149" i="6"/>
  <c r="N149" i="6"/>
  <c r="C56" i="8"/>
  <c r="H63" i="8"/>
  <c r="F54" i="8"/>
  <c r="D64" i="8"/>
  <c r="T53" i="8"/>
  <c r="U53" i="8"/>
  <c r="I55" i="8"/>
  <c r="G56" i="8"/>
  <c r="K55" i="8"/>
  <c r="T54" i="8"/>
  <c r="U54" i="8"/>
  <c r="F55" i="8"/>
  <c r="D65" i="8"/>
  <c r="H64" i="8"/>
  <c r="C57" i="8"/>
  <c r="I56" i="8"/>
  <c r="G57" i="8"/>
  <c r="K56" i="8"/>
  <c r="C58" i="8"/>
  <c r="D66" i="8"/>
  <c r="F56" i="8"/>
  <c r="H65" i="8"/>
  <c r="T55" i="8"/>
  <c r="U55" i="8"/>
  <c r="I57" i="8"/>
  <c r="F16" i="14"/>
  <c r="G58" i="8"/>
  <c r="K57" i="8"/>
  <c r="T56" i="8"/>
  <c r="U56" i="8"/>
  <c r="D67" i="8"/>
  <c r="F57" i="8"/>
  <c r="L58" i="8"/>
  <c r="H66" i="8"/>
  <c r="C16" i="14"/>
  <c r="AE15" i="14"/>
  <c r="C59" i="8"/>
  <c r="B16" i="3"/>
  <c r="E16" i="14"/>
  <c r="I58" i="8"/>
  <c r="G59" i="8"/>
  <c r="K58" i="8"/>
  <c r="C60" i="8"/>
  <c r="D68" i="8"/>
  <c r="H67" i="8"/>
  <c r="T57" i="8"/>
  <c r="U57" i="8"/>
  <c r="G16" i="14"/>
  <c r="S16" i="14"/>
  <c r="O58" i="8"/>
  <c r="I59" i="8"/>
  <c r="F58" i="8"/>
  <c r="I16" i="14"/>
  <c r="J16" i="14"/>
  <c r="G60" i="8"/>
  <c r="K59" i="8"/>
  <c r="F59" i="8"/>
  <c r="H68" i="8"/>
  <c r="C17" i="3"/>
  <c r="T58" i="8"/>
  <c r="U58" i="8"/>
  <c r="D69" i="8"/>
  <c r="C61" i="8"/>
  <c r="D16" i="14"/>
  <c r="AB16" i="14"/>
  <c r="AC16" i="14"/>
  <c r="R16" i="14"/>
  <c r="N16" i="14"/>
  <c r="K16" i="14"/>
  <c r="L16" i="14"/>
  <c r="I60" i="8"/>
  <c r="F16" i="3"/>
  <c r="O16" i="14"/>
  <c r="M58" i="8"/>
  <c r="G61" i="8"/>
  <c r="K60" i="8"/>
  <c r="F60" i="8"/>
  <c r="C62" i="8"/>
  <c r="H69" i="8"/>
  <c r="D70" i="8"/>
  <c r="I61" i="8"/>
  <c r="T59" i="8"/>
  <c r="U59" i="8"/>
  <c r="N58" i="8"/>
  <c r="E16" i="3"/>
  <c r="G62" i="8"/>
  <c r="K61" i="8"/>
  <c r="F61" i="8"/>
  <c r="D71" i="8"/>
  <c r="C63" i="8"/>
  <c r="H70" i="8"/>
  <c r="T60" i="8"/>
  <c r="U60" i="8"/>
  <c r="I62" i="8"/>
  <c r="D16" i="3"/>
  <c r="M16" i="14"/>
  <c r="G63" i="8"/>
  <c r="K62" i="8"/>
  <c r="F62" i="8"/>
  <c r="C64" i="8"/>
  <c r="H71" i="8"/>
  <c r="D72" i="8"/>
  <c r="T61" i="8"/>
  <c r="U61" i="8"/>
  <c r="W16" i="14"/>
  <c r="V16" i="14"/>
  <c r="T16" i="14"/>
  <c r="X16" i="14"/>
  <c r="U16" i="14"/>
  <c r="P16" i="14"/>
  <c r="Z16" i="14"/>
  <c r="I63" i="8"/>
  <c r="G64" i="8"/>
  <c r="K63" i="8"/>
  <c r="H72" i="8"/>
  <c r="C65" i="8"/>
  <c r="F63" i="8"/>
  <c r="D73" i="8"/>
  <c r="T62" i="8"/>
  <c r="U62" i="8"/>
  <c r="I64" i="8"/>
  <c r="G65" i="8"/>
  <c r="K64" i="8"/>
  <c r="D74" i="8"/>
  <c r="C66" i="8"/>
  <c r="F64" i="8"/>
  <c r="T63" i="8"/>
  <c r="U63" i="8"/>
  <c r="H73" i="8"/>
  <c r="I65" i="8"/>
  <c r="G66" i="8"/>
  <c r="K65" i="8"/>
  <c r="H74" i="8"/>
  <c r="C67" i="8"/>
  <c r="F65" i="8"/>
  <c r="T64" i="8"/>
  <c r="U64" i="8"/>
  <c r="D75" i="8"/>
  <c r="I66" i="8"/>
  <c r="G67" i="8"/>
  <c r="K66" i="8"/>
  <c r="D76" i="8"/>
  <c r="T65" i="8"/>
  <c r="U65" i="8"/>
  <c r="F66" i="8"/>
  <c r="C68" i="8"/>
  <c r="H75" i="8"/>
  <c r="I67" i="8"/>
  <c r="F17" i="14"/>
  <c r="G68" i="8"/>
  <c r="K67" i="8"/>
  <c r="F67" i="8"/>
  <c r="T66" i="8"/>
  <c r="U66" i="8"/>
  <c r="H76" i="8"/>
  <c r="L68" i="8"/>
  <c r="C17" i="14"/>
  <c r="AE16" i="14"/>
  <c r="C69" i="8"/>
  <c r="B17" i="3"/>
  <c r="D77" i="8"/>
  <c r="E17" i="14"/>
  <c r="I68" i="8"/>
  <c r="G69" i="8"/>
  <c r="K68" i="8"/>
  <c r="C70" i="8"/>
  <c r="D78" i="8"/>
  <c r="H77" i="8"/>
  <c r="T67" i="8"/>
  <c r="U67" i="8"/>
  <c r="O68" i="8"/>
  <c r="G17" i="14"/>
  <c r="S17" i="14"/>
  <c r="I69" i="8"/>
  <c r="F68" i="8"/>
  <c r="I17" i="14"/>
  <c r="J17" i="14"/>
  <c r="G70" i="8"/>
  <c r="K69" i="8"/>
  <c r="H78" i="8"/>
  <c r="D79" i="8"/>
  <c r="F69" i="8"/>
  <c r="T68" i="8"/>
  <c r="U68" i="8"/>
  <c r="C71" i="8"/>
  <c r="D17" i="14"/>
  <c r="AB17" i="14"/>
  <c r="AC17" i="14"/>
  <c r="R17" i="14"/>
  <c r="N17" i="14"/>
  <c r="K17" i="14"/>
  <c r="L17" i="14"/>
  <c r="I70" i="8"/>
  <c r="F17" i="3"/>
  <c r="O17" i="14"/>
  <c r="M68" i="8"/>
  <c r="G71" i="8"/>
  <c r="K70" i="8"/>
  <c r="I71" i="8"/>
  <c r="F70" i="8"/>
  <c r="C72" i="8"/>
  <c r="D80" i="8"/>
  <c r="C18" i="3"/>
  <c r="T69" i="8"/>
  <c r="U69" i="8"/>
  <c r="H79" i="8"/>
  <c r="N68" i="8"/>
  <c r="E17" i="3"/>
  <c r="G72" i="8"/>
  <c r="K71" i="8"/>
  <c r="F71" i="8"/>
  <c r="C73" i="8"/>
  <c r="D81" i="8"/>
  <c r="T70" i="8"/>
  <c r="U70" i="8"/>
  <c r="H80" i="8"/>
  <c r="I72" i="8"/>
  <c r="D17" i="3"/>
  <c r="M17" i="14"/>
  <c r="G73" i="8"/>
  <c r="K72" i="8"/>
  <c r="H81" i="8"/>
  <c r="D82" i="8"/>
  <c r="F72" i="8"/>
  <c r="C74" i="8"/>
  <c r="T71" i="8"/>
  <c r="U71" i="8"/>
  <c r="V17" i="14"/>
  <c r="U17" i="14"/>
  <c r="W17" i="14"/>
  <c r="T17" i="14"/>
  <c r="X17" i="14"/>
  <c r="P17" i="14"/>
  <c r="Z17" i="14"/>
  <c r="I73" i="8"/>
  <c r="G74" i="8"/>
  <c r="K73" i="8"/>
  <c r="T72" i="8"/>
  <c r="U72" i="8"/>
  <c r="F73" i="8"/>
  <c r="C75" i="8"/>
  <c r="D83" i="8"/>
  <c r="H82" i="8"/>
  <c r="I74" i="8"/>
  <c r="G75" i="8"/>
  <c r="K74" i="8"/>
  <c r="H83" i="8"/>
  <c r="C76" i="8"/>
  <c r="F74" i="8"/>
  <c r="D84" i="8"/>
  <c r="T73" i="8"/>
  <c r="U73" i="8"/>
  <c r="I75" i="8"/>
  <c r="G76" i="8"/>
  <c r="K75" i="8"/>
  <c r="T74" i="8"/>
  <c r="U74" i="8"/>
  <c r="C77" i="8"/>
  <c r="F75" i="8"/>
  <c r="D85" i="8"/>
  <c r="H84" i="8"/>
  <c r="I76" i="8"/>
  <c r="G77" i="8"/>
  <c r="K76" i="8"/>
  <c r="H85" i="8"/>
  <c r="D86" i="8"/>
  <c r="C78" i="8"/>
  <c r="F76" i="8"/>
  <c r="T75" i="8"/>
  <c r="U75" i="8"/>
  <c r="I77" i="8"/>
  <c r="G78" i="8"/>
  <c r="K77" i="8"/>
  <c r="T76" i="8"/>
  <c r="U76" i="8"/>
  <c r="D87" i="8"/>
  <c r="F77" i="8"/>
  <c r="C79" i="8"/>
  <c r="H86" i="8"/>
  <c r="I78" i="8"/>
  <c r="F18" i="14"/>
  <c r="G79" i="8"/>
  <c r="K78" i="8"/>
  <c r="F78" i="8"/>
  <c r="H87" i="8"/>
  <c r="D88" i="8"/>
  <c r="L79" i="8"/>
  <c r="C18" i="14"/>
  <c r="AE17" i="14"/>
  <c r="C80" i="8"/>
  <c r="B18" i="3"/>
  <c r="T77" i="8"/>
  <c r="U77" i="8"/>
  <c r="E18" i="14"/>
  <c r="I79" i="8"/>
  <c r="G80" i="8"/>
  <c r="K79" i="8"/>
  <c r="D89" i="8"/>
  <c r="H88" i="8"/>
  <c r="I80" i="8"/>
  <c r="C81" i="8"/>
  <c r="T78" i="8"/>
  <c r="U78" i="8"/>
  <c r="O79" i="8"/>
  <c r="G18" i="14"/>
  <c r="S18" i="14"/>
  <c r="F79" i="8"/>
  <c r="I18" i="14"/>
  <c r="J18" i="14"/>
  <c r="G81" i="8"/>
  <c r="K80" i="8"/>
  <c r="C82" i="8"/>
  <c r="H89" i="8"/>
  <c r="F80" i="8"/>
  <c r="D90" i="8"/>
  <c r="D18" i="14"/>
  <c r="AB18" i="14"/>
  <c r="AC18" i="14"/>
  <c r="T79" i="8"/>
  <c r="U79" i="8"/>
  <c r="R18" i="14"/>
  <c r="N18" i="14"/>
  <c r="K18" i="14"/>
  <c r="L18" i="14"/>
  <c r="I81" i="8"/>
  <c r="F18" i="3"/>
  <c r="O18" i="14"/>
  <c r="M79" i="8"/>
  <c r="G82" i="8"/>
  <c r="K81" i="8"/>
  <c r="H90" i="8"/>
  <c r="F81" i="8"/>
  <c r="D91" i="8"/>
  <c r="T80" i="8"/>
  <c r="U80" i="8"/>
  <c r="C83" i="8"/>
  <c r="I82" i="8"/>
  <c r="N79" i="8"/>
  <c r="E18" i="3"/>
  <c r="G83" i="8"/>
  <c r="K82" i="8"/>
  <c r="F82" i="8"/>
  <c r="D92" i="8"/>
  <c r="H91" i="8"/>
  <c r="C84" i="8"/>
  <c r="T81" i="8"/>
  <c r="U81" i="8"/>
  <c r="I83" i="8"/>
  <c r="D18" i="3"/>
  <c r="M18" i="14"/>
  <c r="G84" i="8"/>
  <c r="K83" i="8"/>
  <c r="F83" i="8"/>
  <c r="C85" i="8"/>
  <c r="D93" i="8"/>
  <c r="C19" i="3"/>
  <c r="H92" i="8"/>
  <c r="T82" i="8"/>
  <c r="U82" i="8"/>
  <c r="U18" i="14"/>
  <c r="X18" i="14"/>
  <c r="T18" i="14"/>
  <c r="W18" i="14"/>
  <c r="V18" i="14"/>
  <c r="P18" i="14"/>
  <c r="Z18" i="14"/>
  <c r="I84" i="8"/>
  <c r="G85" i="8"/>
  <c r="K84" i="8"/>
  <c r="C86" i="8"/>
  <c r="F84" i="8"/>
  <c r="H93" i="8"/>
  <c r="D94" i="8"/>
  <c r="T83" i="8"/>
  <c r="U83" i="8"/>
  <c r="I85" i="8"/>
  <c r="G86" i="8"/>
  <c r="K85" i="8"/>
  <c r="H94" i="8"/>
  <c r="C87" i="8"/>
  <c r="F85" i="8"/>
  <c r="D95" i="8"/>
  <c r="T84" i="8"/>
  <c r="U84" i="8"/>
  <c r="I86" i="8"/>
  <c r="G87" i="8"/>
  <c r="K86" i="8"/>
  <c r="D96" i="8"/>
  <c r="C88" i="8"/>
  <c r="F86" i="8"/>
  <c r="T85" i="8"/>
  <c r="U85" i="8"/>
  <c r="H95" i="8"/>
  <c r="I87" i="8"/>
  <c r="G88" i="8"/>
  <c r="K87" i="8"/>
  <c r="H96" i="8"/>
  <c r="T86" i="8"/>
  <c r="U86" i="8"/>
  <c r="D97" i="8"/>
  <c r="F87" i="8"/>
  <c r="C89" i="8"/>
  <c r="I88" i="8"/>
  <c r="G89" i="8"/>
  <c r="K88" i="8"/>
  <c r="T87" i="8"/>
  <c r="U87" i="8"/>
  <c r="F88" i="8"/>
  <c r="C90" i="8"/>
  <c r="D98" i="8"/>
  <c r="H97" i="8"/>
  <c r="I89" i="8"/>
  <c r="G90" i="8"/>
  <c r="K89" i="8"/>
  <c r="H98" i="8"/>
  <c r="C91" i="8"/>
  <c r="T88" i="8"/>
  <c r="U88" i="8"/>
  <c r="F89" i="8"/>
  <c r="D99" i="8"/>
  <c r="I90" i="8"/>
  <c r="G91" i="8"/>
  <c r="K90" i="8"/>
  <c r="T89" i="8"/>
  <c r="U89" i="8"/>
  <c r="C92" i="8"/>
  <c r="F90" i="8"/>
  <c r="D100" i="8"/>
  <c r="H99" i="8"/>
  <c r="I91" i="8"/>
  <c r="F19" i="14"/>
  <c r="G92" i="8"/>
  <c r="K91" i="8"/>
  <c r="H100" i="8"/>
  <c r="L92" i="8"/>
  <c r="F91" i="8"/>
  <c r="T90" i="8"/>
  <c r="U90" i="8"/>
  <c r="D101" i="8"/>
  <c r="C19" i="14"/>
  <c r="AE18" i="14"/>
  <c r="C93" i="8"/>
  <c r="B19" i="3"/>
  <c r="E19" i="14"/>
  <c r="I92" i="8"/>
  <c r="G93" i="8"/>
  <c r="K92" i="8"/>
  <c r="C94" i="8"/>
  <c r="D102" i="8"/>
  <c r="T91" i="8"/>
  <c r="U91" i="8"/>
  <c r="H101" i="8"/>
  <c r="G19" i="14"/>
  <c r="S19" i="14"/>
  <c r="O92" i="8"/>
  <c r="I93" i="8"/>
  <c r="F92" i="8"/>
  <c r="I19" i="14"/>
  <c r="J19" i="14"/>
  <c r="G94" i="8"/>
  <c r="K93" i="8"/>
  <c r="C95" i="8"/>
  <c r="F93" i="8"/>
  <c r="T92" i="8"/>
  <c r="U92" i="8"/>
  <c r="H102" i="8"/>
  <c r="D103" i="8"/>
  <c r="D19" i="14"/>
  <c r="AB19" i="14"/>
  <c r="AC19" i="14"/>
  <c r="R19" i="14"/>
  <c r="N19" i="14"/>
  <c r="K19" i="14"/>
  <c r="L19" i="14"/>
  <c r="I94" i="8"/>
  <c r="F19" i="3"/>
  <c r="O19" i="14"/>
  <c r="M92" i="8"/>
  <c r="G95" i="8"/>
  <c r="K94" i="8"/>
  <c r="F94" i="8"/>
  <c r="H103" i="8"/>
  <c r="T93" i="8"/>
  <c r="U93" i="8"/>
  <c r="I95" i="8"/>
  <c r="D104" i="8"/>
  <c r="C96" i="8"/>
  <c r="N92" i="8"/>
  <c r="E19" i="3"/>
  <c r="G96" i="8"/>
  <c r="K95" i="8"/>
  <c r="F95" i="8"/>
  <c r="D105" i="8"/>
  <c r="C97" i="8"/>
  <c r="H104" i="8"/>
  <c r="T94" i="8"/>
  <c r="U94" i="8"/>
  <c r="I96" i="8"/>
  <c r="D19" i="3"/>
  <c r="M19" i="14"/>
  <c r="G97" i="8"/>
  <c r="K96" i="8"/>
  <c r="F96" i="8"/>
  <c r="C98" i="8"/>
  <c r="D106" i="8"/>
  <c r="H105" i="8"/>
  <c r="T95" i="8"/>
  <c r="U95" i="8"/>
  <c r="X19" i="14"/>
  <c r="T19" i="14"/>
  <c r="W19" i="14"/>
  <c r="U19" i="14"/>
  <c r="V19" i="14"/>
  <c r="P19" i="14"/>
  <c r="Z19" i="14"/>
  <c r="I97" i="8"/>
  <c r="G98" i="8"/>
  <c r="K97" i="8"/>
  <c r="H106" i="8"/>
  <c r="C99" i="8"/>
  <c r="F97" i="8"/>
  <c r="D107" i="8"/>
  <c r="T96" i="8"/>
  <c r="U96" i="8"/>
  <c r="I98" i="8"/>
  <c r="G99" i="8"/>
  <c r="K98" i="8"/>
  <c r="C100" i="8"/>
  <c r="F98" i="8"/>
  <c r="D108" i="8"/>
  <c r="T97" i="8"/>
  <c r="U97" i="8"/>
  <c r="H107" i="8"/>
  <c r="I99" i="8"/>
  <c r="G100" i="8"/>
  <c r="K99" i="8"/>
  <c r="H108" i="8"/>
  <c r="D109" i="8"/>
  <c r="C101" i="8"/>
  <c r="F99" i="8"/>
  <c r="T98" i="8"/>
  <c r="U98" i="8"/>
  <c r="I100" i="8"/>
  <c r="G101" i="8"/>
  <c r="K100" i="8"/>
  <c r="T99" i="8"/>
  <c r="U99" i="8"/>
  <c r="D110" i="8"/>
  <c r="F100" i="8"/>
  <c r="C102" i="8"/>
  <c r="H109" i="8"/>
  <c r="I101" i="8"/>
  <c r="G102" i="8"/>
  <c r="K101" i="8"/>
  <c r="H110" i="8"/>
  <c r="T100" i="8"/>
  <c r="U100" i="8"/>
  <c r="F101" i="8"/>
  <c r="C103" i="8"/>
  <c r="D111" i="8"/>
  <c r="I102" i="8"/>
  <c r="G103" i="8"/>
  <c r="K102" i="8"/>
  <c r="C104" i="8"/>
  <c r="C20" i="3"/>
  <c r="F102" i="8"/>
  <c r="D112" i="8"/>
  <c r="T101" i="8"/>
  <c r="U101" i="8"/>
  <c r="H111" i="8"/>
  <c r="I103" i="8"/>
  <c r="G104" i="8"/>
  <c r="K103" i="8"/>
  <c r="H112" i="8"/>
  <c r="D113" i="8"/>
  <c r="F103" i="8"/>
  <c r="T102" i="8"/>
  <c r="U102" i="8"/>
  <c r="C105" i="8"/>
  <c r="I104" i="8"/>
  <c r="G105" i="8"/>
  <c r="K104" i="8"/>
  <c r="C106" i="8"/>
  <c r="D114" i="8"/>
  <c r="F104" i="8"/>
  <c r="H113" i="8"/>
  <c r="T103" i="8"/>
  <c r="U103" i="8"/>
  <c r="I105" i="8"/>
  <c r="G106" i="8"/>
  <c r="K105" i="8"/>
  <c r="T104" i="8"/>
  <c r="U104" i="8"/>
  <c r="F105" i="8"/>
  <c r="H114" i="8"/>
  <c r="D115" i="8"/>
  <c r="C107" i="8"/>
  <c r="I106" i="8"/>
  <c r="G107" i="8"/>
  <c r="K106" i="8"/>
  <c r="C108" i="8"/>
  <c r="H115" i="8"/>
  <c r="F106" i="8"/>
  <c r="D116" i="8"/>
  <c r="T105" i="8"/>
  <c r="U105" i="8"/>
  <c r="I107" i="8"/>
  <c r="G108" i="8"/>
  <c r="K107" i="8"/>
  <c r="T106" i="8"/>
  <c r="U106" i="8"/>
  <c r="H116" i="8"/>
  <c r="F107" i="8"/>
  <c r="D117" i="8"/>
  <c r="C109" i="8"/>
  <c r="I108" i="8"/>
  <c r="G109" i="8"/>
  <c r="K108" i="8"/>
  <c r="C110" i="8"/>
  <c r="D118" i="8"/>
  <c r="H117" i="8"/>
  <c r="F108" i="8"/>
  <c r="T107" i="8"/>
  <c r="U107" i="8"/>
  <c r="I109" i="8"/>
  <c r="G110" i="8"/>
  <c r="K109" i="8"/>
  <c r="T108" i="8"/>
  <c r="U108" i="8"/>
  <c r="D119" i="8"/>
  <c r="F109" i="8"/>
  <c r="H118" i="8"/>
  <c r="C111" i="8"/>
  <c r="I110" i="8"/>
  <c r="F20" i="14"/>
  <c r="G111" i="8"/>
  <c r="K110" i="8"/>
  <c r="C20" i="14"/>
  <c r="AE19" i="14"/>
  <c r="C112" i="8"/>
  <c r="B20" i="3"/>
  <c r="D120" i="8"/>
  <c r="F110" i="8"/>
  <c r="L111" i="8"/>
  <c r="H119" i="8"/>
  <c r="T109" i="8"/>
  <c r="U109" i="8"/>
  <c r="E20" i="14"/>
  <c r="I111" i="8"/>
  <c r="G112" i="8"/>
  <c r="K111" i="8"/>
  <c r="D121" i="8"/>
  <c r="C113" i="8"/>
  <c r="I112" i="8"/>
  <c r="H120" i="8"/>
  <c r="T110" i="8"/>
  <c r="U110" i="8"/>
  <c r="O111" i="8"/>
  <c r="G20" i="14"/>
  <c r="S20" i="14"/>
  <c r="F111" i="8"/>
  <c r="I20" i="14"/>
  <c r="J20" i="14"/>
  <c r="G113" i="8"/>
  <c r="K112" i="8"/>
  <c r="H121" i="8"/>
  <c r="C114" i="8"/>
  <c r="F112" i="8"/>
  <c r="D122" i="8"/>
  <c r="D20" i="14"/>
  <c r="AB20" i="14"/>
  <c r="AC20" i="14"/>
  <c r="T111" i="8"/>
  <c r="U111" i="8"/>
  <c r="R20" i="14"/>
  <c r="N20" i="14"/>
  <c r="K20" i="14"/>
  <c r="L20" i="14"/>
  <c r="I113" i="8"/>
  <c r="F20" i="3"/>
  <c r="O20" i="14"/>
  <c r="M111" i="8"/>
  <c r="G114" i="8"/>
  <c r="K113" i="8"/>
  <c r="F113" i="8"/>
  <c r="T112" i="8"/>
  <c r="U112" i="8"/>
  <c r="H122" i="8"/>
  <c r="D123" i="8"/>
  <c r="C115" i="8"/>
  <c r="I114" i="8"/>
  <c r="N111" i="8"/>
  <c r="E20" i="3"/>
  <c r="G115" i="8"/>
  <c r="K114" i="8"/>
  <c r="F114" i="8"/>
  <c r="D124" i="8"/>
  <c r="C116" i="8"/>
  <c r="H123" i="8"/>
  <c r="T113" i="8"/>
  <c r="U113" i="8"/>
  <c r="I115" i="8"/>
  <c r="D20" i="3"/>
  <c r="M20" i="14"/>
  <c r="G116" i="8"/>
  <c r="K115" i="8"/>
  <c r="F115" i="8"/>
  <c r="C117" i="8"/>
  <c r="H124" i="8"/>
  <c r="D125" i="8"/>
  <c r="T114" i="8"/>
  <c r="U114" i="8"/>
  <c r="W20" i="14"/>
  <c r="V20" i="14"/>
  <c r="X20" i="14"/>
  <c r="U20" i="14"/>
  <c r="T20" i="14"/>
  <c r="P20" i="14"/>
  <c r="Z20" i="14"/>
  <c r="I116" i="8"/>
  <c r="G117" i="8"/>
  <c r="K116" i="8"/>
  <c r="H125" i="8"/>
  <c r="C118" i="8"/>
  <c r="F116" i="8"/>
  <c r="D126" i="8"/>
  <c r="T115" i="8"/>
  <c r="U115" i="8"/>
  <c r="I117" i="8"/>
  <c r="G118" i="8"/>
  <c r="K117" i="8"/>
  <c r="L150" i="6"/>
  <c r="P29" i="6"/>
  <c r="L16" i="6"/>
  <c r="D127" i="8"/>
  <c r="C119" i="8"/>
  <c r="F117" i="8"/>
  <c r="T116" i="8"/>
  <c r="U116" i="8"/>
  <c r="H126" i="8"/>
  <c r="I118" i="8"/>
  <c r="G119" i="8"/>
  <c r="K118" i="8"/>
  <c r="H127" i="8"/>
  <c r="C120" i="8"/>
  <c r="F118" i="8"/>
  <c r="T117" i="8"/>
  <c r="U117" i="8"/>
  <c r="D128" i="8"/>
  <c r="I119" i="8"/>
  <c r="G120" i="8"/>
  <c r="K119" i="8"/>
  <c r="D129" i="8"/>
  <c r="T118" i="8"/>
  <c r="U118" i="8"/>
  <c r="F119" i="8"/>
  <c r="C121" i="8"/>
  <c r="H128" i="8"/>
  <c r="I120" i="8"/>
  <c r="G121" i="8"/>
  <c r="K120" i="8"/>
  <c r="H129" i="8"/>
  <c r="F120" i="8"/>
  <c r="T119" i="8"/>
  <c r="U119" i="8"/>
  <c r="C122" i="8"/>
  <c r="D130" i="8"/>
  <c r="I121" i="8"/>
  <c r="G122" i="8"/>
  <c r="K121" i="8"/>
  <c r="D131" i="8"/>
  <c r="C123" i="8"/>
  <c r="T120" i="8"/>
  <c r="U120" i="8"/>
  <c r="F121" i="8"/>
  <c r="H130" i="8"/>
  <c r="I122" i="8"/>
  <c r="G123" i="8"/>
  <c r="K122" i="8"/>
  <c r="T121" i="8"/>
  <c r="U121" i="8"/>
  <c r="C124" i="8"/>
  <c r="H131" i="8"/>
  <c r="F122" i="8"/>
  <c r="G124" i="8"/>
  <c r="D132" i="8"/>
  <c r="I124" i="8"/>
  <c r="K124" i="8"/>
  <c r="G125" i="8"/>
  <c r="I123" i="8"/>
  <c r="K123" i="8"/>
  <c r="F123" i="8"/>
  <c r="C125" i="8"/>
  <c r="F124" i="8"/>
  <c r="T122" i="8"/>
  <c r="U122" i="8"/>
  <c r="D133" i="8"/>
  <c r="H132" i="8"/>
  <c r="K125" i="8"/>
  <c r="G126" i="8"/>
  <c r="I125" i="8"/>
  <c r="D134" i="8"/>
  <c r="C126" i="8"/>
  <c r="F125" i="8"/>
  <c r="H133" i="8"/>
  <c r="T124" i="8"/>
  <c r="U124" i="8"/>
  <c r="T123" i="8"/>
  <c r="U123" i="8"/>
  <c r="G127" i="8"/>
  <c r="K126" i="8"/>
  <c r="I126" i="8"/>
  <c r="T125" i="8"/>
  <c r="U125" i="8"/>
  <c r="F126" i="8"/>
  <c r="H134" i="8"/>
  <c r="C127" i="8"/>
  <c r="D135" i="8"/>
  <c r="G128" i="8"/>
  <c r="I127" i="8"/>
  <c r="K127" i="8"/>
  <c r="D136" i="8"/>
  <c r="H135" i="8"/>
  <c r="F127" i="8"/>
  <c r="C128" i="8"/>
  <c r="T126" i="8"/>
  <c r="U126" i="8"/>
  <c r="G129" i="8"/>
  <c r="I128" i="8"/>
  <c r="K128" i="8"/>
  <c r="T127" i="8"/>
  <c r="U127" i="8"/>
  <c r="H136" i="8"/>
  <c r="F128" i="8"/>
  <c r="C129" i="8"/>
  <c r="D137" i="8"/>
  <c r="G130" i="8"/>
  <c r="K129" i="8"/>
  <c r="I129" i="8"/>
  <c r="D138" i="8"/>
  <c r="C130" i="8"/>
  <c r="H137" i="8"/>
  <c r="F129" i="8"/>
  <c r="T128" i="8"/>
  <c r="U128" i="8"/>
  <c r="G131" i="8"/>
  <c r="I130" i="8"/>
  <c r="K130" i="8"/>
  <c r="T129" i="8"/>
  <c r="U129" i="8"/>
  <c r="C131" i="8"/>
  <c r="F130" i="8"/>
  <c r="H138" i="8"/>
  <c r="D139" i="8"/>
  <c r="G132" i="8"/>
  <c r="I131" i="8"/>
  <c r="K131" i="8"/>
  <c r="D140" i="8"/>
  <c r="C132" i="8"/>
  <c r="F131" i="8"/>
  <c r="H139" i="8"/>
  <c r="T130" i="8"/>
  <c r="U130" i="8"/>
  <c r="G133" i="8"/>
  <c r="I132" i="8"/>
  <c r="K132" i="8"/>
  <c r="T131" i="8"/>
  <c r="U131" i="8"/>
  <c r="F132" i="8"/>
  <c r="H140" i="8"/>
  <c r="C133" i="8"/>
  <c r="D141" i="8"/>
  <c r="G134" i="8"/>
  <c r="I133" i="8"/>
  <c r="K133" i="8"/>
  <c r="D142" i="8"/>
  <c r="H141" i="8"/>
  <c r="F133" i="8"/>
  <c r="C134" i="8"/>
  <c r="T132" i="8"/>
  <c r="U132" i="8"/>
  <c r="G135" i="8"/>
  <c r="I134" i="8"/>
  <c r="K134" i="8"/>
  <c r="F134" i="8"/>
  <c r="T133" i="8"/>
  <c r="U133" i="8"/>
  <c r="H142" i="8"/>
  <c r="C135" i="8"/>
  <c r="D143" i="8"/>
  <c r="G136" i="8"/>
  <c r="I135" i="8"/>
  <c r="K135" i="8"/>
  <c r="C136" i="8"/>
  <c r="D144" i="8"/>
  <c r="F135" i="8"/>
  <c r="C21" i="3"/>
  <c r="H143" i="8"/>
  <c r="T134" i="8"/>
  <c r="U134" i="8"/>
  <c r="G137" i="8"/>
  <c r="I136" i="8"/>
  <c r="K136" i="8"/>
  <c r="K2" i="14"/>
  <c r="E5" i="4"/>
  <c r="F5" i="4"/>
  <c r="G5" i="4"/>
  <c r="F136" i="8"/>
  <c r="D145" i="8"/>
  <c r="H144" i="8"/>
  <c r="F21" i="14"/>
  <c r="T135" i="8"/>
  <c r="U135" i="8"/>
  <c r="C137" i="8"/>
  <c r="G138" i="8"/>
  <c r="K137" i="8"/>
  <c r="I137" i="8"/>
  <c r="L2" i="14"/>
  <c r="P2" i="14"/>
  <c r="Z2" i="14"/>
  <c r="C138" i="8"/>
  <c r="H145" i="8"/>
  <c r="F137" i="8"/>
  <c r="D146" i="8"/>
  <c r="T136" i="8"/>
  <c r="U136" i="8"/>
  <c r="G139" i="8"/>
  <c r="I138" i="8"/>
  <c r="K138" i="8"/>
  <c r="T137" i="8"/>
  <c r="U137" i="8"/>
  <c r="H146" i="8"/>
  <c r="F138" i="8"/>
  <c r="D147" i="8"/>
  <c r="C139" i="8"/>
  <c r="G140" i="8"/>
  <c r="I139" i="8"/>
  <c r="K139" i="8"/>
  <c r="K5" i="14"/>
  <c r="C140" i="8"/>
  <c r="D148" i="8"/>
  <c r="H147" i="8"/>
  <c r="F139" i="8"/>
  <c r="T138" i="8"/>
  <c r="U138" i="8"/>
  <c r="G141" i="8"/>
  <c r="I140" i="8"/>
  <c r="K140" i="8"/>
  <c r="L5" i="14"/>
  <c r="P5" i="14"/>
  <c r="Z5" i="14"/>
  <c r="T139" i="8"/>
  <c r="U139" i="8"/>
  <c r="D149" i="8"/>
  <c r="F140" i="8"/>
  <c r="H148" i="8"/>
  <c r="C141" i="8"/>
  <c r="G142" i="8"/>
  <c r="I141" i="8"/>
  <c r="K141" i="8"/>
  <c r="D150" i="8"/>
  <c r="C142" i="8"/>
  <c r="F141" i="8"/>
  <c r="H149" i="8"/>
  <c r="T140" i="8"/>
  <c r="U140" i="8"/>
  <c r="G143" i="8"/>
  <c r="I142" i="8"/>
  <c r="K142" i="8"/>
  <c r="T141" i="8"/>
  <c r="U141" i="8"/>
  <c r="D151" i="8"/>
  <c r="F142" i="8"/>
  <c r="G144" i="8"/>
  <c r="I144" i="8"/>
  <c r="H150" i="8"/>
  <c r="C143" i="8"/>
  <c r="G145" i="8"/>
  <c r="I143" i="8"/>
  <c r="L143" i="8"/>
  <c r="E21" i="14"/>
  <c r="G21" i="14"/>
  <c r="K143" i="8"/>
  <c r="J21" i="14"/>
  <c r="C21" i="14"/>
  <c r="AE20" i="14"/>
  <c r="C144" i="8"/>
  <c r="B21" i="3"/>
  <c r="D152" i="8"/>
  <c r="K144" i="8"/>
  <c r="H151" i="8"/>
  <c r="T142" i="8"/>
  <c r="U142" i="8"/>
  <c r="K145" i="8"/>
  <c r="I145" i="8"/>
  <c r="G146" i="8"/>
  <c r="S21" i="14"/>
  <c r="R21" i="14"/>
  <c r="O143" i="8"/>
  <c r="I21" i="14"/>
  <c r="N21" i="14"/>
  <c r="K21" i="14"/>
  <c r="F143" i="8"/>
  <c r="H152" i="8"/>
  <c r="F145" i="8"/>
  <c r="D153" i="8"/>
  <c r="T143" i="8"/>
  <c r="U143" i="8"/>
  <c r="F144" i="8"/>
  <c r="C145" i="8"/>
  <c r="K146" i="8"/>
  <c r="F146" i="8"/>
  <c r="I146" i="8"/>
  <c r="G147" i="8"/>
  <c r="M143" i="8"/>
  <c r="F21" i="3"/>
  <c r="O21" i="14"/>
  <c r="D21" i="14"/>
  <c r="AB21" i="14"/>
  <c r="AC21" i="14"/>
  <c r="T144" i="8"/>
  <c r="U144" i="8"/>
  <c r="T146" i="8"/>
  <c r="U146" i="8"/>
  <c r="T145" i="8"/>
  <c r="U145" i="8"/>
  <c r="C146" i="8"/>
  <c r="D154" i="8"/>
  <c r="H153" i="8"/>
  <c r="I147" i="8"/>
  <c r="K147" i="8"/>
  <c r="G148" i="8"/>
  <c r="L21" i="14"/>
  <c r="N143" i="8"/>
  <c r="E21" i="3"/>
  <c r="C5" i="4"/>
  <c r="H154" i="8"/>
  <c r="C147" i="8"/>
  <c r="D155" i="8"/>
  <c r="F147" i="8"/>
  <c r="E105" i="6"/>
  <c r="BB105" i="6" s="1"/>
  <c r="E81" i="6"/>
  <c r="BD81" i="6" s="1"/>
  <c r="E158" i="6"/>
  <c r="BB158" i="6" s="1"/>
  <c r="E37" i="6"/>
  <c r="BB37" i="6" s="1"/>
  <c r="H5" i="4"/>
  <c r="K148" i="8"/>
  <c r="I148" i="8"/>
  <c r="G149" i="8"/>
  <c r="D21" i="3"/>
  <c r="M21" i="14"/>
  <c r="T147" i="8"/>
  <c r="U147" i="8"/>
  <c r="C148" i="8"/>
  <c r="F148" i="8"/>
  <c r="H155" i="8"/>
  <c r="D156" i="8"/>
  <c r="V21" i="14"/>
  <c r="U21" i="14"/>
  <c r="X21" i="14"/>
  <c r="W21" i="14"/>
  <c r="T21" i="14"/>
  <c r="K149" i="8"/>
  <c r="I149" i="8"/>
  <c r="G150" i="8"/>
  <c r="P21" i="14"/>
  <c r="Z21" i="14"/>
  <c r="L105" i="6"/>
  <c r="L106" i="6"/>
  <c r="Q106" i="6" s="1"/>
  <c r="D106" i="6" s="1"/>
  <c r="F149" i="8"/>
  <c r="C149" i="8"/>
  <c r="D157" i="8"/>
  <c r="H156" i="8"/>
  <c r="T148" i="8"/>
  <c r="U148" i="8"/>
  <c r="I150" i="8"/>
  <c r="K150" i="8"/>
  <c r="G151" i="8"/>
  <c r="H157" i="8"/>
  <c r="C150" i="8"/>
  <c r="F150" i="8"/>
  <c r="D158" i="8"/>
  <c r="T149" i="8"/>
  <c r="U149" i="8"/>
  <c r="I151" i="8"/>
  <c r="K151" i="8"/>
  <c r="G152" i="8"/>
  <c r="D159" i="8"/>
  <c r="F151" i="8"/>
  <c r="C151" i="8"/>
  <c r="U150" i="8"/>
  <c r="T150" i="8"/>
  <c r="H158" i="8"/>
  <c r="K152" i="8"/>
  <c r="F152" i="8"/>
  <c r="I152" i="8"/>
  <c r="G153" i="8"/>
  <c r="T151" i="8"/>
  <c r="U151" i="8"/>
  <c r="T152" i="8"/>
  <c r="U152" i="8"/>
  <c r="G154" i="8"/>
  <c r="G155" i="8"/>
  <c r="H159" i="8"/>
  <c r="C152" i="8"/>
  <c r="D160" i="8"/>
  <c r="K154" i="8"/>
  <c r="K153" i="8"/>
  <c r="I153" i="8"/>
  <c r="I154" i="8"/>
  <c r="D161" i="8"/>
  <c r="H160" i="8"/>
  <c r="F154" i="8"/>
  <c r="F153" i="8"/>
  <c r="C153" i="8"/>
  <c r="I155" i="8"/>
  <c r="K155" i="8"/>
  <c r="G156" i="8"/>
  <c r="F155" i="8"/>
  <c r="C154" i="8"/>
  <c r="T153" i="8"/>
  <c r="U153" i="8"/>
  <c r="H161" i="8"/>
  <c r="T154" i="8"/>
  <c r="U154" i="8"/>
  <c r="D162" i="8"/>
  <c r="I156" i="8"/>
  <c r="K156" i="8"/>
  <c r="G157" i="8"/>
  <c r="D163" i="8"/>
  <c r="C155" i="8"/>
  <c r="F156" i="8"/>
  <c r="H162" i="8"/>
  <c r="T155" i="8"/>
  <c r="U155" i="8"/>
  <c r="I157" i="8"/>
  <c r="K157" i="8"/>
  <c r="G158" i="8"/>
  <c r="T156" i="8"/>
  <c r="U156" i="8"/>
  <c r="C156" i="8"/>
  <c r="F157" i="8"/>
  <c r="H163" i="8"/>
  <c r="D164" i="8"/>
  <c r="K158" i="8"/>
  <c r="G159" i="8"/>
  <c r="I158" i="8"/>
  <c r="F158" i="8"/>
  <c r="D165" i="8"/>
  <c r="H164" i="8"/>
  <c r="C157" i="8"/>
  <c r="T157" i="8"/>
  <c r="U157" i="8"/>
  <c r="G160" i="8"/>
  <c r="I160" i="8"/>
  <c r="I159" i="8"/>
  <c r="K159" i="8"/>
  <c r="G161" i="8"/>
  <c r="K160" i="8"/>
  <c r="F160" i="8"/>
  <c r="F159" i="8"/>
  <c r="C158" i="8"/>
  <c r="D166" i="8"/>
  <c r="H165" i="8"/>
  <c r="T158" i="8"/>
  <c r="U158" i="8"/>
  <c r="I161" i="8"/>
  <c r="G162" i="8"/>
  <c r="K161" i="8"/>
  <c r="H166" i="8"/>
  <c r="F161" i="8"/>
  <c r="D167" i="8"/>
  <c r="U159" i="8"/>
  <c r="T159" i="8"/>
  <c r="C159" i="8"/>
  <c r="T160" i="8"/>
  <c r="U160" i="8"/>
  <c r="K162" i="8"/>
  <c r="I162" i="8"/>
  <c r="G163" i="8"/>
  <c r="C160" i="8"/>
  <c r="T161" i="8"/>
  <c r="U161" i="8"/>
  <c r="F162" i="8"/>
  <c r="D168" i="8"/>
  <c r="H167" i="8"/>
  <c r="I163" i="8"/>
  <c r="G164" i="8"/>
  <c r="K163" i="8"/>
  <c r="H168" i="8"/>
  <c r="F163" i="8"/>
  <c r="D169" i="8"/>
  <c r="T162" i="8"/>
  <c r="U162" i="8"/>
  <c r="C161" i="8"/>
  <c r="K164" i="8"/>
  <c r="F164" i="8"/>
  <c r="G165" i="8"/>
  <c r="I164" i="8"/>
  <c r="C162" i="8"/>
  <c r="T164" i="8"/>
  <c r="U164" i="8"/>
  <c r="D170" i="8"/>
  <c r="T163" i="8"/>
  <c r="U163" i="8"/>
  <c r="H169" i="8"/>
  <c r="K165" i="8"/>
  <c r="F165" i="8"/>
  <c r="I165" i="8"/>
  <c r="G166" i="8"/>
  <c r="D171" i="8"/>
  <c r="T165" i="8"/>
  <c r="U165" i="8"/>
  <c r="H170" i="8"/>
  <c r="C163" i="8"/>
  <c r="K166" i="8"/>
  <c r="I166" i="8"/>
  <c r="G167" i="8"/>
  <c r="F166" i="8"/>
  <c r="C164" i="8"/>
  <c r="H171" i="8"/>
  <c r="D172" i="8"/>
  <c r="K167" i="8"/>
  <c r="I167" i="8"/>
  <c r="G168" i="8"/>
  <c r="T166" i="8"/>
  <c r="U166" i="8"/>
  <c r="H172" i="8"/>
  <c r="F167" i="8"/>
  <c r="D173" i="8"/>
  <c r="C165" i="8"/>
  <c r="G169" i="8"/>
  <c r="I168" i="8"/>
  <c r="K168" i="8"/>
  <c r="D174" i="8"/>
  <c r="H173" i="8"/>
  <c r="F168" i="8"/>
  <c r="C166" i="8"/>
  <c r="T167" i="8"/>
  <c r="U167" i="8"/>
  <c r="G170" i="8"/>
  <c r="K169" i="8"/>
  <c r="I169" i="8"/>
  <c r="T168" i="8"/>
  <c r="U168" i="8"/>
  <c r="D175" i="8"/>
  <c r="F169" i="8"/>
  <c r="C167" i="8"/>
  <c r="H174" i="8"/>
  <c r="I170" i="8"/>
  <c r="G171" i="8"/>
  <c r="K170" i="8"/>
  <c r="C168" i="8"/>
  <c r="D176" i="8"/>
  <c r="H175" i="8"/>
  <c r="T169" i="8"/>
  <c r="U169" i="8"/>
  <c r="F170" i="8"/>
  <c r="I171" i="8"/>
  <c r="G172" i="8"/>
  <c r="K171" i="8"/>
  <c r="T170" i="8"/>
  <c r="U170" i="8"/>
  <c r="H176" i="8"/>
  <c r="C169" i="8"/>
  <c r="F171" i="8"/>
  <c r="D177" i="8"/>
  <c r="K172" i="8"/>
  <c r="F172" i="8"/>
  <c r="I172" i="8"/>
  <c r="G173" i="8"/>
  <c r="T171" i="8"/>
  <c r="U171" i="8"/>
  <c r="H177" i="8"/>
  <c r="T172" i="8"/>
  <c r="U172" i="8"/>
  <c r="D178" i="8"/>
  <c r="C170" i="8"/>
  <c r="G174" i="8"/>
  <c r="K173" i="8"/>
  <c r="I173" i="8"/>
  <c r="D179" i="8"/>
  <c r="F173" i="8"/>
  <c r="H178" i="8"/>
  <c r="C171" i="8"/>
  <c r="G175" i="8"/>
  <c r="K174" i="8"/>
  <c r="I174" i="8"/>
  <c r="T173" i="8"/>
  <c r="U173" i="8"/>
  <c r="C172" i="8"/>
  <c r="F174" i="8"/>
  <c r="H179" i="8"/>
  <c r="D180" i="8"/>
  <c r="G176" i="8"/>
  <c r="K175" i="8"/>
  <c r="I175" i="8"/>
  <c r="D181" i="8"/>
  <c r="C173" i="8"/>
  <c r="H180" i="8"/>
  <c r="T174" i="8"/>
  <c r="U174" i="8"/>
  <c r="F175" i="8"/>
  <c r="I176" i="8"/>
  <c r="G177" i="8"/>
  <c r="K176" i="8"/>
  <c r="T175" i="8"/>
  <c r="U175" i="8"/>
  <c r="H181" i="8"/>
  <c r="F176" i="8"/>
  <c r="C174" i="8"/>
  <c r="D182" i="8"/>
  <c r="G178" i="8"/>
  <c r="K177" i="8"/>
  <c r="F177" i="8"/>
  <c r="I177" i="8"/>
  <c r="D183" i="8"/>
  <c r="T176" i="8"/>
  <c r="U176" i="8"/>
  <c r="H182" i="8"/>
  <c r="C175" i="8"/>
  <c r="T177" i="8"/>
  <c r="U177" i="8"/>
  <c r="K178" i="8"/>
  <c r="I178" i="8"/>
  <c r="G179" i="8"/>
  <c r="C176" i="8"/>
  <c r="H183" i="8"/>
  <c r="F178" i="8"/>
  <c r="D184" i="8"/>
  <c r="K179" i="8"/>
  <c r="I179" i="8"/>
  <c r="G180" i="8"/>
  <c r="T178" i="8"/>
  <c r="U178" i="8"/>
  <c r="F179" i="8"/>
  <c r="D185" i="8"/>
  <c r="H184" i="8"/>
  <c r="C177" i="8"/>
  <c r="I180" i="8"/>
  <c r="K180" i="8"/>
  <c r="G181" i="8"/>
  <c r="D186" i="8"/>
  <c r="H185" i="8"/>
  <c r="T179" i="8"/>
  <c r="U179" i="8"/>
  <c r="C178" i="8"/>
  <c r="F180" i="8"/>
  <c r="G182" i="8"/>
  <c r="K181" i="8"/>
  <c r="F181" i="8"/>
  <c r="I181" i="8"/>
  <c r="C179" i="8"/>
  <c r="H186" i="8"/>
  <c r="T181" i="8"/>
  <c r="U181" i="8"/>
  <c r="T180" i="8"/>
  <c r="U180" i="8"/>
  <c r="D187" i="8"/>
  <c r="K182" i="8"/>
  <c r="I182" i="8"/>
  <c r="G183" i="8"/>
  <c r="C180" i="8"/>
  <c r="F182" i="8"/>
  <c r="D188" i="8"/>
  <c r="H187" i="8"/>
  <c r="K183" i="8"/>
  <c r="I183" i="8"/>
  <c r="G184" i="8"/>
  <c r="T182" i="8"/>
  <c r="U182" i="8"/>
  <c r="H188" i="8"/>
  <c r="F183" i="8"/>
  <c r="D189" i="8"/>
  <c r="C181" i="8"/>
  <c r="I184" i="8"/>
  <c r="K184" i="8"/>
  <c r="G185" i="8"/>
  <c r="C182" i="8"/>
  <c r="H189" i="8"/>
  <c r="D190" i="8"/>
  <c r="T183" i="8"/>
  <c r="U183" i="8"/>
  <c r="F184" i="8"/>
  <c r="G186" i="8"/>
  <c r="K185" i="8"/>
  <c r="F185" i="8"/>
  <c r="I185" i="8"/>
  <c r="T184" i="8"/>
  <c r="U184" i="8"/>
  <c r="D191" i="8"/>
  <c r="C22" i="3"/>
  <c r="T185" i="8"/>
  <c r="U185" i="8"/>
  <c r="H190" i="8"/>
  <c r="C183" i="8"/>
  <c r="I186" i="8"/>
  <c r="G187" i="8"/>
  <c r="K186" i="8"/>
  <c r="F186" i="8"/>
  <c r="D192" i="8"/>
  <c r="C184" i="8"/>
  <c r="F22" i="14"/>
  <c r="H191" i="8"/>
  <c r="I187" i="8"/>
  <c r="K187" i="8"/>
  <c r="G188" i="8"/>
  <c r="H192" i="8"/>
  <c r="C185" i="8"/>
  <c r="F187" i="8"/>
  <c r="D193" i="8"/>
  <c r="T186" i="8"/>
  <c r="U186" i="8"/>
  <c r="I188" i="8"/>
  <c r="G189" i="8"/>
  <c r="K188" i="8"/>
  <c r="D194" i="8"/>
  <c r="H193" i="8"/>
  <c r="T187" i="8"/>
  <c r="U187" i="8"/>
  <c r="F188" i="8"/>
  <c r="C186" i="8"/>
  <c r="I189" i="8"/>
  <c r="K189" i="8"/>
  <c r="T188" i="8"/>
  <c r="U188" i="8"/>
  <c r="H194" i="8"/>
  <c r="C187" i="8"/>
  <c r="F189" i="8"/>
  <c r="D195" i="8"/>
  <c r="D196" i="8"/>
  <c r="C188" i="8"/>
  <c r="T189" i="8"/>
  <c r="U189" i="8"/>
  <c r="H195" i="8"/>
  <c r="C189" i="8"/>
  <c r="H196" i="8"/>
  <c r="D197" i="8"/>
  <c r="D198" i="8"/>
  <c r="H197" i="8"/>
  <c r="C190" i="8"/>
  <c r="G190" i="8"/>
  <c r="E22" i="14"/>
  <c r="G22" i="14"/>
  <c r="C22" i="14"/>
  <c r="AE21" i="14"/>
  <c r="C191" i="8"/>
  <c r="B22" i="3"/>
  <c r="H198" i="8"/>
  <c r="D199" i="8"/>
  <c r="K190" i="8"/>
  <c r="G191" i="8"/>
  <c r="L190" i="8"/>
  <c r="I190" i="8"/>
  <c r="I22" i="14"/>
  <c r="D200" i="8"/>
  <c r="S22" i="14"/>
  <c r="O190" i="8"/>
  <c r="F22" i="3"/>
  <c r="J22" i="14"/>
  <c r="R22" i="14"/>
  <c r="H199" i="8"/>
  <c r="F190" i="8"/>
  <c r="C192" i="8"/>
  <c r="K191" i="8"/>
  <c r="G192" i="8"/>
  <c r="I191" i="8"/>
  <c r="M190" i="8"/>
  <c r="C193" i="8"/>
  <c r="D201" i="8"/>
  <c r="D22" i="14"/>
  <c r="AB22" i="14"/>
  <c r="AC22" i="14"/>
  <c r="T190" i="8"/>
  <c r="U190" i="8"/>
  <c r="N22" i="14"/>
  <c r="K22" i="14"/>
  <c r="L22" i="14"/>
  <c r="F191" i="8"/>
  <c r="H200" i="8"/>
  <c r="O22" i="14"/>
  <c r="N190" i="8"/>
  <c r="E22" i="3"/>
  <c r="K192" i="8"/>
  <c r="G193" i="8"/>
  <c r="I192" i="8"/>
  <c r="D22" i="3"/>
  <c r="M22" i="14"/>
  <c r="D202" i="8"/>
  <c r="F192" i="8"/>
  <c r="T191" i="8"/>
  <c r="U191" i="8"/>
  <c r="H201" i="8"/>
  <c r="P22" i="14"/>
  <c r="C194" i="8"/>
  <c r="K193" i="8"/>
  <c r="G194" i="8"/>
  <c r="I193" i="8"/>
  <c r="F193" i="8"/>
  <c r="C195" i="8"/>
  <c r="T192" i="8"/>
  <c r="U192" i="8"/>
  <c r="V22" i="14"/>
  <c r="X22" i="14"/>
  <c r="U22" i="14"/>
  <c r="W22" i="14"/>
  <c r="T22" i="14"/>
  <c r="Z22" i="14"/>
  <c r="H202" i="8"/>
  <c r="D203" i="8"/>
  <c r="K194" i="8"/>
  <c r="G195" i="8"/>
  <c r="I194" i="8"/>
  <c r="F194" i="8"/>
  <c r="C196" i="8"/>
  <c r="D204" i="8"/>
  <c r="H203" i="8"/>
  <c r="T193" i="8"/>
  <c r="U193" i="8"/>
  <c r="K195" i="8"/>
  <c r="G196" i="8"/>
  <c r="I195" i="8"/>
  <c r="H204" i="8"/>
  <c r="C197" i="8"/>
  <c r="F195" i="8"/>
  <c r="D205" i="8"/>
  <c r="T194" i="8"/>
  <c r="U194" i="8"/>
  <c r="K196" i="8"/>
  <c r="G197" i="8"/>
  <c r="I196" i="8"/>
  <c r="F196" i="8"/>
  <c r="T195" i="8"/>
  <c r="U195" i="8"/>
  <c r="C198" i="8"/>
  <c r="H205" i="8"/>
  <c r="D206" i="8"/>
  <c r="K197" i="8"/>
  <c r="G198" i="8"/>
  <c r="I197" i="8"/>
  <c r="F197" i="8"/>
  <c r="D207" i="8"/>
  <c r="C199" i="8"/>
  <c r="H206" i="8"/>
  <c r="T196" i="8"/>
  <c r="U196" i="8"/>
  <c r="K198" i="8"/>
  <c r="G199" i="8"/>
  <c r="I198" i="8"/>
  <c r="F198" i="8"/>
  <c r="C200" i="8"/>
  <c r="H207" i="8"/>
  <c r="D208" i="8"/>
  <c r="T197" i="8"/>
  <c r="U197" i="8"/>
  <c r="K199" i="8"/>
  <c r="F199" i="8"/>
  <c r="G200" i="8"/>
  <c r="I199" i="8"/>
  <c r="H208" i="8"/>
  <c r="C201" i="8"/>
  <c r="T199" i="8"/>
  <c r="U199" i="8"/>
  <c r="D209" i="8"/>
  <c r="T198" i="8"/>
  <c r="U198" i="8"/>
  <c r="K200" i="8"/>
  <c r="G201" i="8"/>
  <c r="I200" i="8"/>
  <c r="D210" i="8"/>
  <c r="C202" i="8"/>
  <c r="H209" i="8"/>
  <c r="F200" i="8"/>
  <c r="K201" i="8"/>
  <c r="G202" i="8"/>
  <c r="I201" i="8"/>
  <c r="H210" i="8"/>
  <c r="C203" i="8"/>
  <c r="F201" i="8"/>
  <c r="U200" i="8"/>
  <c r="T200" i="8"/>
  <c r="D211" i="8"/>
  <c r="K202" i="8"/>
  <c r="G203" i="8"/>
  <c r="I202" i="8"/>
  <c r="F202" i="8"/>
  <c r="D212" i="8"/>
  <c r="C204" i="8"/>
  <c r="H211" i="8"/>
  <c r="T201" i="8"/>
  <c r="U201" i="8"/>
  <c r="K203" i="8"/>
  <c r="F203" i="8"/>
  <c r="G204" i="8"/>
  <c r="I203" i="8"/>
  <c r="D213" i="8"/>
  <c r="H212" i="8"/>
  <c r="T203" i="8"/>
  <c r="U203" i="8"/>
  <c r="C205" i="8"/>
  <c r="T202" i="8"/>
  <c r="U202" i="8"/>
  <c r="K204" i="8"/>
  <c r="G205" i="8"/>
  <c r="I204" i="8"/>
  <c r="F204" i="8"/>
  <c r="D214" i="8"/>
  <c r="C206" i="8"/>
  <c r="H213" i="8"/>
  <c r="K205" i="8"/>
  <c r="G206" i="8"/>
  <c r="I205" i="8"/>
  <c r="H214" i="8"/>
  <c r="D215" i="8"/>
  <c r="F205" i="8"/>
  <c r="C207" i="8"/>
  <c r="T204" i="8"/>
  <c r="U204" i="8"/>
  <c r="G207" i="8"/>
  <c r="K206" i="8"/>
  <c r="I206" i="8"/>
  <c r="D216" i="8"/>
  <c r="H215" i="8"/>
  <c r="F206" i="8"/>
  <c r="C208" i="8"/>
  <c r="T205" i="8"/>
  <c r="U205" i="8"/>
  <c r="K207" i="8"/>
  <c r="F207" i="8"/>
  <c r="G208" i="8"/>
  <c r="I207" i="8"/>
  <c r="T206" i="8"/>
  <c r="U206" i="8"/>
  <c r="D217" i="8"/>
  <c r="H216" i="8"/>
  <c r="T207" i="8"/>
  <c r="U207" i="8"/>
  <c r="C209" i="8"/>
  <c r="K208" i="8"/>
  <c r="G209" i="8"/>
  <c r="I208" i="8"/>
  <c r="C210" i="8"/>
  <c r="D218" i="8"/>
  <c r="H217" i="8"/>
  <c r="F208" i="8"/>
  <c r="K209" i="8"/>
  <c r="F209" i="8"/>
  <c r="G210" i="8"/>
  <c r="I209" i="8"/>
  <c r="T208" i="8"/>
  <c r="U208" i="8"/>
  <c r="D219" i="8"/>
  <c r="H218" i="8"/>
  <c r="T209" i="8"/>
  <c r="U209" i="8"/>
  <c r="C211" i="8"/>
  <c r="K210" i="8"/>
  <c r="G211" i="8"/>
  <c r="I210" i="8"/>
  <c r="H219" i="8"/>
  <c r="D220" i="8"/>
  <c r="F210" i="8"/>
  <c r="C212" i="8"/>
  <c r="K211" i="8"/>
  <c r="G212" i="8"/>
  <c r="I211" i="8"/>
  <c r="T210" i="8"/>
  <c r="U210" i="8"/>
  <c r="D221" i="8"/>
  <c r="H220" i="8"/>
  <c r="F211" i="8"/>
  <c r="C213" i="8"/>
  <c r="K212" i="8"/>
  <c r="G213" i="8"/>
  <c r="I212" i="8"/>
  <c r="F212" i="8"/>
  <c r="T211" i="8"/>
  <c r="U211" i="8"/>
  <c r="D222" i="8"/>
  <c r="H221" i="8"/>
  <c r="C214" i="8"/>
  <c r="K213" i="8"/>
  <c r="G214" i="8"/>
  <c r="I213" i="8"/>
  <c r="H222" i="8"/>
  <c r="C215" i="8"/>
  <c r="D223" i="8"/>
  <c r="F213" i="8"/>
  <c r="T212" i="8"/>
  <c r="U212" i="8"/>
  <c r="K214" i="8"/>
  <c r="G215" i="8"/>
  <c r="I214" i="8"/>
  <c r="C216" i="8"/>
  <c r="F214" i="8"/>
  <c r="H223" i="8"/>
  <c r="T213" i="8"/>
  <c r="U213" i="8"/>
  <c r="D224" i="8"/>
  <c r="K215" i="8"/>
  <c r="G216" i="8"/>
  <c r="I215" i="8"/>
  <c r="F215" i="8"/>
  <c r="D225" i="8"/>
  <c r="H224" i="8"/>
  <c r="C217" i="8"/>
  <c r="T214" i="8"/>
  <c r="U214" i="8"/>
  <c r="K216" i="8"/>
  <c r="G217" i="8"/>
  <c r="I216" i="8"/>
  <c r="F216" i="8"/>
  <c r="C218" i="8"/>
  <c r="D226" i="8"/>
  <c r="H225" i="8"/>
  <c r="T215" i="8"/>
  <c r="U215" i="8"/>
  <c r="K217" i="8"/>
  <c r="G218" i="8"/>
  <c r="I217" i="8"/>
  <c r="F217" i="8"/>
  <c r="D227" i="8"/>
  <c r="H226" i="8"/>
  <c r="C219" i="8"/>
  <c r="T216" i="8"/>
  <c r="U216" i="8"/>
  <c r="K218" i="8"/>
  <c r="G219" i="8"/>
  <c r="I218" i="8"/>
  <c r="F218" i="8"/>
  <c r="H227" i="8"/>
  <c r="D228" i="8"/>
  <c r="C220" i="8"/>
  <c r="T217" i="8"/>
  <c r="U217" i="8"/>
  <c r="K219" i="8"/>
  <c r="G220" i="8"/>
  <c r="I219" i="8"/>
  <c r="F219" i="8"/>
  <c r="H228" i="8"/>
  <c r="C221" i="8"/>
  <c r="D229" i="8"/>
  <c r="T218" i="8"/>
  <c r="U218" i="8"/>
  <c r="K220" i="8"/>
  <c r="G221" i="8"/>
  <c r="I220" i="8"/>
  <c r="F220" i="8"/>
  <c r="H229" i="8"/>
  <c r="D230" i="8"/>
  <c r="C222" i="8"/>
  <c r="T219" i="8"/>
  <c r="U219" i="8"/>
  <c r="K221" i="8"/>
  <c r="F221" i="8"/>
  <c r="G222" i="8"/>
  <c r="I221" i="8"/>
  <c r="H230" i="8"/>
  <c r="D231" i="8"/>
  <c r="T221" i="8"/>
  <c r="U221" i="8"/>
  <c r="C223" i="8"/>
  <c r="T220" i="8"/>
  <c r="U220" i="8"/>
  <c r="K222" i="8"/>
  <c r="G223" i="8"/>
  <c r="I222" i="8"/>
  <c r="C224" i="8"/>
  <c r="D232" i="8"/>
  <c r="H231" i="8"/>
  <c r="F222" i="8"/>
  <c r="K223" i="8"/>
  <c r="G224" i="8"/>
  <c r="I223" i="8"/>
  <c r="D233" i="8"/>
  <c r="H232" i="8"/>
  <c r="F223" i="8"/>
  <c r="T222" i="8"/>
  <c r="U222" i="8"/>
  <c r="C225" i="8"/>
  <c r="K224" i="8"/>
  <c r="G225" i="8"/>
  <c r="I224" i="8"/>
  <c r="F224" i="8"/>
  <c r="C226" i="8"/>
  <c r="T223" i="8"/>
  <c r="U223" i="8"/>
  <c r="D234" i="8"/>
  <c r="H233" i="8"/>
  <c r="K225" i="8"/>
  <c r="F225" i="8"/>
  <c r="G226" i="8"/>
  <c r="I225" i="8"/>
  <c r="T224" i="8"/>
  <c r="U224" i="8"/>
  <c r="D235" i="8"/>
  <c r="T225" i="8"/>
  <c r="U225" i="8"/>
  <c r="H234" i="8"/>
  <c r="C227" i="8"/>
  <c r="K226" i="8"/>
  <c r="G227" i="8"/>
  <c r="I226" i="8"/>
  <c r="H235" i="8"/>
  <c r="D236" i="8"/>
  <c r="F226" i="8"/>
  <c r="C228" i="8"/>
  <c r="K227" i="8"/>
  <c r="F227" i="8"/>
  <c r="G228" i="8"/>
  <c r="I227" i="8"/>
  <c r="T226" i="8"/>
  <c r="U226" i="8"/>
  <c r="T227" i="8"/>
  <c r="U227" i="8"/>
  <c r="H236" i="8"/>
  <c r="C229" i="8"/>
  <c r="D237" i="8"/>
  <c r="K228" i="8"/>
  <c r="F228" i="8"/>
  <c r="G229" i="8"/>
  <c r="I228" i="8"/>
  <c r="T228" i="8"/>
  <c r="U228" i="8"/>
  <c r="H237" i="8"/>
  <c r="C230" i="8"/>
  <c r="D238" i="8"/>
  <c r="K229" i="8"/>
  <c r="F229" i="8"/>
  <c r="G230" i="8"/>
  <c r="I229" i="8"/>
  <c r="T229" i="8"/>
  <c r="U229" i="8"/>
  <c r="C231" i="8"/>
  <c r="H238" i="8"/>
  <c r="D239" i="8"/>
  <c r="K230" i="8"/>
  <c r="G231" i="8"/>
  <c r="I230" i="8"/>
  <c r="D240" i="8"/>
  <c r="C232" i="8"/>
  <c r="F230" i="8"/>
  <c r="H239" i="8"/>
  <c r="K231" i="8"/>
  <c r="G232" i="8"/>
  <c r="I231" i="8"/>
  <c r="C233" i="8"/>
  <c r="H240" i="8"/>
  <c r="F231" i="8"/>
  <c r="T230" i="8"/>
  <c r="U230" i="8"/>
  <c r="D241" i="8"/>
  <c r="K232" i="8"/>
  <c r="G233" i="8"/>
  <c r="I232" i="8"/>
  <c r="F232" i="8"/>
  <c r="D242" i="8"/>
  <c r="T231" i="8"/>
  <c r="U231" i="8"/>
  <c r="C234" i="8"/>
  <c r="H241" i="8"/>
  <c r="K233" i="8"/>
  <c r="G234" i="8"/>
  <c r="I233" i="8"/>
  <c r="H242" i="8"/>
  <c r="C235" i="8"/>
  <c r="D243" i="8"/>
  <c r="F233" i="8"/>
  <c r="T232" i="8"/>
  <c r="U232" i="8"/>
  <c r="G235" i="8"/>
  <c r="K234" i="8"/>
  <c r="I234" i="8"/>
  <c r="F234" i="8"/>
  <c r="D244" i="8"/>
  <c r="H243" i="8"/>
  <c r="T233" i="8"/>
  <c r="U233" i="8"/>
  <c r="C236" i="8"/>
  <c r="K235" i="8"/>
  <c r="G236" i="8"/>
  <c r="I235" i="8"/>
  <c r="C237" i="8"/>
  <c r="H244" i="8"/>
  <c r="D245" i="8"/>
  <c r="F235" i="8"/>
  <c r="T234" i="8"/>
  <c r="U234" i="8"/>
  <c r="K236" i="8"/>
  <c r="G237" i="8"/>
  <c r="I236" i="8"/>
  <c r="H245" i="8"/>
  <c r="F236" i="8"/>
  <c r="T235" i="8"/>
  <c r="U235" i="8"/>
  <c r="D246" i="8"/>
  <c r="C238" i="8"/>
  <c r="K237" i="8"/>
  <c r="G238" i="8"/>
  <c r="I237" i="8"/>
  <c r="F237" i="8"/>
  <c r="C239" i="8"/>
  <c r="H246" i="8"/>
  <c r="D247" i="8"/>
  <c r="T236" i="8"/>
  <c r="U236" i="8"/>
  <c r="K238" i="8"/>
  <c r="G239" i="8"/>
  <c r="I238" i="8"/>
  <c r="F238" i="8"/>
  <c r="D248" i="8"/>
  <c r="C240" i="8"/>
  <c r="H247" i="8"/>
  <c r="T237" i="8"/>
  <c r="U237" i="8"/>
  <c r="K239" i="8"/>
  <c r="G240" i="8"/>
  <c r="I239" i="8"/>
  <c r="C241" i="8"/>
  <c r="H248" i="8"/>
  <c r="F239" i="8"/>
  <c r="D249" i="8"/>
  <c r="T238" i="8"/>
  <c r="U238" i="8"/>
  <c r="K240" i="8"/>
  <c r="G241" i="8"/>
  <c r="I240" i="8"/>
  <c r="D250" i="8"/>
  <c r="F240" i="8"/>
  <c r="T239" i="8"/>
  <c r="U239" i="8"/>
  <c r="H249" i="8"/>
  <c r="C242" i="8"/>
  <c r="K241" i="8"/>
  <c r="G242" i="8"/>
  <c r="I241" i="8"/>
  <c r="F241" i="8"/>
  <c r="C243" i="8"/>
  <c r="H250" i="8"/>
  <c r="T240" i="8"/>
  <c r="U240" i="8"/>
  <c r="D251" i="8"/>
  <c r="K242" i="8"/>
  <c r="G243" i="8"/>
  <c r="I242" i="8"/>
  <c r="F242" i="8"/>
  <c r="D252" i="8"/>
  <c r="H251" i="8"/>
  <c r="C244" i="8"/>
  <c r="T241" i="8"/>
  <c r="U241" i="8"/>
  <c r="K243" i="8"/>
  <c r="G244" i="8"/>
  <c r="I243" i="8"/>
  <c r="D253" i="8"/>
  <c r="C245" i="8"/>
  <c r="H252" i="8"/>
  <c r="F243" i="8"/>
  <c r="T242" i="8"/>
  <c r="U242" i="8"/>
  <c r="K244" i="8"/>
  <c r="G245" i="8"/>
  <c r="I244" i="8"/>
  <c r="H253" i="8"/>
  <c r="C246" i="8"/>
  <c r="F244" i="8"/>
  <c r="T243" i="8"/>
  <c r="U243" i="8"/>
  <c r="D254" i="8"/>
  <c r="K245" i="8"/>
  <c r="F245" i="8"/>
  <c r="G246" i="8"/>
  <c r="I245" i="8"/>
  <c r="C247" i="8"/>
  <c r="T245" i="8"/>
  <c r="U245" i="8"/>
  <c r="T244" i="8"/>
  <c r="U244" i="8"/>
  <c r="D255" i="8"/>
  <c r="H254" i="8"/>
  <c r="K246" i="8"/>
  <c r="G247" i="8"/>
  <c r="I246" i="8"/>
  <c r="F246" i="8"/>
  <c r="D256" i="8"/>
  <c r="C248" i="8"/>
  <c r="H255" i="8"/>
  <c r="K247" i="8"/>
  <c r="F247" i="8"/>
  <c r="G248" i="8"/>
  <c r="I247" i="8"/>
  <c r="T247" i="8"/>
  <c r="U247" i="8"/>
  <c r="H256" i="8"/>
  <c r="D257" i="8"/>
  <c r="T246" i="8"/>
  <c r="U246" i="8"/>
  <c r="C249" i="8"/>
  <c r="K248" i="8"/>
  <c r="G249" i="8"/>
  <c r="I248" i="8"/>
  <c r="D258" i="8"/>
  <c r="F248" i="8"/>
  <c r="C23" i="3"/>
  <c r="H257" i="8"/>
  <c r="C250" i="8"/>
  <c r="K249" i="8"/>
  <c r="G250" i="8"/>
  <c r="I249" i="8"/>
  <c r="T248" i="8"/>
  <c r="U248" i="8"/>
  <c r="F249" i="8"/>
  <c r="C251" i="8"/>
  <c r="F23" i="14"/>
  <c r="H258" i="8"/>
  <c r="D259" i="8"/>
  <c r="K250" i="8"/>
  <c r="G251" i="8"/>
  <c r="I250" i="8"/>
  <c r="C252" i="8"/>
  <c r="H259" i="8"/>
  <c r="T249" i="8"/>
  <c r="U249" i="8"/>
  <c r="G252" i="8"/>
  <c r="K252" i="8"/>
  <c r="F250" i="8"/>
  <c r="D260" i="8"/>
  <c r="K251" i="8"/>
  <c r="I251" i="8"/>
  <c r="D261" i="8"/>
  <c r="H260" i="8"/>
  <c r="F251" i="8"/>
  <c r="F252" i="8"/>
  <c r="T250" i="8"/>
  <c r="U250" i="8"/>
  <c r="C253" i="8"/>
  <c r="I252" i="8"/>
  <c r="G253" i="8"/>
  <c r="C254" i="8"/>
  <c r="T252" i="8"/>
  <c r="U252" i="8"/>
  <c r="T251" i="8"/>
  <c r="U251" i="8"/>
  <c r="D262" i="8"/>
  <c r="H261" i="8"/>
  <c r="K253" i="8"/>
  <c r="G254" i="8"/>
  <c r="I253" i="8"/>
  <c r="F253" i="8"/>
  <c r="D263" i="8"/>
  <c r="C255" i="8"/>
  <c r="H262" i="8"/>
  <c r="K254" i="8"/>
  <c r="F254" i="8"/>
  <c r="G255" i="8"/>
  <c r="I254" i="8"/>
  <c r="T254" i="8"/>
  <c r="U254" i="8"/>
  <c r="H263" i="8"/>
  <c r="D264" i="8"/>
  <c r="T253" i="8"/>
  <c r="U253" i="8"/>
  <c r="C256" i="8"/>
  <c r="K255" i="8"/>
  <c r="G256" i="8"/>
  <c r="I255" i="8"/>
  <c r="C257" i="8"/>
  <c r="D265" i="8"/>
  <c r="F255" i="8"/>
  <c r="H264" i="8"/>
  <c r="K256" i="8"/>
  <c r="F256" i="8"/>
  <c r="G257" i="8"/>
  <c r="I256" i="8"/>
  <c r="T256" i="8"/>
  <c r="U256" i="8"/>
  <c r="E23" i="14"/>
  <c r="G23" i="14"/>
  <c r="D266" i="8"/>
  <c r="H265" i="8"/>
  <c r="T255" i="8"/>
  <c r="U255" i="8"/>
  <c r="C23" i="14"/>
  <c r="AE22" i="14"/>
  <c r="B23" i="3"/>
  <c r="C258" i="8"/>
  <c r="G258" i="8"/>
  <c r="K257" i="8"/>
  <c r="L257" i="8"/>
  <c r="I257" i="8"/>
  <c r="I23" i="14"/>
  <c r="C259" i="8"/>
  <c r="D267" i="8"/>
  <c r="J23" i="14"/>
  <c r="R23" i="14"/>
  <c r="H266" i="8"/>
  <c r="S23" i="14"/>
  <c r="F257" i="8"/>
  <c r="O257" i="8"/>
  <c r="G259" i="8"/>
  <c r="K258" i="8"/>
  <c r="I258" i="8"/>
  <c r="N23" i="14"/>
  <c r="K23" i="14"/>
  <c r="F258" i="8"/>
  <c r="C260" i="8"/>
  <c r="O23" i="14"/>
  <c r="H267" i="8"/>
  <c r="D23" i="14"/>
  <c r="AB23" i="14"/>
  <c r="AC23" i="14"/>
  <c r="T257" i="8"/>
  <c r="U257" i="8"/>
  <c r="D268" i="8"/>
  <c r="M257" i="8"/>
  <c r="F23" i="3"/>
  <c r="G260" i="8"/>
  <c r="K259" i="8"/>
  <c r="I259" i="8"/>
  <c r="D269" i="8"/>
  <c r="F259" i="8"/>
  <c r="H268" i="8"/>
  <c r="L23" i="14"/>
  <c r="C261" i="8"/>
  <c r="T258" i="8"/>
  <c r="U258" i="8"/>
  <c r="N257" i="8"/>
  <c r="E23" i="3"/>
  <c r="G261" i="8"/>
  <c r="K260" i="8"/>
  <c r="I260" i="8"/>
  <c r="H269" i="8"/>
  <c r="D23" i="3"/>
  <c r="M23" i="14"/>
  <c r="P23" i="14"/>
  <c r="F260" i="8"/>
  <c r="C262" i="8"/>
  <c r="T259" i="8"/>
  <c r="U259" i="8"/>
  <c r="D270" i="8"/>
  <c r="K261" i="8"/>
  <c r="G262" i="8"/>
  <c r="I261" i="8"/>
  <c r="T260" i="8"/>
  <c r="U260" i="8"/>
  <c r="D271" i="8"/>
  <c r="F261" i="8"/>
  <c r="C263" i="8"/>
  <c r="H270" i="8"/>
  <c r="X23" i="14"/>
  <c r="U23" i="14"/>
  <c r="W23" i="14"/>
  <c r="T23" i="14"/>
  <c r="V23" i="14"/>
  <c r="Z23" i="14"/>
  <c r="G263" i="8"/>
  <c r="K262" i="8"/>
  <c r="I262" i="8"/>
  <c r="C264" i="8"/>
  <c r="D272" i="8"/>
  <c r="T261" i="8"/>
  <c r="U261" i="8"/>
  <c r="F262" i="8"/>
  <c r="H271" i="8"/>
  <c r="G264" i="8"/>
  <c r="K263" i="8"/>
  <c r="I263" i="8"/>
  <c r="F263" i="8"/>
  <c r="D273" i="8"/>
  <c r="T262" i="8"/>
  <c r="U262" i="8"/>
  <c r="H272" i="8"/>
  <c r="C265" i="8"/>
  <c r="G265" i="8"/>
  <c r="K264" i="8"/>
  <c r="I264" i="8"/>
  <c r="C266" i="8"/>
  <c r="F264" i="8"/>
  <c r="D274" i="8"/>
  <c r="H273" i="8"/>
  <c r="T263" i="8"/>
  <c r="U263" i="8"/>
  <c r="K265" i="8"/>
  <c r="G266" i="8"/>
  <c r="I265" i="8"/>
  <c r="F265" i="8"/>
  <c r="H274" i="8"/>
  <c r="T264" i="8"/>
  <c r="U264" i="8"/>
  <c r="D275" i="8"/>
  <c r="C267" i="8"/>
  <c r="G267" i="8"/>
  <c r="K266" i="8"/>
  <c r="I266" i="8"/>
  <c r="F266" i="8"/>
  <c r="C268" i="8"/>
  <c r="H275" i="8"/>
  <c r="D276" i="8"/>
  <c r="T265" i="8"/>
  <c r="U265" i="8"/>
  <c r="K267" i="8"/>
  <c r="F267" i="8"/>
  <c r="G268" i="8"/>
  <c r="I267" i="8"/>
  <c r="C269" i="8"/>
  <c r="D277" i="8"/>
  <c r="H276" i="8"/>
  <c r="T266" i="8"/>
  <c r="U266" i="8"/>
  <c r="T267" i="8"/>
  <c r="U267" i="8"/>
  <c r="G269" i="8"/>
  <c r="K268" i="8"/>
  <c r="I268" i="8"/>
  <c r="F268" i="8"/>
  <c r="D278" i="8"/>
  <c r="H277" i="8"/>
  <c r="C270" i="8"/>
  <c r="G270" i="8"/>
  <c r="K269" i="8"/>
  <c r="I269" i="8"/>
  <c r="D279" i="8"/>
  <c r="F269" i="8"/>
  <c r="H278" i="8"/>
  <c r="C271" i="8"/>
  <c r="T268" i="8"/>
  <c r="U268" i="8"/>
  <c r="G271" i="8"/>
  <c r="K270" i="8"/>
  <c r="I270" i="8"/>
  <c r="H279" i="8"/>
  <c r="D280" i="8"/>
  <c r="F270" i="8"/>
  <c r="C272" i="8"/>
  <c r="T269" i="8"/>
  <c r="U269" i="8"/>
  <c r="K271" i="8"/>
  <c r="G272" i="8"/>
  <c r="I271" i="8"/>
  <c r="F271" i="8"/>
  <c r="C273" i="8"/>
  <c r="D281" i="8"/>
  <c r="H280" i="8"/>
  <c r="T270" i="8"/>
  <c r="U270" i="8"/>
  <c r="G273" i="8"/>
  <c r="K272" i="8"/>
  <c r="I272" i="8"/>
  <c r="C274" i="8"/>
  <c r="F272" i="8"/>
  <c r="D282" i="8"/>
  <c r="H281" i="8"/>
  <c r="T271" i="8"/>
  <c r="U271" i="8"/>
  <c r="K273" i="8"/>
  <c r="G274" i="8"/>
  <c r="I273" i="8"/>
  <c r="T272" i="8"/>
  <c r="U272" i="8"/>
  <c r="F273" i="8"/>
  <c r="H282" i="8"/>
  <c r="D283" i="8"/>
  <c r="C275" i="8"/>
  <c r="G275" i="8"/>
  <c r="K274" i="8"/>
  <c r="I274" i="8"/>
  <c r="C276" i="8"/>
  <c r="F274" i="8"/>
  <c r="D284" i="8"/>
  <c r="U273" i="8"/>
  <c r="T273" i="8"/>
  <c r="H283" i="8"/>
  <c r="G276" i="8"/>
  <c r="K275" i="8"/>
  <c r="I275" i="8"/>
  <c r="H284" i="8"/>
  <c r="T274" i="8"/>
  <c r="U274" i="8"/>
  <c r="F275" i="8"/>
  <c r="D285" i="8"/>
  <c r="C277" i="8"/>
  <c r="G277" i="8"/>
  <c r="K276" i="8"/>
  <c r="I276" i="8"/>
  <c r="C278" i="8"/>
  <c r="F276" i="8"/>
  <c r="D286" i="8"/>
  <c r="H285" i="8"/>
  <c r="T275" i="8"/>
  <c r="U275" i="8"/>
  <c r="G278" i="8"/>
  <c r="K277" i="8"/>
  <c r="I277" i="8"/>
  <c r="F277" i="8"/>
  <c r="T276" i="8"/>
  <c r="U276" i="8"/>
  <c r="H286" i="8"/>
  <c r="D287" i="8"/>
  <c r="C279" i="8"/>
  <c r="G279" i="8"/>
  <c r="K278" i="8"/>
  <c r="I278" i="8"/>
  <c r="C280" i="8"/>
  <c r="F278" i="8"/>
  <c r="D288" i="8"/>
  <c r="H287" i="8"/>
  <c r="T277" i="8"/>
  <c r="U277" i="8"/>
  <c r="K279" i="8"/>
  <c r="G280" i="8"/>
  <c r="I279" i="8"/>
  <c r="T278" i="8"/>
  <c r="U278" i="8"/>
  <c r="H288" i="8"/>
  <c r="F279" i="8"/>
  <c r="D289" i="8"/>
  <c r="C281" i="8"/>
  <c r="G281" i="8"/>
  <c r="K280" i="8"/>
  <c r="I280" i="8"/>
  <c r="C282" i="8"/>
  <c r="D290" i="8"/>
  <c r="F280" i="8"/>
  <c r="U279" i="8"/>
  <c r="T279" i="8"/>
  <c r="H289" i="8"/>
  <c r="K281" i="8"/>
  <c r="G282" i="8"/>
  <c r="I281" i="8"/>
  <c r="D291" i="8"/>
  <c r="H290" i="8"/>
  <c r="F281" i="8"/>
  <c r="T280" i="8"/>
  <c r="U280" i="8"/>
  <c r="C283" i="8"/>
  <c r="G283" i="8"/>
  <c r="K282" i="8"/>
  <c r="I282" i="8"/>
  <c r="C284" i="8"/>
  <c r="T281" i="8"/>
  <c r="U281" i="8"/>
  <c r="F282" i="8"/>
  <c r="H291" i="8"/>
  <c r="D292" i="8"/>
  <c r="K283" i="8"/>
  <c r="G284" i="8"/>
  <c r="I283" i="8"/>
  <c r="F283" i="8"/>
  <c r="D293" i="8"/>
  <c r="T282" i="8"/>
  <c r="U282" i="8"/>
  <c r="H292" i="8"/>
  <c r="C285" i="8"/>
  <c r="G285" i="8"/>
  <c r="K284" i="8"/>
  <c r="I284" i="8"/>
  <c r="H293" i="8"/>
  <c r="C286" i="8"/>
  <c r="F284" i="8"/>
  <c r="D294" i="8"/>
  <c r="T283" i="8"/>
  <c r="U283" i="8"/>
  <c r="G286" i="8"/>
  <c r="K285" i="8"/>
  <c r="I285" i="8"/>
  <c r="F285" i="8"/>
  <c r="D295" i="8"/>
  <c r="C287" i="8"/>
  <c r="H294" i="8"/>
  <c r="T284" i="8"/>
  <c r="U284" i="8"/>
  <c r="K286" i="8"/>
  <c r="G287" i="8"/>
  <c r="I286" i="8"/>
  <c r="H295" i="8"/>
  <c r="D296" i="8"/>
  <c r="F286" i="8"/>
  <c r="C288" i="8"/>
  <c r="T285" i="8"/>
  <c r="U285" i="8"/>
  <c r="G288" i="8"/>
  <c r="K287" i="8"/>
  <c r="I287" i="8"/>
  <c r="F287" i="8"/>
  <c r="D297" i="8"/>
  <c r="H296" i="8"/>
  <c r="C289" i="8"/>
  <c r="T286" i="8"/>
  <c r="U286" i="8"/>
  <c r="G289" i="8"/>
  <c r="K288" i="8"/>
  <c r="I288" i="8"/>
  <c r="H297" i="8"/>
  <c r="F288" i="8"/>
  <c r="C290" i="8"/>
  <c r="D298" i="8"/>
  <c r="T287" i="8"/>
  <c r="U287" i="8"/>
  <c r="K289" i="8"/>
  <c r="F289" i="8"/>
  <c r="G290" i="8"/>
  <c r="I289" i="8"/>
  <c r="T289" i="8"/>
  <c r="U289" i="8"/>
  <c r="C291" i="8"/>
  <c r="T288" i="8"/>
  <c r="U288" i="8"/>
  <c r="H298" i="8"/>
  <c r="D299" i="8"/>
  <c r="G291" i="8"/>
  <c r="K290" i="8"/>
  <c r="I290" i="8"/>
  <c r="F290" i="8"/>
  <c r="C292" i="8"/>
  <c r="D300" i="8"/>
  <c r="H299" i="8"/>
  <c r="K291" i="8"/>
  <c r="G292" i="8"/>
  <c r="I291" i="8"/>
  <c r="H300" i="8"/>
  <c r="C293" i="8"/>
  <c r="F291" i="8"/>
  <c r="D301" i="8"/>
  <c r="T290" i="8"/>
  <c r="U290" i="8"/>
  <c r="K292" i="8"/>
  <c r="G293" i="8"/>
  <c r="I292" i="8"/>
  <c r="C294" i="8"/>
  <c r="H301" i="8"/>
  <c r="D302" i="8"/>
  <c r="F292" i="8"/>
  <c r="T291" i="8"/>
  <c r="U291" i="8"/>
  <c r="K293" i="8"/>
  <c r="G294" i="8"/>
  <c r="I293" i="8"/>
  <c r="F293" i="8"/>
  <c r="H302" i="8"/>
  <c r="D303" i="8"/>
  <c r="T292" i="8"/>
  <c r="U292" i="8"/>
  <c r="C295" i="8"/>
  <c r="G295" i="8"/>
  <c r="K294" i="8"/>
  <c r="I294" i="8"/>
  <c r="C296" i="8"/>
  <c r="T293" i="8"/>
  <c r="U293" i="8"/>
  <c r="H303" i="8"/>
  <c r="F294" i="8"/>
  <c r="D304" i="8"/>
  <c r="K295" i="8"/>
  <c r="G296" i="8"/>
  <c r="I295" i="8"/>
  <c r="F295" i="8"/>
  <c r="T294" i="8"/>
  <c r="U294" i="8"/>
  <c r="H304" i="8"/>
  <c r="D305" i="8"/>
  <c r="C297" i="8"/>
  <c r="G297" i="8"/>
  <c r="K296" i="8"/>
  <c r="I296" i="8"/>
  <c r="H305" i="8"/>
  <c r="C298" i="8"/>
  <c r="F296" i="8"/>
  <c r="D306" i="8"/>
  <c r="T295" i="8"/>
  <c r="U295" i="8"/>
  <c r="K297" i="8"/>
  <c r="G298" i="8"/>
  <c r="I297" i="8"/>
  <c r="F297" i="8"/>
  <c r="T296" i="8"/>
  <c r="U296" i="8"/>
  <c r="H306" i="8"/>
  <c r="D307" i="8"/>
  <c r="C299" i="8"/>
  <c r="G299" i="8"/>
  <c r="K298" i="8"/>
  <c r="F298" i="8"/>
  <c r="I298" i="8"/>
  <c r="H307" i="8"/>
  <c r="C300" i="8"/>
  <c r="T298" i="8"/>
  <c r="U298" i="8"/>
  <c r="T297" i="8"/>
  <c r="U297" i="8"/>
  <c r="D308" i="8"/>
  <c r="K299" i="8"/>
  <c r="G300" i="8"/>
  <c r="I299" i="8"/>
  <c r="C301" i="8"/>
  <c r="D309" i="8"/>
  <c r="H308" i="8"/>
  <c r="F299" i="8"/>
  <c r="G301" i="8"/>
  <c r="K300" i="8"/>
  <c r="I300" i="8"/>
  <c r="F300" i="8"/>
  <c r="T299" i="8"/>
  <c r="U299" i="8"/>
  <c r="D310" i="8"/>
  <c r="H309" i="8"/>
  <c r="C302" i="8"/>
  <c r="G302" i="8"/>
  <c r="K301" i="8"/>
  <c r="I301" i="8"/>
  <c r="C303" i="8"/>
  <c r="D311" i="8"/>
  <c r="F301" i="8"/>
  <c r="U300" i="8"/>
  <c r="T300" i="8"/>
  <c r="H310" i="8"/>
  <c r="G303" i="8"/>
  <c r="K302" i="8"/>
  <c r="I302" i="8"/>
  <c r="D312" i="8"/>
  <c r="F302" i="8"/>
  <c r="H311" i="8"/>
  <c r="T301" i="8"/>
  <c r="U301" i="8"/>
  <c r="C304" i="8"/>
  <c r="K303" i="8"/>
  <c r="G304" i="8"/>
  <c r="I303" i="8"/>
  <c r="F303" i="8"/>
  <c r="C305" i="8"/>
  <c r="H312" i="8"/>
  <c r="D313" i="8"/>
  <c r="T302" i="8"/>
  <c r="U302" i="8"/>
  <c r="G305" i="8"/>
  <c r="K304" i="8"/>
  <c r="I304" i="8"/>
  <c r="F304" i="8"/>
  <c r="D314" i="8"/>
  <c r="C306" i="8"/>
  <c r="H313" i="8"/>
  <c r="T303" i="8"/>
  <c r="U303" i="8"/>
  <c r="G306" i="8"/>
  <c r="K305" i="8"/>
  <c r="I305" i="8"/>
  <c r="D315" i="8"/>
  <c r="F305" i="8"/>
  <c r="H314" i="8"/>
  <c r="C307" i="8"/>
  <c r="T304" i="8"/>
  <c r="U304" i="8"/>
  <c r="G307" i="8"/>
  <c r="K306" i="8"/>
  <c r="I306" i="8"/>
  <c r="H315" i="8"/>
  <c r="F306" i="8"/>
  <c r="D316" i="8"/>
  <c r="C308" i="8"/>
  <c r="T305" i="8"/>
  <c r="U305" i="8"/>
  <c r="G308" i="8"/>
  <c r="K307" i="8"/>
  <c r="I307" i="8"/>
  <c r="T306" i="8"/>
  <c r="U306" i="8"/>
  <c r="C309" i="8"/>
  <c r="H316" i="8"/>
  <c r="F307" i="8"/>
  <c r="D317" i="8"/>
  <c r="G309" i="8"/>
  <c r="K308" i="8"/>
  <c r="I308" i="8"/>
  <c r="D318" i="8"/>
  <c r="F308" i="8"/>
  <c r="T307" i="8"/>
  <c r="U307" i="8"/>
  <c r="C310" i="8"/>
  <c r="H317" i="8"/>
  <c r="G310" i="8"/>
  <c r="K309" i="8"/>
  <c r="I309" i="8"/>
  <c r="C311" i="8"/>
  <c r="T308" i="8"/>
  <c r="U308" i="8"/>
  <c r="F309" i="8"/>
  <c r="H318" i="8"/>
  <c r="D319" i="8"/>
  <c r="G311" i="8"/>
  <c r="K310" i="8"/>
  <c r="I310" i="8"/>
  <c r="T309" i="8"/>
  <c r="U309" i="8"/>
  <c r="F310" i="8"/>
  <c r="C312" i="8"/>
  <c r="D320" i="8"/>
  <c r="H319" i="8"/>
  <c r="K311" i="8"/>
  <c r="G312" i="8"/>
  <c r="I311" i="8"/>
  <c r="D321" i="8"/>
  <c r="T310" i="8"/>
  <c r="U310" i="8"/>
  <c r="F311" i="8"/>
  <c r="C313" i="8"/>
  <c r="H320" i="8"/>
  <c r="G313" i="8"/>
  <c r="K312" i="8"/>
  <c r="I312" i="8"/>
  <c r="C314" i="8"/>
  <c r="T311" i="8"/>
  <c r="U311" i="8"/>
  <c r="F312" i="8"/>
  <c r="H321" i="8"/>
  <c r="D322" i="8"/>
  <c r="K313" i="8"/>
  <c r="F313" i="8"/>
  <c r="G314" i="8"/>
  <c r="I313" i="8"/>
  <c r="T313" i="8"/>
  <c r="U313" i="8"/>
  <c r="D323" i="8"/>
  <c r="T312" i="8"/>
  <c r="U312" i="8"/>
  <c r="H322" i="8"/>
  <c r="C315" i="8"/>
  <c r="K314" i="8"/>
  <c r="G315" i="8"/>
  <c r="I314" i="8"/>
  <c r="H323" i="8"/>
  <c r="D324" i="8"/>
  <c r="F314" i="8"/>
  <c r="C316" i="8"/>
  <c r="K315" i="8"/>
  <c r="G316" i="8"/>
  <c r="I315" i="8"/>
  <c r="C317" i="8"/>
  <c r="D325" i="8"/>
  <c r="H324" i="8"/>
  <c r="F315" i="8"/>
  <c r="T314" i="8"/>
  <c r="U314" i="8"/>
  <c r="K316" i="8"/>
  <c r="G317" i="8"/>
  <c r="I316" i="8"/>
  <c r="T315" i="8"/>
  <c r="U315" i="8"/>
  <c r="D326" i="8"/>
  <c r="H325" i="8"/>
  <c r="F316" i="8"/>
  <c r="C318" i="8"/>
  <c r="K317" i="8"/>
  <c r="F317" i="8"/>
  <c r="G318" i="8"/>
  <c r="I317" i="8"/>
  <c r="C319" i="8"/>
  <c r="T317" i="8"/>
  <c r="U317" i="8"/>
  <c r="T316" i="8"/>
  <c r="U316" i="8"/>
  <c r="D327" i="8"/>
  <c r="H326" i="8"/>
  <c r="K318" i="8"/>
  <c r="G319" i="8"/>
  <c r="I318" i="8"/>
  <c r="H327" i="8"/>
  <c r="F318" i="8"/>
  <c r="D328" i="8"/>
  <c r="C320" i="8"/>
  <c r="G320" i="8"/>
  <c r="K319" i="8"/>
  <c r="I319" i="8"/>
  <c r="D329" i="8"/>
  <c r="F319" i="8"/>
  <c r="T318" i="8"/>
  <c r="U318" i="8"/>
  <c r="H328" i="8"/>
  <c r="C321" i="8"/>
  <c r="G321" i="8"/>
  <c r="K320" i="8"/>
  <c r="I320" i="8"/>
  <c r="T319" i="8"/>
  <c r="U319" i="8"/>
  <c r="C322" i="8"/>
  <c r="F320" i="8"/>
  <c r="H329" i="8"/>
  <c r="D330" i="8"/>
  <c r="G322" i="8"/>
  <c r="K321" i="8"/>
  <c r="I321" i="8"/>
  <c r="H330" i="8"/>
  <c r="D331" i="8"/>
  <c r="T320" i="8"/>
  <c r="U320" i="8"/>
  <c r="F321" i="8"/>
  <c r="C323" i="8"/>
  <c r="K322" i="8"/>
  <c r="G323" i="8"/>
  <c r="I322" i="8"/>
  <c r="T321" i="8"/>
  <c r="U321" i="8"/>
  <c r="D332" i="8"/>
  <c r="F322" i="8"/>
  <c r="H331" i="8"/>
  <c r="C324" i="8"/>
  <c r="K323" i="8"/>
  <c r="F323" i="8"/>
  <c r="G324" i="8"/>
  <c r="I323" i="8"/>
  <c r="H332" i="8"/>
  <c r="C325" i="8"/>
  <c r="T322" i="8"/>
  <c r="U322" i="8"/>
  <c r="T323" i="8"/>
  <c r="U323" i="8"/>
  <c r="D333" i="8"/>
  <c r="G325" i="8"/>
  <c r="K324" i="8"/>
  <c r="I324" i="8"/>
  <c r="F324" i="8"/>
  <c r="D334" i="8"/>
  <c r="C326" i="8"/>
  <c r="H333" i="8"/>
  <c r="G326" i="8"/>
  <c r="K325" i="8"/>
  <c r="I325" i="8"/>
  <c r="F325" i="8"/>
  <c r="H334" i="8"/>
  <c r="D335" i="8"/>
  <c r="C327" i="8"/>
  <c r="T324" i="8"/>
  <c r="U324" i="8"/>
  <c r="K326" i="8"/>
  <c r="G327" i="8"/>
  <c r="I326" i="8"/>
  <c r="H335" i="8"/>
  <c r="F326" i="8"/>
  <c r="C328" i="8"/>
  <c r="D336" i="8"/>
  <c r="T325" i="8"/>
  <c r="U325" i="8"/>
  <c r="K327" i="8"/>
  <c r="F327" i="8"/>
  <c r="G328" i="8"/>
  <c r="I327" i="8"/>
  <c r="T327" i="8"/>
  <c r="U327" i="8"/>
  <c r="C329" i="8"/>
  <c r="H336" i="8"/>
  <c r="D337" i="8"/>
  <c r="T326" i="8"/>
  <c r="U326" i="8"/>
  <c r="G329" i="8"/>
  <c r="K328" i="8"/>
  <c r="I328" i="8"/>
  <c r="F328" i="8"/>
  <c r="C330" i="8"/>
  <c r="D338" i="8"/>
  <c r="H337" i="8"/>
  <c r="K329" i="8"/>
  <c r="G330" i="8"/>
  <c r="I329" i="8"/>
  <c r="F329" i="8"/>
  <c r="C331" i="8"/>
  <c r="H338" i="8"/>
  <c r="D339" i="8"/>
  <c r="T328" i="8"/>
  <c r="U328" i="8"/>
  <c r="G331" i="8"/>
  <c r="K330" i="8"/>
  <c r="I330" i="8"/>
  <c r="D340" i="8"/>
  <c r="C332" i="8"/>
  <c r="F330" i="8"/>
  <c r="H339" i="8"/>
  <c r="T329" i="8"/>
  <c r="U329" i="8"/>
  <c r="K331" i="8"/>
  <c r="G332" i="8"/>
  <c r="I331" i="8"/>
  <c r="T330" i="8"/>
  <c r="U330" i="8"/>
  <c r="F331" i="8"/>
  <c r="H340" i="8"/>
  <c r="C333" i="8"/>
  <c r="D341" i="8"/>
  <c r="K332" i="8"/>
  <c r="G333" i="8"/>
  <c r="I332" i="8"/>
  <c r="D342" i="8"/>
  <c r="C334" i="8"/>
  <c r="T331" i="8"/>
  <c r="U331" i="8"/>
  <c r="F332" i="8"/>
  <c r="H341" i="8"/>
  <c r="K333" i="8"/>
  <c r="F333" i="8"/>
  <c r="G334" i="8"/>
  <c r="I333" i="8"/>
  <c r="T333" i="8"/>
  <c r="U333" i="8"/>
  <c r="T332" i="8"/>
  <c r="U332" i="8"/>
  <c r="H342" i="8"/>
  <c r="C335" i="8"/>
  <c r="D343" i="8"/>
  <c r="K334" i="8"/>
  <c r="G335" i="8"/>
  <c r="I334" i="8"/>
  <c r="F334" i="8"/>
  <c r="C336" i="8"/>
  <c r="H343" i="8"/>
  <c r="D344" i="8"/>
  <c r="K335" i="8"/>
  <c r="G336" i="8"/>
  <c r="I335" i="8"/>
  <c r="H344" i="8"/>
  <c r="T334" i="8"/>
  <c r="U334" i="8"/>
  <c r="F335" i="8"/>
  <c r="D345" i="8"/>
  <c r="C337" i="8"/>
  <c r="G337" i="8"/>
  <c r="K336" i="8"/>
  <c r="I336" i="8"/>
  <c r="D346" i="8"/>
  <c r="F336" i="8"/>
  <c r="T335" i="8"/>
  <c r="U335" i="8"/>
  <c r="H345" i="8"/>
  <c r="C338" i="8"/>
  <c r="G338" i="8"/>
  <c r="K337" i="8"/>
  <c r="I337" i="8"/>
  <c r="C339" i="8"/>
  <c r="T336" i="8"/>
  <c r="U336" i="8"/>
  <c r="F337" i="8"/>
  <c r="H346" i="8"/>
  <c r="D347" i="8"/>
  <c r="K338" i="8"/>
  <c r="G339" i="8"/>
  <c r="I338" i="8"/>
  <c r="D348" i="8"/>
  <c r="T337" i="8"/>
  <c r="U337" i="8"/>
  <c r="H347" i="8"/>
  <c r="F338" i="8"/>
  <c r="C340" i="8"/>
  <c r="G340" i="8"/>
  <c r="K339" i="8"/>
  <c r="I339" i="8"/>
  <c r="C341" i="8"/>
  <c r="T338" i="8"/>
  <c r="U338" i="8"/>
  <c r="F339" i="8"/>
  <c r="H348" i="8"/>
  <c r="D349" i="8"/>
  <c r="G341" i="8"/>
  <c r="K340" i="8"/>
  <c r="I340" i="8"/>
  <c r="C24" i="3"/>
  <c r="F340" i="8"/>
  <c r="H349" i="8"/>
  <c r="T339" i="8"/>
  <c r="U339" i="8"/>
  <c r="D350" i="8"/>
  <c r="C342" i="8"/>
  <c r="G342" i="8"/>
  <c r="K341" i="8"/>
  <c r="I341" i="8"/>
  <c r="F6" i="4"/>
  <c r="G6" i="4"/>
  <c r="F341" i="8"/>
  <c r="D351" i="8"/>
  <c r="T340" i="8"/>
  <c r="U340" i="8"/>
  <c r="F24" i="14"/>
  <c r="H350" i="8"/>
  <c r="C343" i="8"/>
  <c r="G343" i="8"/>
  <c r="K342" i="8"/>
  <c r="I342" i="8"/>
  <c r="F342" i="8"/>
  <c r="D352" i="8"/>
  <c r="H351" i="8"/>
  <c r="C344" i="8"/>
  <c r="T341" i="8"/>
  <c r="U341" i="8"/>
  <c r="G344" i="8"/>
  <c r="K343" i="8"/>
  <c r="I343" i="8"/>
  <c r="H352" i="8"/>
  <c r="F343" i="8"/>
  <c r="D353" i="8"/>
  <c r="C345" i="8"/>
  <c r="T342" i="8"/>
  <c r="U342" i="8"/>
  <c r="G345" i="8"/>
  <c r="K344" i="8"/>
  <c r="I344" i="8"/>
  <c r="F344" i="8"/>
  <c r="D354" i="8"/>
  <c r="C346" i="8"/>
  <c r="T343" i="8"/>
  <c r="U343" i="8"/>
  <c r="H353" i="8"/>
  <c r="G346" i="8"/>
  <c r="K345" i="8"/>
  <c r="I345" i="8"/>
  <c r="H354" i="8"/>
  <c r="C347" i="8"/>
  <c r="F345" i="8"/>
  <c r="D355" i="8"/>
  <c r="T344" i="8"/>
  <c r="U344" i="8"/>
  <c r="K346" i="8"/>
  <c r="G347" i="8"/>
  <c r="I346" i="8"/>
  <c r="G348" i="8"/>
  <c r="T345" i="8"/>
  <c r="U345" i="8"/>
  <c r="C348" i="8"/>
  <c r="F346" i="8"/>
  <c r="D356" i="8"/>
  <c r="H355" i="8"/>
  <c r="I348" i="8"/>
  <c r="K348" i="8"/>
  <c r="K347" i="8"/>
  <c r="I347" i="8"/>
  <c r="T346" i="8"/>
  <c r="U346" i="8"/>
  <c r="C349" i="8"/>
  <c r="F347" i="8"/>
  <c r="H356" i="8"/>
  <c r="D357" i="8"/>
  <c r="F348" i="8"/>
  <c r="G349" i="8"/>
  <c r="D358" i="8"/>
  <c r="T347" i="8"/>
  <c r="U347" i="8"/>
  <c r="E24" i="14"/>
  <c r="G24" i="14"/>
  <c r="G350" i="8"/>
  <c r="H357" i="8"/>
  <c r="B24" i="3"/>
  <c r="C24" i="14"/>
  <c r="AE23" i="14"/>
  <c r="C350" i="8"/>
  <c r="T348" i="8"/>
  <c r="U348" i="8"/>
  <c r="K349" i="8"/>
  <c r="L349" i="8"/>
  <c r="I349" i="8"/>
  <c r="F349" i="8"/>
  <c r="I24" i="14"/>
  <c r="K350" i="8"/>
  <c r="F350" i="8"/>
  <c r="I350" i="8"/>
  <c r="G351" i="8"/>
  <c r="S24" i="14"/>
  <c r="C351" i="8"/>
  <c r="J24" i="14"/>
  <c r="R24" i="14"/>
  <c r="H358" i="8"/>
  <c r="D359" i="8"/>
  <c r="O349" i="8"/>
  <c r="D360" i="8"/>
  <c r="K351" i="8"/>
  <c r="I351" i="8"/>
  <c r="G352" i="8"/>
  <c r="T350" i="8"/>
  <c r="U350" i="8"/>
  <c r="N24" i="14"/>
  <c r="K24" i="14"/>
  <c r="L24" i="14"/>
  <c r="C352" i="8"/>
  <c r="O24" i="14"/>
  <c r="H359" i="8"/>
  <c r="D24" i="14"/>
  <c r="AB24" i="14"/>
  <c r="AC24" i="14"/>
  <c r="T349" i="8"/>
  <c r="U349" i="8"/>
  <c r="M349" i="8"/>
  <c r="F24" i="3"/>
  <c r="K352" i="8"/>
  <c r="I352" i="8"/>
  <c r="F352" i="8"/>
  <c r="G353" i="8"/>
  <c r="H360" i="8"/>
  <c r="C353" i="8"/>
  <c r="F351" i="8"/>
  <c r="D361" i="8"/>
  <c r="N349" i="8"/>
  <c r="E24" i="3"/>
  <c r="H3" i="4"/>
  <c r="E27" i="6"/>
  <c r="BD27" i="6" s="1"/>
  <c r="E137" i="6"/>
  <c r="BB137" i="6" s="1"/>
  <c r="E93" i="6"/>
  <c r="BF93" i="6" s="1"/>
  <c r="E71" i="6"/>
  <c r="W71" i="6" s="1"/>
  <c r="E60" i="6"/>
  <c r="BF60" i="6" s="1"/>
  <c r="E104" i="6"/>
  <c r="BD104" i="6" s="1"/>
  <c r="E126" i="6"/>
  <c r="BB126" i="6" s="1"/>
  <c r="E49" i="6"/>
  <c r="BD49" i="6" s="1"/>
  <c r="E148" i="6"/>
  <c r="BD148" i="6" s="1"/>
  <c r="E170" i="6"/>
  <c r="BD170" i="6" s="1"/>
  <c r="T351" i="8"/>
  <c r="U351" i="8"/>
  <c r="H361" i="8"/>
  <c r="T352" i="8"/>
  <c r="U352" i="8"/>
  <c r="D24" i="3"/>
  <c r="M24" i="14"/>
  <c r="C354" i="8"/>
  <c r="D362" i="8"/>
  <c r="I353" i="8"/>
  <c r="K353" i="8"/>
  <c r="G354" i="8"/>
  <c r="L60" i="6"/>
  <c r="P148" i="6"/>
  <c r="N148" i="6"/>
  <c r="L104" i="6"/>
  <c r="N104" i="6"/>
  <c r="F353" i="8"/>
  <c r="K354" i="8"/>
  <c r="F354" i="8"/>
  <c r="I354" i="8"/>
  <c r="G355" i="8"/>
  <c r="H362" i="8"/>
  <c r="D363" i="8"/>
  <c r="C355" i="8"/>
  <c r="V24" i="14"/>
  <c r="T24" i="14"/>
  <c r="Z24" i="14"/>
  <c r="W24" i="14"/>
  <c r="U24" i="14"/>
  <c r="X24" i="14"/>
  <c r="P24" i="14"/>
  <c r="P150" i="6"/>
  <c r="P151" i="6"/>
  <c r="Q151" i="6" s="1"/>
  <c r="K355" i="8"/>
  <c r="I355" i="8"/>
  <c r="G356" i="8"/>
  <c r="D364" i="8"/>
  <c r="T354" i="8"/>
  <c r="U354" i="8"/>
  <c r="C356" i="8"/>
  <c r="H363" i="8"/>
  <c r="T353" i="8"/>
  <c r="U353" i="8"/>
  <c r="I356" i="8"/>
  <c r="K356" i="8"/>
  <c r="F356" i="8"/>
  <c r="G357" i="8"/>
  <c r="H364" i="8"/>
  <c r="C357" i="8"/>
  <c r="D365" i="8"/>
  <c r="F355" i="8"/>
  <c r="D366" i="8"/>
  <c r="H365" i="8"/>
  <c r="I357" i="8"/>
  <c r="K357" i="8"/>
  <c r="G358" i="8"/>
  <c r="T355" i="8"/>
  <c r="U355" i="8"/>
  <c r="C358" i="8"/>
  <c r="T356" i="8"/>
  <c r="U356" i="8"/>
  <c r="C359" i="8"/>
  <c r="K358" i="8"/>
  <c r="F358" i="8"/>
  <c r="I358" i="8"/>
  <c r="G359" i="8"/>
  <c r="H366" i="8"/>
  <c r="F357" i="8"/>
  <c r="D367" i="8"/>
  <c r="T357" i="8"/>
  <c r="U357" i="8"/>
  <c r="T358" i="8"/>
  <c r="U358" i="8"/>
  <c r="C360" i="8"/>
  <c r="H367" i="8"/>
  <c r="D368" i="8"/>
  <c r="K359" i="8"/>
  <c r="I359" i="8"/>
  <c r="G360" i="8"/>
  <c r="K360" i="8"/>
  <c r="F360" i="8"/>
  <c r="I360" i="8"/>
  <c r="G361" i="8"/>
  <c r="H368" i="8"/>
  <c r="F359" i="8"/>
  <c r="D369" i="8"/>
  <c r="C361" i="8"/>
  <c r="H369" i="8"/>
  <c r="D370" i="8"/>
  <c r="T360" i="8"/>
  <c r="U360" i="8"/>
  <c r="T359" i="8"/>
  <c r="U359" i="8"/>
  <c r="I361" i="8"/>
  <c r="K361" i="8"/>
  <c r="G362" i="8"/>
  <c r="F361" i="8"/>
  <c r="C362" i="8"/>
  <c r="C363" i="8"/>
  <c r="D371" i="8"/>
  <c r="T361" i="8"/>
  <c r="U361" i="8"/>
  <c r="K362" i="8"/>
  <c r="I362" i="8"/>
  <c r="G363" i="8"/>
  <c r="H370" i="8"/>
  <c r="D372" i="8"/>
  <c r="H371" i="8"/>
  <c r="K363" i="8"/>
  <c r="I363" i="8"/>
  <c r="G364" i="8"/>
  <c r="C364" i="8"/>
  <c r="F362" i="8"/>
  <c r="C365" i="8"/>
  <c r="I364" i="8"/>
  <c r="K364" i="8"/>
  <c r="F364" i="8"/>
  <c r="G365" i="8"/>
  <c r="H372" i="8"/>
  <c r="T362" i="8"/>
  <c r="U362" i="8"/>
  <c r="F363" i="8"/>
  <c r="D373" i="8"/>
  <c r="H373" i="8"/>
  <c r="D374" i="8"/>
  <c r="I365" i="8"/>
  <c r="K365" i="8"/>
  <c r="F365" i="8"/>
  <c r="G366" i="8"/>
  <c r="T363" i="8"/>
  <c r="U363" i="8"/>
  <c r="T364" i="8"/>
  <c r="U364" i="8"/>
  <c r="C366" i="8"/>
  <c r="C367" i="8"/>
  <c r="T365" i="8"/>
  <c r="U365" i="8"/>
  <c r="H374" i="8"/>
  <c r="K366" i="8"/>
  <c r="I366" i="8"/>
  <c r="G367" i="8"/>
  <c r="D375" i="8"/>
  <c r="D376" i="8"/>
  <c r="K367" i="8"/>
  <c r="F367" i="8"/>
  <c r="I367" i="8"/>
  <c r="G368" i="8"/>
  <c r="F366" i="8"/>
  <c r="H375" i="8"/>
  <c r="C368" i="8"/>
  <c r="H376" i="8"/>
  <c r="T367" i="8"/>
  <c r="U367" i="8"/>
  <c r="T366" i="8"/>
  <c r="U366" i="8"/>
  <c r="K368" i="8"/>
  <c r="I368" i="8"/>
  <c r="G369" i="8"/>
  <c r="C369" i="8"/>
  <c r="D377" i="8"/>
  <c r="D378" i="8"/>
  <c r="F368" i="8"/>
  <c r="H377" i="8"/>
  <c r="C370" i="8"/>
  <c r="I369" i="8"/>
  <c r="K369" i="8"/>
  <c r="G370" i="8"/>
  <c r="F369" i="8"/>
  <c r="H378" i="8"/>
  <c r="K370" i="8"/>
  <c r="F370" i="8"/>
  <c r="I370" i="8"/>
  <c r="G371" i="8"/>
  <c r="T368" i="8"/>
  <c r="U368" i="8"/>
  <c r="C371" i="8"/>
  <c r="D379" i="8"/>
  <c r="T370" i="8"/>
  <c r="U370" i="8"/>
  <c r="D380" i="8"/>
  <c r="C372" i="8"/>
  <c r="K371" i="8"/>
  <c r="F371" i="8"/>
  <c r="I371" i="8"/>
  <c r="G372" i="8"/>
  <c r="H379" i="8"/>
  <c r="T369" i="8"/>
  <c r="U369" i="8"/>
  <c r="H380" i="8"/>
  <c r="K372" i="8"/>
  <c r="F372" i="8"/>
  <c r="I372" i="8"/>
  <c r="G373" i="8"/>
  <c r="D381" i="8"/>
  <c r="T371" i="8"/>
  <c r="U371" i="8"/>
  <c r="C373" i="8"/>
  <c r="D382" i="8"/>
  <c r="T372" i="8"/>
  <c r="U372" i="8"/>
  <c r="C374" i="8"/>
  <c r="I373" i="8"/>
  <c r="K373" i="8"/>
  <c r="G374" i="8"/>
  <c r="H381" i="8"/>
  <c r="K374" i="8"/>
  <c r="I374" i="8"/>
  <c r="F374" i="8"/>
  <c r="G375" i="8"/>
  <c r="H382" i="8"/>
  <c r="F373" i="8"/>
  <c r="C375" i="8"/>
  <c r="D383" i="8"/>
  <c r="H383" i="8"/>
  <c r="T374" i="8"/>
  <c r="U374" i="8"/>
  <c r="C376" i="8"/>
  <c r="T373" i="8"/>
  <c r="U373" i="8"/>
  <c r="D384" i="8"/>
  <c r="K375" i="8"/>
  <c r="I375" i="8"/>
  <c r="G376" i="8"/>
  <c r="I376" i="8"/>
  <c r="K376" i="8"/>
  <c r="G377" i="8"/>
  <c r="D385" i="8"/>
  <c r="F375" i="8"/>
  <c r="C377" i="8"/>
  <c r="H384" i="8"/>
  <c r="T375" i="8"/>
  <c r="U375" i="8"/>
  <c r="I377" i="8"/>
  <c r="K377" i="8"/>
  <c r="F377" i="8"/>
  <c r="G378" i="8"/>
  <c r="C378" i="8"/>
  <c r="D386" i="8"/>
  <c r="H385" i="8"/>
  <c r="F376" i="8"/>
  <c r="T376" i="8"/>
  <c r="U376" i="8"/>
  <c r="H386" i="8"/>
  <c r="C379" i="8"/>
  <c r="T377" i="8"/>
  <c r="U377" i="8"/>
  <c r="D387" i="8"/>
  <c r="K378" i="8"/>
  <c r="I378" i="8"/>
  <c r="G379" i="8"/>
  <c r="F378" i="8"/>
  <c r="D388" i="8"/>
  <c r="H387" i="8"/>
  <c r="K379" i="8"/>
  <c r="I379" i="8"/>
  <c r="G380" i="8"/>
  <c r="C380" i="8"/>
  <c r="H388" i="8"/>
  <c r="K380" i="8"/>
  <c r="I380" i="8"/>
  <c r="G381" i="8"/>
  <c r="D389" i="8"/>
  <c r="C381" i="8"/>
  <c r="F379" i="8"/>
  <c r="T378" i="8"/>
  <c r="U378" i="8"/>
  <c r="C382" i="8"/>
  <c r="I381" i="8"/>
  <c r="K381" i="8"/>
  <c r="F381" i="8"/>
  <c r="G382" i="8"/>
  <c r="T379" i="8"/>
  <c r="U379" i="8"/>
  <c r="D390" i="8"/>
  <c r="F380" i="8"/>
  <c r="H389" i="8"/>
  <c r="D391" i="8"/>
  <c r="H390" i="8"/>
  <c r="T381" i="8"/>
  <c r="U381" i="8"/>
  <c r="T380" i="8"/>
  <c r="U380" i="8"/>
  <c r="K382" i="8"/>
  <c r="I382" i="8"/>
  <c r="F382" i="8"/>
  <c r="G383" i="8"/>
  <c r="C383" i="8"/>
  <c r="C384" i="8"/>
  <c r="K383" i="8"/>
  <c r="I383" i="8"/>
  <c r="G384" i="8"/>
  <c r="T382" i="8"/>
  <c r="U382" i="8"/>
  <c r="H391" i="8"/>
  <c r="D392" i="8"/>
  <c r="H392" i="8"/>
  <c r="I384" i="8"/>
  <c r="K384" i="8"/>
  <c r="G385" i="8"/>
  <c r="D393" i="8"/>
  <c r="F383" i="8"/>
  <c r="C385" i="8"/>
  <c r="T383" i="8"/>
  <c r="U383" i="8"/>
  <c r="F384" i="8"/>
  <c r="D394" i="8"/>
  <c r="C386" i="8"/>
  <c r="I385" i="8"/>
  <c r="K385" i="8"/>
  <c r="F385" i="8"/>
  <c r="G386" i="8"/>
  <c r="H393" i="8"/>
  <c r="C387" i="8"/>
  <c r="H394" i="8"/>
  <c r="T384" i="8"/>
  <c r="U384" i="8"/>
  <c r="T385" i="8"/>
  <c r="U385" i="8"/>
  <c r="D395" i="8"/>
  <c r="K386" i="8"/>
  <c r="F386" i="8"/>
  <c r="I386" i="8"/>
  <c r="G387" i="8"/>
  <c r="T386" i="8"/>
  <c r="U386" i="8"/>
  <c r="D396" i="8"/>
  <c r="K387" i="8"/>
  <c r="F387" i="8"/>
  <c r="I387" i="8"/>
  <c r="G388" i="8"/>
  <c r="H395" i="8"/>
  <c r="C388" i="8"/>
  <c r="H396" i="8"/>
  <c r="T387" i="8"/>
  <c r="U387" i="8"/>
  <c r="D397" i="8"/>
  <c r="C389" i="8"/>
  <c r="K388" i="8"/>
  <c r="I388" i="8"/>
  <c r="G389" i="8"/>
  <c r="F388" i="8"/>
  <c r="I389" i="8"/>
  <c r="K389" i="8"/>
  <c r="G390" i="8"/>
  <c r="C390" i="8"/>
  <c r="T388" i="8"/>
  <c r="U388" i="8"/>
  <c r="D398" i="8"/>
  <c r="H397" i="8"/>
  <c r="D399" i="8"/>
  <c r="K390" i="8"/>
  <c r="I390" i="8"/>
  <c r="G391" i="8"/>
  <c r="C391" i="8"/>
  <c r="H398" i="8"/>
  <c r="F389" i="8"/>
  <c r="H399" i="8"/>
  <c r="F390" i="8"/>
  <c r="T389" i="8"/>
  <c r="U389" i="8"/>
  <c r="C392" i="8"/>
  <c r="K391" i="8"/>
  <c r="I391" i="8"/>
  <c r="G392" i="8"/>
  <c r="D400" i="8"/>
  <c r="D401" i="8"/>
  <c r="C393" i="8"/>
  <c r="T390" i="8"/>
  <c r="U390" i="8"/>
  <c r="I392" i="8"/>
  <c r="K392" i="8"/>
  <c r="G393" i="8"/>
  <c r="F391" i="8"/>
  <c r="H400" i="8"/>
  <c r="I393" i="8"/>
  <c r="K393" i="8"/>
  <c r="G394" i="8"/>
  <c r="H401" i="8"/>
  <c r="C394" i="8"/>
  <c r="T391" i="8"/>
  <c r="U391" i="8"/>
  <c r="F392" i="8"/>
  <c r="D402" i="8"/>
  <c r="T392" i="8"/>
  <c r="U392" i="8"/>
  <c r="C395" i="8"/>
  <c r="K394" i="8"/>
  <c r="I394" i="8"/>
  <c r="G395" i="8"/>
  <c r="D403" i="8"/>
  <c r="H402" i="8"/>
  <c r="F393" i="8"/>
  <c r="T393" i="8"/>
  <c r="U393" i="8"/>
  <c r="H403" i="8"/>
  <c r="F394" i="8"/>
  <c r="C396" i="8"/>
  <c r="D404" i="8"/>
  <c r="K395" i="8"/>
  <c r="F395" i="8"/>
  <c r="I395" i="8"/>
  <c r="G396" i="8"/>
  <c r="T395" i="8"/>
  <c r="U395" i="8"/>
  <c r="K396" i="8"/>
  <c r="I396" i="8"/>
  <c r="G397" i="8"/>
  <c r="H404" i="8"/>
  <c r="D405" i="8"/>
  <c r="C397" i="8"/>
  <c r="T394" i="8"/>
  <c r="U394" i="8"/>
  <c r="D406" i="8"/>
  <c r="F396" i="8"/>
  <c r="C398" i="8"/>
  <c r="H405" i="8"/>
  <c r="I397" i="8"/>
  <c r="K397" i="8"/>
  <c r="F397" i="8"/>
  <c r="G398" i="8"/>
  <c r="H406" i="8"/>
  <c r="T396" i="8"/>
  <c r="U396" i="8"/>
  <c r="T397" i="8"/>
  <c r="U397" i="8"/>
  <c r="C399" i="8"/>
  <c r="K398" i="8"/>
  <c r="I398" i="8"/>
  <c r="F398" i="8"/>
  <c r="G399" i="8"/>
  <c r="D407" i="8"/>
  <c r="D408" i="8"/>
  <c r="K399" i="8"/>
  <c r="F399" i="8"/>
  <c r="I399" i="8"/>
  <c r="G400" i="8"/>
  <c r="T398" i="8"/>
  <c r="U398" i="8"/>
  <c r="C400" i="8"/>
  <c r="H407" i="8"/>
  <c r="C401" i="8"/>
  <c r="T399" i="8"/>
  <c r="U399" i="8"/>
  <c r="H408" i="8"/>
  <c r="K400" i="8"/>
  <c r="I400" i="8"/>
  <c r="G401" i="8"/>
  <c r="D409" i="8"/>
  <c r="I401" i="8"/>
  <c r="K401" i="8"/>
  <c r="G402" i="8"/>
  <c r="H409" i="8"/>
  <c r="D410" i="8"/>
  <c r="F400" i="8"/>
  <c r="C402" i="8"/>
  <c r="T400" i="8"/>
  <c r="U400" i="8"/>
  <c r="F401" i="8"/>
  <c r="D411" i="8"/>
  <c r="H410" i="8"/>
  <c r="C403" i="8"/>
  <c r="K402" i="8"/>
  <c r="F402" i="8"/>
  <c r="I402" i="8"/>
  <c r="G403" i="8"/>
  <c r="K403" i="8"/>
  <c r="I403" i="8"/>
  <c r="G404" i="8"/>
  <c r="H411" i="8"/>
  <c r="T402" i="8"/>
  <c r="U402" i="8"/>
  <c r="C404" i="8"/>
  <c r="D412" i="8"/>
  <c r="T401" i="8"/>
  <c r="U401" i="8"/>
  <c r="C405" i="8"/>
  <c r="I404" i="8"/>
  <c r="K404" i="8"/>
  <c r="F404" i="8"/>
  <c r="G405" i="8"/>
  <c r="D413" i="8"/>
  <c r="H412" i="8"/>
  <c r="F403" i="8"/>
  <c r="H413" i="8"/>
  <c r="T404" i="8"/>
  <c r="U404" i="8"/>
  <c r="D414" i="8"/>
  <c r="T403" i="8"/>
  <c r="U403" i="8"/>
  <c r="I405" i="8"/>
  <c r="K405" i="8"/>
  <c r="F405" i="8"/>
  <c r="G406" i="8"/>
  <c r="C406" i="8"/>
  <c r="T405" i="8"/>
  <c r="U405" i="8"/>
  <c r="K406" i="8"/>
  <c r="I406" i="8"/>
  <c r="G407" i="8"/>
  <c r="F406" i="8"/>
  <c r="C407" i="8"/>
  <c r="D415" i="8"/>
  <c r="H414" i="8"/>
  <c r="D416" i="8"/>
  <c r="C408" i="8"/>
  <c r="T406" i="8"/>
  <c r="U406" i="8"/>
  <c r="H415" i="8"/>
  <c r="K407" i="8"/>
  <c r="I407" i="8"/>
  <c r="F407" i="8"/>
  <c r="G408" i="8"/>
  <c r="K408" i="8"/>
  <c r="I408" i="8"/>
  <c r="G409" i="8"/>
  <c r="F408" i="8"/>
  <c r="H416" i="8"/>
  <c r="C409" i="8"/>
  <c r="T407" i="8"/>
  <c r="U407" i="8"/>
  <c r="D417" i="8"/>
  <c r="C410" i="8"/>
  <c r="I409" i="8"/>
  <c r="K409" i="8"/>
  <c r="G410" i="8"/>
  <c r="D418" i="8"/>
  <c r="H417" i="8"/>
  <c r="T408" i="8"/>
  <c r="U408" i="8"/>
  <c r="H418" i="8"/>
  <c r="K410" i="8"/>
  <c r="I410" i="8"/>
  <c r="G411" i="8"/>
  <c r="C411" i="8"/>
  <c r="D419" i="8"/>
  <c r="F409" i="8"/>
  <c r="T409" i="8"/>
  <c r="U409" i="8"/>
  <c r="C412" i="8"/>
  <c r="K411" i="8"/>
  <c r="I411" i="8"/>
  <c r="G412" i="8"/>
  <c r="D420" i="8"/>
  <c r="F410" i="8"/>
  <c r="H419" i="8"/>
  <c r="T410" i="8"/>
  <c r="U410" i="8"/>
  <c r="F411" i="8"/>
  <c r="H420" i="8"/>
  <c r="C413" i="8"/>
  <c r="D421" i="8"/>
  <c r="I412" i="8"/>
  <c r="K412" i="8"/>
  <c r="G413" i="8"/>
  <c r="F412" i="8"/>
  <c r="D422" i="8"/>
  <c r="H421" i="8"/>
  <c r="I413" i="8"/>
  <c r="K413" i="8"/>
  <c r="G414" i="8"/>
  <c r="T411" i="8"/>
  <c r="U411" i="8"/>
  <c r="C414" i="8"/>
  <c r="H422" i="8"/>
  <c r="C415" i="8"/>
  <c r="F413" i="8"/>
  <c r="D423" i="8"/>
  <c r="K414" i="8"/>
  <c r="I414" i="8"/>
  <c r="G415" i="8"/>
  <c r="T412" i="8"/>
  <c r="U412" i="8"/>
  <c r="C416" i="8"/>
  <c r="D424" i="8"/>
  <c r="K415" i="8"/>
  <c r="F415" i="8"/>
  <c r="I415" i="8"/>
  <c r="G416" i="8"/>
  <c r="F414" i="8"/>
  <c r="T413" i="8"/>
  <c r="U413" i="8"/>
  <c r="H423" i="8"/>
  <c r="T414" i="8"/>
  <c r="U414" i="8"/>
  <c r="H424" i="8"/>
  <c r="T415" i="8"/>
  <c r="U415" i="8"/>
  <c r="C417" i="8"/>
  <c r="K416" i="8"/>
  <c r="I416" i="8"/>
  <c r="G417" i="8"/>
  <c r="D425" i="8"/>
  <c r="I417" i="8"/>
  <c r="K417" i="8"/>
  <c r="F417" i="8"/>
  <c r="G418" i="8"/>
  <c r="C418" i="8"/>
  <c r="H425" i="8"/>
  <c r="D426" i="8"/>
  <c r="F416" i="8"/>
  <c r="D427" i="8"/>
  <c r="C419" i="8"/>
  <c r="T417" i="8"/>
  <c r="U417" i="8"/>
  <c r="T416" i="8"/>
  <c r="U416" i="8"/>
  <c r="H426" i="8"/>
  <c r="K418" i="8"/>
  <c r="I418" i="8"/>
  <c r="F418" i="8"/>
  <c r="G419" i="8"/>
  <c r="K419" i="8"/>
  <c r="F419" i="8"/>
  <c r="I419" i="8"/>
  <c r="G420" i="8"/>
  <c r="C420" i="8"/>
  <c r="T418" i="8"/>
  <c r="U418" i="8"/>
  <c r="H427" i="8"/>
  <c r="D428" i="8"/>
  <c r="H428" i="8"/>
  <c r="C421" i="8"/>
  <c r="T419" i="8"/>
  <c r="U419" i="8"/>
  <c r="D429" i="8"/>
  <c r="I420" i="8"/>
  <c r="K420" i="8"/>
  <c r="G421" i="8"/>
  <c r="I421" i="8"/>
  <c r="K421" i="8"/>
  <c r="G422" i="8"/>
  <c r="D430" i="8"/>
  <c r="C422" i="8"/>
  <c r="F420" i="8"/>
  <c r="H429" i="8"/>
  <c r="T420" i="8"/>
  <c r="U420" i="8"/>
  <c r="C423" i="8"/>
  <c r="K422" i="8"/>
  <c r="I422" i="8"/>
  <c r="G423" i="8"/>
  <c r="D431" i="8"/>
  <c r="H430" i="8"/>
  <c r="F421" i="8"/>
  <c r="T421" i="8"/>
  <c r="U421" i="8"/>
  <c r="D432" i="8"/>
  <c r="F422" i="8"/>
  <c r="C424" i="8"/>
  <c r="H431" i="8"/>
  <c r="K423" i="8"/>
  <c r="F423" i="8"/>
  <c r="I423" i="8"/>
  <c r="G424" i="8"/>
  <c r="K424" i="8"/>
  <c r="I424" i="8"/>
  <c r="G425" i="8"/>
  <c r="H432" i="8"/>
  <c r="T423" i="8"/>
  <c r="U423" i="8"/>
  <c r="D433" i="8"/>
  <c r="C425" i="8"/>
  <c r="T422" i="8"/>
  <c r="U422" i="8"/>
  <c r="I425" i="8"/>
  <c r="K425" i="8"/>
  <c r="F425" i="8"/>
  <c r="G426" i="8"/>
  <c r="C426" i="8"/>
  <c r="D434" i="8"/>
  <c r="H433" i="8"/>
  <c r="F424" i="8"/>
  <c r="H434" i="8"/>
  <c r="C427" i="8"/>
  <c r="T425" i="8"/>
  <c r="U425" i="8"/>
  <c r="T424" i="8"/>
  <c r="U424" i="8"/>
  <c r="D435" i="8"/>
  <c r="K426" i="8"/>
  <c r="I426" i="8"/>
  <c r="G427" i="8"/>
  <c r="F426" i="8"/>
  <c r="C428" i="8"/>
  <c r="K427" i="8"/>
  <c r="I427" i="8"/>
  <c r="G428" i="8"/>
  <c r="D436" i="8"/>
  <c r="H435" i="8"/>
  <c r="C429" i="8"/>
  <c r="T426" i="8"/>
  <c r="U426" i="8"/>
  <c r="K428" i="8"/>
  <c r="I428" i="8"/>
  <c r="G429" i="8"/>
  <c r="D437" i="8"/>
  <c r="H436" i="8"/>
  <c r="F427" i="8"/>
  <c r="H437" i="8"/>
  <c r="I429" i="8"/>
  <c r="K429" i="8"/>
  <c r="F429" i="8"/>
  <c r="G430" i="8"/>
  <c r="T427" i="8"/>
  <c r="U427" i="8"/>
  <c r="D438" i="8"/>
  <c r="F428" i="8"/>
  <c r="C430" i="8"/>
  <c r="T429" i="8"/>
  <c r="U429" i="8"/>
  <c r="T428" i="8"/>
  <c r="U428" i="8"/>
  <c r="K430" i="8"/>
  <c r="F430" i="8"/>
  <c r="I430" i="8"/>
  <c r="G431" i="8"/>
  <c r="D439" i="8"/>
  <c r="C431" i="8"/>
  <c r="H438" i="8"/>
  <c r="H439" i="8"/>
  <c r="D440" i="8"/>
  <c r="T430" i="8"/>
  <c r="U430" i="8"/>
  <c r="K431" i="8"/>
  <c r="F431" i="8"/>
  <c r="I431" i="8"/>
  <c r="G432" i="8"/>
  <c r="C432" i="8"/>
  <c r="C433" i="8"/>
  <c r="T431" i="8"/>
  <c r="U431" i="8"/>
  <c r="D441" i="8"/>
  <c r="I432" i="8"/>
  <c r="K432" i="8"/>
  <c r="F432" i="8"/>
  <c r="G433" i="8"/>
  <c r="H440" i="8"/>
  <c r="T432" i="8"/>
  <c r="U432" i="8"/>
  <c r="H441" i="8"/>
  <c r="I433" i="8"/>
  <c r="K433" i="8"/>
  <c r="F433" i="8"/>
  <c r="G434" i="8"/>
  <c r="D442" i="8"/>
  <c r="C434" i="8"/>
  <c r="D443" i="8"/>
  <c r="T433" i="8"/>
  <c r="U433" i="8"/>
  <c r="C435" i="8"/>
  <c r="K434" i="8"/>
  <c r="I434" i="8"/>
  <c r="G435" i="8"/>
  <c r="H442" i="8"/>
  <c r="K435" i="8"/>
  <c r="I435" i="8"/>
  <c r="G436" i="8"/>
  <c r="C436" i="8"/>
  <c r="H443" i="8"/>
  <c r="F434" i="8"/>
  <c r="D444" i="8"/>
  <c r="H444" i="8"/>
  <c r="K436" i="8"/>
  <c r="I436" i="8"/>
  <c r="G437" i="8"/>
  <c r="T434" i="8"/>
  <c r="U434" i="8"/>
  <c r="C437" i="8"/>
  <c r="D445" i="8"/>
  <c r="F435" i="8"/>
  <c r="T435" i="8"/>
  <c r="U435" i="8"/>
  <c r="F436" i="8"/>
  <c r="D446" i="8"/>
  <c r="C438" i="8"/>
  <c r="I437" i="8"/>
  <c r="K437" i="8"/>
  <c r="F437" i="8"/>
  <c r="G438" i="8"/>
  <c r="H445" i="8"/>
  <c r="H446" i="8"/>
  <c r="C439" i="8"/>
  <c r="T437" i="8"/>
  <c r="U437" i="8"/>
  <c r="D447" i="8"/>
  <c r="K438" i="8"/>
  <c r="I438" i="8"/>
  <c r="G439" i="8"/>
  <c r="T436" i="8"/>
  <c r="U436" i="8"/>
  <c r="F438" i="8"/>
  <c r="C440" i="8"/>
  <c r="K439" i="8"/>
  <c r="F439" i="8"/>
  <c r="I439" i="8"/>
  <c r="G440" i="8"/>
  <c r="D448" i="8"/>
  <c r="H447" i="8"/>
  <c r="K440" i="8"/>
  <c r="I440" i="8"/>
  <c r="G441" i="8"/>
  <c r="T439" i="8"/>
  <c r="U439" i="8"/>
  <c r="C441" i="8"/>
  <c r="H448" i="8"/>
  <c r="D449" i="8"/>
  <c r="T438" i="8"/>
  <c r="U438" i="8"/>
  <c r="H449" i="8"/>
  <c r="I441" i="8"/>
  <c r="K441" i="8"/>
  <c r="F441" i="8"/>
  <c r="G442" i="8"/>
  <c r="D450" i="8"/>
  <c r="C442" i="8"/>
  <c r="F440" i="8"/>
  <c r="D451" i="8"/>
  <c r="T441" i="8"/>
  <c r="U441" i="8"/>
  <c r="T440" i="8"/>
  <c r="U440" i="8"/>
  <c r="C443" i="8"/>
  <c r="K442" i="8"/>
  <c r="I442" i="8"/>
  <c r="G443" i="8"/>
  <c r="H450" i="8"/>
  <c r="H451" i="8"/>
  <c r="K443" i="8"/>
  <c r="I443" i="8"/>
  <c r="G444" i="8"/>
  <c r="C444" i="8"/>
  <c r="F442" i="8"/>
  <c r="D452" i="8"/>
  <c r="T442" i="8"/>
  <c r="U442" i="8"/>
  <c r="C445" i="8"/>
  <c r="F443" i="8"/>
  <c r="I444" i="8"/>
  <c r="K444" i="8"/>
  <c r="G445" i="8"/>
  <c r="D453" i="8"/>
  <c r="H452" i="8"/>
  <c r="F444" i="8"/>
  <c r="H453" i="8"/>
  <c r="I445" i="8"/>
  <c r="K445" i="8"/>
  <c r="F445" i="8"/>
  <c r="G446" i="8"/>
  <c r="C446" i="8"/>
  <c r="D454" i="8"/>
  <c r="T443" i="8"/>
  <c r="U443" i="8"/>
  <c r="T445" i="8"/>
  <c r="U445" i="8"/>
  <c r="K446" i="8"/>
  <c r="I446" i="8"/>
  <c r="G447" i="8"/>
  <c r="H454" i="8"/>
  <c r="D455" i="8"/>
  <c r="C447" i="8"/>
  <c r="T444" i="8"/>
  <c r="U444" i="8"/>
  <c r="C448" i="8"/>
  <c r="D456" i="8"/>
  <c r="K447" i="8"/>
  <c r="I447" i="8"/>
  <c r="G448" i="8"/>
  <c r="H455" i="8"/>
  <c r="F446" i="8"/>
  <c r="H456" i="8"/>
  <c r="K448" i="8"/>
  <c r="I448" i="8"/>
  <c r="G449" i="8"/>
  <c r="D457" i="8"/>
  <c r="T446" i="8"/>
  <c r="U446" i="8"/>
  <c r="F447" i="8"/>
  <c r="C449" i="8"/>
  <c r="I449" i="8"/>
  <c r="K449" i="8"/>
  <c r="G450" i="8"/>
  <c r="H457" i="8"/>
  <c r="T447" i="8"/>
  <c r="U447" i="8"/>
  <c r="D458" i="8"/>
  <c r="C450" i="8"/>
  <c r="F448" i="8"/>
  <c r="C451" i="8"/>
  <c r="K450" i="8"/>
  <c r="F450" i="8"/>
  <c r="I450" i="8"/>
  <c r="G451" i="8"/>
  <c r="T448" i="8"/>
  <c r="U448" i="8"/>
  <c r="D459" i="8"/>
  <c r="H458" i="8"/>
  <c r="F449" i="8"/>
  <c r="T449" i="8"/>
  <c r="U449" i="8"/>
  <c r="D460" i="8"/>
  <c r="T450" i="8"/>
  <c r="U450" i="8"/>
  <c r="H459" i="8"/>
  <c r="K451" i="8"/>
  <c r="I451" i="8"/>
  <c r="F451" i="8"/>
  <c r="G452" i="8"/>
  <c r="C452" i="8"/>
  <c r="C453" i="8"/>
  <c r="I452" i="8"/>
  <c r="K452" i="8"/>
  <c r="F452" i="8"/>
  <c r="G453" i="8"/>
  <c r="D461" i="8"/>
  <c r="T451" i="8"/>
  <c r="U451" i="8"/>
  <c r="H460" i="8"/>
  <c r="H461" i="8"/>
  <c r="D462" i="8"/>
  <c r="T452" i="8"/>
  <c r="U452" i="8"/>
  <c r="I453" i="8"/>
  <c r="K453" i="8"/>
  <c r="G454" i="8"/>
  <c r="C454" i="8"/>
  <c r="K454" i="8"/>
  <c r="I454" i="8"/>
  <c r="G455" i="8"/>
  <c r="F454" i="8"/>
  <c r="D463" i="8"/>
  <c r="C455" i="8"/>
  <c r="F453" i="8"/>
  <c r="H462" i="8"/>
  <c r="T453" i="8"/>
  <c r="U453" i="8"/>
  <c r="D464" i="8"/>
  <c r="I455" i="8"/>
  <c r="K455" i="8"/>
  <c r="G456" i="8"/>
  <c r="C456" i="8"/>
  <c r="H463" i="8"/>
  <c r="T454" i="8"/>
  <c r="U454" i="8"/>
  <c r="H464" i="8"/>
  <c r="C457" i="8"/>
  <c r="F455" i="8"/>
  <c r="D465" i="8"/>
  <c r="K456" i="8"/>
  <c r="I456" i="8"/>
  <c r="G457" i="8"/>
  <c r="D466" i="8"/>
  <c r="T455" i="8"/>
  <c r="U455" i="8"/>
  <c r="C458" i="8"/>
  <c r="F456" i="8"/>
  <c r="I457" i="8"/>
  <c r="K457" i="8"/>
  <c r="F457" i="8"/>
  <c r="G458" i="8"/>
  <c r="H465" i="8"/>
  <c r="T457" i="8"/>
  <c r="U457" i="8"/>
  <c r="H466" i="8"/>
  <c r="K458" i="8"/>
  <c r="I458" i="8"/>
  <c r="G459" i="8"/>
  <c r="T456" i="8"/>
  <c r="U456" i="8"/>
  <c r="C459" i="8"/>
  <c r="D467" i="8"/>
  <c r="D468" i="8"/>
  <c r="K459" i="8"/>
  <c r="I459" i="8"/>
  <c r="G460" i="8"/>
  <c r="H467" i="8"/>
  <c r="F25" i="14"/>
  <c r="C460" i="8"/>
  <c r="F458" i="8"/>
  <c r="I460" i="8"/>
  <c r="K460" i="8"/>
  <c r="G461" i="8"/>
  <c r="T458" i="8"/>
  <c r="U458" i="8"/>
  <c r="H468" i="8"/>
  <c r="C461" i="8"/>
  <c r="F459" i="8"/>
  <c r="D469" i="8"/>
  <c r="T459" i="8"/>
  <c r="U459" i="8"/>
  <c r="I461" i="8"/>
  <c r="K461" i="8"/>
  <c r="F461" i="8"/>
  <c r="G462" i="8"/>
  <c r="C462" i="8"/>
  <c r="H469" i="8"/>
  <c r="D470" i="8"/>
  <c r="F460" i="8"/>
  <c r="C463" i="8"/>
  <c r="T460" i="8"/>
  <c r="U460" i="8"/>
  <c r="T461" i="8"/>
  <c r="U461" i="8"/>
  <c r="K462" i="8"/>
  <c r="I462" i="8"/>
  <c r="G463" i="8"/>
  <c r="D471" i="8"/>
  <c r="H470" i="8"/>
  <c r="D472" i="8"/>
  <c r="F462" i="8"/>
  <c r="C464" i="8"/>
  <c r="H471" i="8"/>
  <c r="K463" i="8"/>
  <c r="I463" i="8"/>
  <c r="G464" i="8"/>
  <c r="H472" i="8"/>
  <c r="T462" i="8"/>
  <c r="U462" i="8"/>
  <c r="F463" i="8"/>
  <c r="C465" i="8"/>
  <c r="K464" i="8"/>
  <c r="F464" i="8"/>
  <c r="I464" i="8"/>
  <c r="G465" i="8"/>
  <c r="D473" i="8"/>
  <c r="C466" i="8"/>
  <c r="D474" i="8"/>
  <c r="T463" i="8"/>
  <c r="U463" i="8"/>
  <c r="T464" i="8"/>
  <c r="U464" i="8"/>
  <c r="I465" i="8"/>
  <c r="K465" i="8"/>
  <c r="F465" i="8"/>
  <c r="G466" i="8"/>
  <c r="H473" i="8"/>
  <c r="H474" i="8"/>
  <c r="T465" i="8"/>
  <c r="U465" i="8"/>
  <c r="D475" i="8"/>
  <c r="E25" i="14"/>
  <c r="G25" i="14"/>
  <c r="L466" i="8"/>
  <c r="K466" i="8"/>
  <c r="F466" i="8"/>
  <c r="I466" i="8"/>
  <c r="G467" i="8"/>
  <c r="C467" i="8"/>
  <c r="B25" i="3"/>
  <c r="C25" i="14"/>
  <c r="AE24" i="14"/>
  <c r="C468" i="8"/>
  <c r="I25" i="14"/>
  <c r="D25" i="14"/>
  <c r="AB25" i="14"/>
  <c r="AC25" i="14"/>
  <c r="T466" i="8"/>
  <c r="U466" i="8"/>
  <c r="O466" i="8"/>
  <c r="J25" i="14"/>
  <c r="R25" i="14"/>
  <c r="D476" i="8"/>
  <c r="K467" i="8"/>
  <c r="I467" i="8"/>
  <c r="G468" i="8"/>
  <c r="S25" i="14"/>
  <c r="H475" i="8"/>
  <c r="H476" i="8"/>
  <c r="K468" i="8"/>
  <c r="I468" i="8"/>
  <c r="G469" i="8"/>
  <c r="M466" i="8"/>
  <c r="F25" i="3"/>
  <c r="O25" i="14"/>
  <c r="N25" i="14"/>
  <c r="K25" i="14"/>
  <c r="L25" i="14"/>
  <c r="D477" i="8"/>
  <c r="F467" i="8"/>
  <c r="C469" i="8"/>
  <c r="D478" i="8"/>
  <c r="N466" i="8"/>
  <c r="E25" i="3"/>
  <c r="C6" i="4"/>
  <c r="C470" i="8"/>
  <c r="T467" i="8"/>
  <c r="U467" i="8"/>
  <c r="F468" i="8"/>
  <c r="I469" i="8"/>
  <c r="K469" i="8"/>
  <c r="F469" i="8"/>
  <c r="G470" i="8"/>
  <c r="H477" i="8"/>
  <c r="E16" i="6"/>
  <c r="O16" i="6" s="1"/>
  <c r="P16" i="6" s="1"/>
  <c r="E115" i="6"/>
  <c r="AJ115" i="6" s="1"/>
  <c r="AQ115" i="6" s="1"/>
  <c r="H6" i="4"/>
  <c r="E73" i="6"/>
  <c r="BF73" i="6" s="1"/>
  <c r="E29" i="6"/>
  <c r="BD29" i="6" s="1"/>
  <c r="E150" i="6"/>
  <c r="BD150" i="6" s="1"/>
  <c r="C471" i="8"/>
  <c r="D479" i="8"/>
  <c r="T469" i="8"/>
  <c r="U469" i="8"/>
  <c r="H478" i="8"/>
  <c r="K470" i="8"/>
  <c r="I470" i="8"/>
  <c r="G471" i="8"/>
  <c r="T468" i="8"/>
  <c r="U468" i="8"/>
  <c r="M25" i="14"/>
  <c r="D25" i="3"/>
  <c r="AT115" i="6"/>
  <c r="F470" i="8"/>
  <c r="K471" i="8"/>
  <c r="F471" i="8"/>
  <c r="I471" i="8"/>
  <c r="G472" i="8"/>
  <c r="H479" i="8"/>
  <c r="D480" i="8"/>
  <c r="C472" i="8"/>
  <c r="T25" i="14"/>
  <c r="Z25" i="14"/>
  <c r="V25" i="14"/>
  <c r="X25" i="14"/>
  <c r="W25" i="14"/>
  <c r="P25" i="14"/>
  <c r="U25" i="14"/>
  <c r="I472" i="8"/>
  <c r="K472" i="8"/>
  <c r="G473" i="8"/>
  <c r="D481" i="8"/>
  <c r="T471" i="8"/>
  <c r="U471" i="8"/>
  <c r="C473" i="8"/>
  <c r="H480" i="8"/>
  <c r="T470" i="8"/>
  <c r="U470" i="8"/>
  <c r="I473" i="8"/>
  <c r="K473" i="8"/>
  <c r="G474" i="8"/>
  <c r="C474" i="8"/>
  <c r="D482" i="8"/>
  <c r="H481" i="8"/>
  <c r="F472" i="8"/>
  <c r="D483" i="8"/>
  <c r="K474" i="8"/>
  <c r="F474" i="8"/>
  <c r="I474" i="8"/>
  <c r="G475" i="8"/>
  <c r="T472" i="8"/>
  <c r="U472" i="8"/>
  <c r="H482" i="8"/>
  <c r="C475" i="8"/>
  <c r="F473" i="8"/>
  <c r="T473" i="8"/>
  <c r="U473" i="8"/>
  <c r="T474" i="8"/>
  <c r="U474" i="8"/>
  <c r="C476" i="8"/>
  <c r="H483" i="8"/>
  <c r="K475" i="8"/>
  <c r="I475" i="8"/>
  <c r="G476" i="8"/>
  <c r="F475" i="8"/>
  <c r="D484" i="8"/>
  <c r="D485" i="8"/>
  <c r="T475" i="8"/>
  <c r="U475" i="8"/>
  <c r="C477" i="8"/>
  <c r="K476" i="8"/>
  <c r="F476" i="8"/>
  <c r="I476" i="8"/>
  <c r="G477" i="8"/>
  <c r="H484" i="8"/>
  <c r="I477" i="8"/>
  <c r="K477" i="8"/>
  <c r="F477" i="8"/>
  <c r="G478" i="8"/>
  <c r="H485" i="8"/>
  <c r="T476" i="8"/>
  <c r="U476" i="8"/>
  <c r="C478" i="8"/>
  <c r="D486" i="8"/>
  <c r="C479" i="8"/>
  <c r="H486" i="8"/>
  <c r="T477" i="8"/>
  <c r="U477" i="8"/>
  <c r="D487" i="8"/>
  <c r="K478" i="8"/>
  <c r="F478" i="8"/>
  <c r="I478" i="8"/>
  <c r="G479" i="8"/>
  <c r="K479" i="8"/>
  <c r="I479" i="8"/>
  <c r="G480" i="8"/>
  <c r="T478" i="8"/>
  <c r="U478" i="8"/>
  <c r="D488" i="8"/>
  <c r="H487" i="8"/>
  <c r="C480" i="8"/>
  <c r="C481" i="8"/>
  <c r="D489" i="8"/>
  <c r="I480" i="8"/>
  <c r="K480" i="8"/>
  <c r="F480" i="8"/>
  <c r="G481" i="8"/>
  <c r="H488" i="8"/>
  <c r="F479" i="8"/>
  <c r="H489" i="8"/>
  <c r="T480" i="8"/>
  <c r="U480" i="8"/>
  <c r="T479" i="8"/>
  <c r="U479" i="8"/>
  <c r="I481" i="8"/>
  <c r="K481" i="8"/>
  <c r="G482" i="8"/>
  <c r="D490" i="8"/>
  <c r="C482" i="8"/>
  <c r="C483" i="8"/>
  <c r="K482" i="8"/>
  <c r="F482" i="8"/>
  <c r="I482" i="8"/>
  <c r="G483" i="8"/>
  <c r="D491" i="8"/>
  <c r="F481" i="8"/>
  <c r="H490" i="8"/>
  <c r="D492" i="8"/>
  <c r="T482" i="8"/>
  <c r="U482" i="8"/>
  <c r="T481" i="8"/>
  <c r="U481" i="8"/>
  <c r="K483" i="8"/>
  <c r="I483" i="8"/>
  <c r="G484" i="8"/>
  <c r="H491" i="8"/>
  <c r="C484" i="8"/>
  <c r="C485" i="8"/>
  <c r="K484" i="8"/>
  <c r="F484" i="8"/>
  <c r="I484" i="8"/>
  <c r="G485" i="8"/>
  <c r="H492" i="8"/>
  <c r="F483" i="8"/>
  <c r="D493" i="8"/>
  <c r="T483" i="8"/>
  <c r="U483" i="8"/>
  <c r="T484" i="8"/>
  <c r="U484" i="8"/>
  <c r="H493" i="8"/>
  <c r="I485" i="8"/>
  <c r="K485" i="8"/>
  <c r="G486" i="8"/>
  <c r="D494" i="8"/>
  <c r="C486" i="8"/>
  <c r="C487" i="8"/>
  <c r="K486" i="8"/>
  <c r="F486" i="8"/>
  <c r="I486" i="8"/>
  <c r="G487" i="8"/>
  <c r="H494" i="8"/>
  <c r="D495" i="8"/>
  <c r="F485" i="8"/>
  <c r="H495" i="8"/>
  <c r="T486" i="8"/>
  <c r="U486" i="8"/>
  <c r="T485" i="8"/>
  <c r="U485" i="8"/>
  <c r="K487" i="8"/>
  <c r="F487" i="8"/>
  <c r="I487" i="8"/>
  <c r="G488" i="8"/>
  <c r="D496" i="8"/>
  <c r="C488" i="8"/>
  <c r="C489" i="8"/>
  <c r="T487" i="8"/>
  <c r="U487" i="8"/>
  <c r="D497" i="8"/>
  <c r="I488" i="8"/>
  <c r="K488" i="8"/>
  <c r="G489" i="8"/>
  <c r="H496" i="8"/>
  <c r="I489" i="8"/>
  <c r="K489" i="8"/>
  <c r="F489" i="8"/>
  <c r="G490" i="8"/>
  <c r="D498" i="8"/>
  <c r="H497" i="8"/>
  <c r="F488" i="8"/>
  <c r="C490" i="8"/>
  <c r="H498" i="8"/>
  <c r="T489" i="8"/>
  <c r="U489" i="8"/>
  <c r="T488" i="8"/>
  <c r="U488" i="8"/>
  <c r="D499" i="8"/>
  <c r="C491" i="8"/>
  <c r="K490" i="8"/>
  <c r="I490" i="8"/>
  <c r="G491" i="8"/>
  <c r="C492" i="8"/>
  <c r="K491" i="8"/>
  <c r="F491" i="8"/>
  <c r="I491" i="8"/>
  <c r="G492" i="8"/>
  <c r="F490" i="8"/>
  <c r="D500" i="8"/>
  <c r="H499" i="8"/>
  <c r="T490" i="8"/>
  <c r="U490" i="8"/>
  <c r="T491" i="8"/>
  <c r="U491" i="8"/>
  <c r="K492" i="8"/>
  <c r="I492" i="8"/>
  <c r="G493" i="8"/>
  <c r="H500" i="8"/>
  <c r="D501" i="8"/>
  <c r="C493" i="8"/>
  <c r="H501" i="8"/>
  <c r="F492" i="8"/>
  <c r="D502" i="8"/>
  <c r="I493" i="8"/>
  <c r="K493" i="8"/>
  <c r="F493" i="8"/>
  <c r="G494" i="8"/>
  <c r="C494" i="8"/>
  <c r="D503" i="8"/>
  <c r="C495" i="8"/>
  <c r="T492" i="8"/>
  <c r="U492" i="8"/>
  <c r="T493" i="8"/>
  <c r="U493" i="8"/>
  <c r="K494" i="8"/>
  <c r="F494" i="8"/>
  <c r="I494" i="8"/>
  <c r="G495" i="8"/>
  <c r="H502" i="8"/>
  <c r="H503" i="8"/>
  <c r="T494" i="8"/>
  <c r="U494" i="8"/>
  <c r="C496" i="8"/>
  <c r="K495" i="8"/>
  <c r="I495" i="8"/>
  <c r="G496" i="8"/>
  <c r="D504" i="8"/>
  <c r="F495" i="8"/>
  <c r="D505" i="8"/>
  <c r="K496" i="8"/>
  <c r="I496" i="8"/>
  <c r="G497" i="8"/>
  <c r="C497" i="8"/>
  <c r="H504" i="8"/>
  <c r="D506" i="8"/>
  <c r="T495" i="8"/>
  <c r="U495" i="8"/>
  <c r="C498" i="8"/>
  <c r="F496" i="8"/>
  <c r="H505" i="8"/>
  <c r="I497" i="8"/>
  <c r="K497" i="8"/>
  <c r="G498" i="8"/>
  <c r="F497" i="8"/>
  <c r="H506" i="8"/>
  <c r="T496" i="8"/>
  <c r="U496" i="8"/>
  <c r="K498" i="8"/>
  <c r="F498" i="8"/>
  <c r="I498" i="8"/>
  <c r="G499" i="8"/>
  <c r="C499" i="8"/>
  <c r="D507" i="8"/>
  <c r="T498" i="8"/>
  <c r="U498" i="8"/>
  <c r="H507" i="8"/>
  <c r="D508" i="8"/>
  <c r="K499" i="8"/>
  <c r="F499" i="8"/>
  <c r="I499" i="8"/>
  <c r="G500" i="8"/>
  <c r="T497" i="8"/>
  <c r="U497" i="8"/>
  <c r="C500" i="8"/>
  <c r="C501" i="8"/>
  <c r="I500" i="8"/>
  <c r="K500" i="8"/>
  <c r="G501" i="8"/>
  <c r="H508" i="8"/>
  <c r="T499" i="8"/>
  <c r="U499" i="8"/>
  <c r="D509" i="8"/>
  <c r="D510" i="8"/>
  <c r="H509" i="8"/>
  <c r="I501" i="8"/>
  <c r="K501" i="8"/>
  <c r="G502" i="8"/>
  <c r="F500" i="8"/>
  <c r="C502" i="8"/>
  <c r="T500" i="8"/>
  <c r="U500" i="8"/>
  <c r="K502" i="8"/>
  <c r="F502" i="8"/>
  <c r="I502" i="8"/>
  <c r="G503" i="8"/>
  <c r="H510" i="8"/>
  <c r="C503" i="8"/>
  <c r="F501" i="8"/>
  <c r="D511" i="8"/>
  <c r="K503" i="8"/>
  <c r="I503" i="8"/>
  <c r="G504" i="8"/>
  <c r="T501" i="8"/>
  <c r="U501" i="8"/>
  <c r="H511" i="8"/>
  <c r="C504" i="8"/>
  <c r="D512" i="8"/>
  <c r="T502" i="8"/>
  <c r="U502" i="8"/>
  <c r="D513" i="8"/>
  <c r="H512" i="8"/>
  <c r="K504" i="8"/>
  <c r="F504" i="8"/>
  <c r="I504" i="8"/>
  <c r="G505" i="8"/>
  <c r="C505" i="8"/>
  <c r="F503" i="8"/>
  <c r="C506" i="8"/>
  <c r="T504" i="8"/>
  <c r="U504" i="8"/>
  <c r="D514" i="8"/>
  <c r="T503" i="8"/>
  <c r="U503" i="8"/>
  <c r="I505" i="8"/>
  <c r="K505" i="8"/>
  <c r="G506" i="8"/>
  <c r="H513" i="8"/>
  <c r="K506" i="8"/>
  <c r="I506" i="8"/>
  <c r="G507" i="8"/>
  <c r="F506" i="8"/>
  <c r="H514" i="8"/>
  <c r="F505" i="8"/>
  <c r="D515" i="8"/>
  <c r="C507" i="8"/>
  <c r="H515" i="8"/>
  <c r="T506" i="8"/>
  <c r="U506" i="8"/>
  <c r="T505" i="8"/>
  <c r="U505" i="8"/>
  <c r="K507" i="8"/>
  <c r="I507" i="8"/>
  <c r="G508" i="8"/>
  <c r="D516" i="8"/>
  <c r="C508" i="8"/>
  <c r="F507" i="8"/>
  <c r="C509" i="8"/>
  <c r="D517" i="8"/>
  <c r="K508" i="8"/>
  <c r="F508" i="8"/>
  <c r="I508" i="8"/>
  <c r="G509" i="8"/>
  <c r="H516" i="8"/>
  <c r="T508" i="8"/>
  <c r="U508" i="8"/>
  <c r="C510" i="8"/>
  <c r="T507" i="8"/>
  <c r="U507" i="8"/>
  <c r="D518" i="8"/>
  <c r="I509" i="8"/>
  <c r="K509" i="8"/>
  <c r="G510" i="8"/>
  <c r="H517" i="8"/>
  <c r="H518" i="8"/>
  <c r="K510" i="8"/>
  <c r="I510" i="8"/>
  <c r="G511" i="8"/>
  <c r="D519" i="8"/>
  <c r="C511" i="8"/>
  <c r="F509" i="8"/>
  <c r="T509" i="8"/>
  <c r="U509" i="8"/>
  <c r="C512" i="8"/>
  <c r="F510" i="8"/>
  <c r="D520" i="8"/>
  <c r="K511" i="8"/>
  <c r="I511" i="8"/>
  <c r="G512" i="8"/>
  <c r="H519" i="8"/>
  <c r="D521" i="8"/>
  <c r="C513" i="8"/>
  <c r="H520" i="8"/>
  <c r="F511" i="8"/>
  <c r="I512" i="8"/>
  <c r="K512" i="8"/>
  <c r="G513" i="8"/>
  <c r="T510" i="8"/>
  <c r="U510" i="8"/>
  <c r="T511" i="8"/>
  <c r="U511" i="8"/>
  <c r="C514" i="8"/>
  <c r="I513" i="8"/>
  <c r="K513" i="8"/>
  <c r="F513" i="8"/>
  <c r="G514" i="8"/>
  <c r="F512" i="8"/>
  <c r="H521" i="8"/>
  <c r="D522" i="8"/>
  <c r="T512" i="8"/>
  <c r="U512" i="8"/>
  <c r="K514" i="8"/>
  <c r="I514" i="8"/>
  <c r="G515" i="8"/>
  <c r="F514" i="8"/>
  <c r="T513" i="8"/>
  <c r="U513" i="8"/>
  <c r="D523" i="8"/>
  <c r="H522" i="8"/>
  <c r="C515" i="8"/>
  <c r="H523" i="8"/>
  <c r="T514" i="8"/>
  <c r="U514" i="8"/>
  <c r="C516" i="8"/>
  <c r="D524" i="8"/>
  <c r="I515" i="8"/>
  <c r="K515" i="8"/>
  <c r="F515" i="8"/>
  <c r="G516" i="8"/>
  <c r="C517" i="8"/>
  <c r="H524" i="8"/>
  <c r="K516" i="8"/>
  <c r="I516" i="8"/>
  <c r="G517" i="8"/>
  <c r="T515" i="8"/>
  <c r="U515" i="8"/>
  <c r="D525" i="8"/>
  <c r="D526" i="8"/>
  <c r="I517" i="8"/>
  <c r="K517" i="8"/>
  <c r="F517" i="8"/>
  <c r="G518" i="8"/>
  <c r="H525" i="8"/>
  <c r="F516" i="8"/>
  <c r="C518" i="8"/>
  <c r="H526" i="8"/>
  <c r="T517" i="8"/>
  <c r="U517" i="8"/>
  <c r="T516" i="8"/>
  <c r="U516" i="8"/>
  <c r="K518" i="8"/>
  <c r="F518" i="8"/>
  <c r="I518" i="8"/>
  <c r="G519" i="8"/>
  <c r="C519" i="8"/>
  <c r="D527" i="8"/>
  <c r="T518" i="8"/>
  <c r="U518" i="8"/>
  <c r="C520" i="8"/>
  <c r="D528" i="8"/>
  <c r="K519" i="8"/>
  <c r="I519" i="8"/>
  <c r="G520" i="8"/>
  <c r="H527" i="8"/>
  <c r="K520" i="8"/>
  <c r="I520" i="8"/>
  <c r="G521" i="8"/>
  <c r="D529" i="8"/>
  <c r="H528" i="8"/>
  <c r="F519" i="8"/>
  <c r="C521" i="8"/>
  <c r="T519" i="8"/>
  <c r="U519" i="8"/>
  <c r="I521" i="8"/>
  <c r="K521" i="8"/>
  <c r="G522" i="8"/>
  <c r="D530" i="8"/>
  <c r="H529" i="8"/>
  <c r="C522" i="8"/>
  <c r="F520" i="8"/>
  <c r="T520" i="8"/>
  <c r="U520" i="8"/>
  <c r="H530" i="8"/>
  <c r="K522" i="8"/>
  <c r="F522" i="8"/>
  <c r="I522" i="8"/>
  <c r="G523" i="8"/>
  <c r="C523" i="8"/>
  <c r="D531" i="8"/>
  <c r="F521" i="8"/>
  <c r="C524" i="8"/>
  <c r="T522" i="8"/>
  <c r="U522" i="8"/>
  <c r="H531" i="8"/>
  <c r="T521" i="8"/>
  <c r="U521" i="8"/>
  <c r="D532" i="8"/>
  <c r="I523" i="8"/>
  <c r="K523" i="8"/>
  <c r="G524" i="8"/>
  <c r="I524" i="8"/>
  <c r="K524" i="8"/>
  <c r="G525" i="8"/>
  <c r="F523" i="8"/>
  <c r="D533" i="8"/>
  <c r="H532" i="8"/>
  <c r="C525" i="8"/>
  <c r="T523" i="8"/>
  <c r="U523" i="8"/>
  <c r="I525" i="8"/>
  <c r="K525" i="8"/>
  <c r="F525" i="8"/>
  <c r="G526" i="8"/>
  <c r="H533" i="8"/>
  <c r="C526" i="8"/>
  <c r="D534" i="8"/>
  <c r="F524" i="8"/>
  <c r="T524" i="8"/>
  <c r="U524" i="8"/>
  <c r="C527" i="8"/>
  <c r="H534" i="8"/>
  <c r="T525" i="8"/>
  <c r="U525" i="8"/>
  <c r="D535" i="8"/>
  <c r="K526" i="8"/>
  <c r="I526" i="8"/>
  <c r="G527" i="8"/>
  <c r="C528" i="8"/>
  <c r="K527" i="8"/>
  <c r="I527" i="8"/>
  <c r="G528" i="8"/>
  <c r="F526" i="8"/>
  <c r="D536" i="8"/>
  <c r="H535" i="8"/>
  <c r="K528" i="8"/>
  <c r="I528" i="8"/>
  <c r="G529" i="8"/>
  <c r="C529" i="8"/>
  <c r="D537" i="8"/>
  <c r="T526" i="8"/>
  <c r="U526" i="8"/>
  <c r="H536" i="8"/>
  <c r="F527" i="8"/>
  <c r="H537" i="8"/>
  <c r="D538" i="8"/>
  <c r="F528" i="8"/>
  <c r="T527" i="8"/>
  <c r="U527" i="8"/>
  <c r="C530" i="8"/>
  <c r="I529" i="8"/>
  <c r="K529" i="8"/>
  <c r="F529" i="8"/>
  <c r="G530" i="8"/>
  <c r="T529" i="8"/>
  <c r="U529" i="8"/>
  <c r="C531" i="8"/>
  <c r="D539" i="8"/>
  <c r="K530" i="8"/>
  <c r="F530" i="8"/>
  <c r="I530" i="8"/>
  <c r="G531" i="8"/>
  <c r="T528" i="8"/>
  <c r="U528" i="8"/>
  <c r="H538" i="8"/>
  <c r="H539" i="8"/>
  <c r="T530" i="8"/>
  <c r="U530" i="8"/>
  <c r="C532" i="8"/>
  <c r="I531" i="8"/>
  <c r="K531" i="8"/>
  <c r="G532" i="8"/>
  <c r="D540" i="8"/>
  <c r="D541" i="8"/>
  <c r="K532" i="8"/>
  <c r="F532" i="8"/>
  <c r="I532" i="8"/>
  <c r="G533" i="8"/>
  <c r="C533" i="8"/>
  <c r="F531" i="8"/>
  <c r="H540" i="8"/>
  <c r="H541" i="8"/>
  <c r="T531" i="8"/>
  <c r="U531" i="8"/>
  <c r="C534" i="8"/>
  <c r="T532" i="8"/>
  <c r="U532" i="8"/>
  <c r="I533" i="8"/>
  <c r="K533" i="8"/>
  <c r="F533" i="8"/>
  <c r="G534" i="8"/>
  <c r="D542" i="8"/>
  <c r="D543" i="8"/>
  <c r="T533" i="8"/>
  <c r="U533" i="8"/>
  <c r="K534" i="8"/>
  <c r="I534" i="8"/>
  <c r="G535" i="8"/>
  <c r="C535" i="8"/>
  <c r="H542" i="8"/>
  <c r="K535" i="8"/>
  <c r="I535" i="8"/>
  <c r="F535" i="8"/>
  <c r="G536" i="8"/>
  <c r="C536" i="8"/>
  <c r="H543" i="8"/>
  <c r="F534" i="8"/>
  <c r="D544" i="8"/>
  <c r="T534" i="8"/>
  <c r="U534" i="8"/>
  <c r="H544" i="8"/>
  <c r="T535" i="8"/>
  <c r="U535" i="8"/>
  <c r="C537" i="8"/>
  <c r="D545" i="8"/>
  <c r="I536" i="8"/>
  <c r="K536" i="8"/>
  <c r="G537" i="8"/>
  <c r="I537" i="8"/>
  <c r="K537" i="8"/>
  <c r="G538" i="8"/>
  <c r="D546" i="8"/>
  <c r="H545" i="8"/>
  <c r="F536" i="8"/>
  <c r="C538" i="8"/>
  <c r="T536" i="8"/>
  <c r="U536" i="8"/>
  <c r="K538" i="8"/>
  <c r="I538" i="8"/>
  <c r="F538" i="8"/>
  <c r="G539" i="8"/>
  <c r="H546" i="8"/>
  <c r="D547" i="8"/>
  <c r="C539" i="8"/>
  <c r="F537" i="8"/>
  <c r="T537" i="8"/>
  <c r="U537" i="8"/>
  <c r="D548" i="8"/>
  <c r="T538" i="8"/>
  <c r="U538" i="8"/>
  <c r="C540" i="8"/>
  <c r="H547" i="8"/>
  <c r="I539" i="8"/>
  <c r="K539" i="8"/>
  <c r="G540" i="8"/>
  <c r="F539" i="8"/>
  <c r="H548" i="8"/>
  <c r="D549" i="8"/>
  <c r="K540" i="8"/>
  <c r="F540" i="8"/>
  <c r="I540" i="8"/>
  <c r="G541" i="8"/>
  <c r="C541" i="8"/>
  <c r="T540" i="8"/>
  <c r="U540" i="8"/>
  <c r="I541" i="8"/>
  <c r="K541" i="8"/>
  <c r="G542" i="8"/>
  <c r="D550" i="8"/>
  <c r="H549" i="8"/>
  <c r="C542" i="8"/>
  <c r="T539" i="8"/>
  <c r="U539" i="8"/>
  <c r="H550" i="8"/>
  <c r="K542" i="8"/>
  <c r="F542" i="8"/>
  <c r="I542" i="8"/>
  <c r="G543" i="8"/>
  <c r="C543" i="8"/>
  <c r="D551" i="8"/>
  <c r="F541" i="8"/>
  <c r="D552" i="8"/>
  <c r="T542" i="8"/>
  <c r="U542" i="8"/>
  <c r="T541" i="8"/>
  <c r="U541" i="8"/>
  <c r="C544" i="8"/>
  <c r="K543" i="8"/>
  <c r="I543" i="8"/>
  <c r="G544" i="8"/>
  <c r="H551" i="8"/>
  <c r="H552" i="8"/>
  <c r="I544" i="8"/>
  <c r="K544" i="8"/>
  <c r="F544" i="8"/>
  <c r="G545" i="8"/>
  <c r="F543" i="8"/>
  <c r="C545" i="8"/>
  <c r="D553" i="8"/>
  <c r="T544" i="8"/>
  <c r="U544" i="8"/>
  <c r="T543" i="8"/>
  <c r="U543" i="8"/>
  <c r="I545" i="8"/>
  <c r="K545" i="8"/>
  <c r="F545" i="8"/>
  <c r="G546" i="8"/>
  <c r="C546" i="8"/>
  <c r="D554" i="8"/>
  <c r="H553" i="8"/>
  <c r="C547" i="8"/>
  <c r="T545" i="8"/>
  <c r="U545" i="8"/>
  <c r="H554" i="8"/>
  <c r="D555" i="8"/>
  <c r="K546" i="8"/>
  <c r="I546" i="8"/>
  <c r="G547" i="8"/>
  <c r="F546" i="8"/>
  <c r="H555" i="8"/>
  <c r="I547" i="8"/>
  <c r="K547" i="8"/>
  <c r="F547" i="8"/>
  <c r="G548" i="8"/>
  <c r="D556" i="8"/>
  <c r="C548" i="8"/>
  <c r="C549" i="8"/>
  <c r="D557" i="8"/>
  <c r="K548" i="8"/>
  <c r="F548" i="8"/>
  <c r="I548" i="8"/>
  <c r="G549" i="8"/>
  <c r="T547" i="8"/>
  <c r="U547" i="8"/>
  <c r="H556" i="8"/>
  <c r="T546" i="8"/>
  <c r="U546" i="8"/>
  <c r="C550" i="8"/>
  <c r="T548" i="8"/>
  <c r="U548" i="8"/>
  <c r="H557" i="8"/>
  <c r="I549" i="8"/>
  <c r="K549" i="8"/>
  <c r="F549" i="8"/>
  <c r="G550" i="8"/>
  <c r="D558" i="8"/>
  <c r="D559" i="8"/>
  <c r="T549" i="8"/>
  <c r="U549" i="8"/>
  <c r="K550" i="8"/>
  <c r="I550" i="8"/>
  <c r="G551" i="8"/>
  <c r="H558" i="8"/>
  <c r="C551" i="8"/>
  <c r="I551" i="8"/>
  <c r="K551" i="8"/>
  <c r="G552" i="8"/>
  <c r="H559" i="8"/>
  <c r="C552" i="8"/>
  <c r="F550" i="8"/>
  <c r="D560" i="8"/>
  <c r="H560" i="8"/>
  <c r="C553" i="8"/>
  <c r="I552" i="8"/>
  <c r="K552" i="8"/>
  <c r="F552" i="8"/>
  <c r="G553" i="8"/>
  <c r="T550" i="8"/>
  <c r="U550" i="8"/>
  <c r="D561" i="8"/>
  <c r="F551" i="8"/>
  <c r="T551" i="8"/>
  <c r="U551" i="8"/>
  <c r="H561" i="8"/>
  <c r="T552" i="8"/>
  <c r="U552" i="8"/>
  <c r="D562" i="8"/>
  <c r="I553" i="8"/>
  <c r="K553" i="8"/>
  <c r="G554" i="8"/>
  <c r="C554" i="8"/>
  <c r="C555" i="8"/>
  <c r="K554" i="8"/>
  <c r="I554" i="8"/>
  <c r="G555" i="8"/>
  <c r="D563" i="8"/>
  <c r="H562" i="8"/>
  <c r="F553" i="8"/>
  <c r="H563" i="8"/>
  <c r="K555" i="8"/>
  <c r="F555" i="8"/>
  <c r="I555" i="8"/>
  <c r="G556" i="8"/>
  <c r="T553" i="8"/>
  <c r="U553" i="8"/>
  <c r="D564" i="8"/>
  <c r="F554" i="8"/>
  <c r="C556" i="8"/>
  <c r="D565" i="8"/>
  <c r="T555" i="8"/>
  <c r="U555" i="8"/>
  <c r="T554" i="8"/>
  <c r="U554" i="8"/>
  <c r="K556" i="8"/>
  <c r="I556" i="8"/>
  <c r="G557" i="8"/>
  <c r="C557" i="8"/>
  <c r="H564" i="8"/>
  <c r="H565" i="8"/>
  <c r="I557" i="8"/>
  <c r="K557" i="8"/>
  <c r="F557" i="8"/>
  <c r="G558" i="8"/>
  <c r="C558" i="8"/>
  <c r="F556" i="8"/>
  <c r="D566" i="8"/>
  <c r="T557" i="8"/>
  <c r="U557" i="8"/>
  <c r="H566" i="8"/>
  <c r="T556" i="8"/>
  <c r="U556" i="8"/>
  <c r="C559" i="8"/>
  <c r="D567" i="8"/>
  <c r="K558" i="8"/>
  <c r="I558" i="8"/>
  <c r="G559" i="8"/>
  <c r="F558" i="8"/>
  <c r="T558" i="8"/>
  <c r="U558" i="8"/>
  <c r="C560" i="8"/>
  <c r="H567" i="8"/>
  <c r="I559" i="8"/>
  <c r="K559" i="8"/>
  <c r="G560" i="8"/>
  <c r="D568" i="8"/>
  <c r="K560" i="8"/>
  <c r="I560" i="8"/>
  <c r="G561" i="8"/>
  <c r="H568" i="8"/>
  <c r="D569" i="8"/>
  <c r="F559" i="8"/>
  <c r="C561" i="8"/>
  <c r="C562" i="8"/>
  <c r="D570" i="8"/>
  <c r="F560" i="8"/>
  <c r="T559" i="8"/>
  <c r="U559" i="8"/>
  <c r="H569" i="8"/>
  <c r="I561" i="8"/>
  <c r="K561" i="8"/>
  <c r="G562" i="8"/>
  <c r="K562" i="8"/>
  <c r="I562" i="8"/>
  <c r="G563" i="8"/>
  <c r="F561" i="8"/>
  <c r="H570" i="8"/>
  <c r="D571" i="8"/>
  <c r="T560" i="8"/>
  <c r="U560" i="8"/>
  <c r="C563" i="8"/>
  <c r="C564" i="8"/>
  <c r="H571" i="8"/>
  <c r="K563" i="8"/>
  <c r="I563" i="8"/>
  <c r="G564" i="8"/>
  <c r="T561" i="8"/>
  <c r="U561" i="8"/>
  <c r="D572" i="8"/>
  <c r="F562" i="8"/>
  <c r="T562" i="8"/>
  <c r="U562" i="8"/>
  <c r="F563" i="8"/>
  <c r="H572" i="8"/>
  <c r="D573" i="8"/>
  <c r="I564" i="8"/>
  <c r="K564" i="8"/>
  <c r="F564" i="8"/>
  <c r="G565" i="8"/>
  <c r="C565" i="8"/>
  <c r="T564" i="8"/>
  <c r="U564" i="8"/>
  <c r="D574" i="8"/>
  <c r="C566" i="8"/>
  <c r="H573" i="8"/>
  <c r="I565" i="8"/>
  <c r="K565" i="8"/>
  <c r="G566" i="8"/>
  <c r="F565" i="8"/>
  <c r="T563" i="8"/>
  <c r="U563" i="8"/>
  <c r="T565" i="8"/>
  <c r="U565" i="8"/>
  <c r="D575" i="8"/>
  <c r="K566" i="8"/>
  <c r="F566" i="8"/>
  <c r="I566" i="8"/>
  <c r="G567" i="8"/>
  <c r="H574" i="8"/>
  <c r="C567" i="8"/>
  <c r="C568" i="8"/>
  <c r="H575" i="8"/>
  <c r="I567" i="8"/>
  <c r="K567" i="8"/>
  <c r="F567" i="8"/>
  <c r="G568" i="8"/>
  <c r="T566" i="8"/>
  <c r="U566" i="8"/>
  <c r="D576" i="8"/>
  <c r="H576" i="8"/>
  <c r="T567" i="8"/>
  <c r="U567" i="8"/>
  <c r="D577" i="8"/>
  <c r="K568" i="8"/>
  <c r="F568" i="8"/>
  <c r="I568" i="8"/>
  <c r="G569" i="8"/>
  <c r="C569" i="8"/>
  <c r="T568" i="8"/>
  <c r="U568" i="8"/>
  <c r="C570" i="8"/>
  <c r="I569" i="8"/>
  <c r="K569" i="8"/>
  <c r="F569" i="8"/>
  <c r="G570" i="8"/>
  <c r="D578" i="8"/>
  <c r="H577" i="8"/>
  <c r="T569" i="8"/>
  <c r="U569" i="8"/>
  <c r="D579" i="8"/>
  <c r="H578" i="8"/>
  <c r="K570" i="8"/>
  <c r="F570" i="8"/>
  <c r="I570" i="8"/>
  <c r="G571" i="8"/>
  <c r="C571" i="8"/>
  <c r="C572" i="8"/>
  <c r="T570" i="8"/>
  <c r="U570" i="8"/>
  <c r="D580" i="8"/>
  <c r="K571" i="8"/>
  <c r="I571" i="8"/>
  <c r="G572" i="8"/>
  <c r="H579" i="8"/>
  <c r="F571" i="8"/>
  <c r="H580" i="8"/>
  <c r="I572" i="8"/>
  <c r="K572" i="8"/>
  <c r="F572" i="8"/>
  <c r="G573" i="8"/>
  <c r="D581" i="8"/>
  <c r="C573" i="8"/>
  <c r="T572" i="8"/>
  <c r="U572" i="8"/>
  <c r="C574" i="8"/>
  <c r="D582" i="8"/>
  <c r="I573" i="8"/>
  <c r="K573" i="8"/>
  <c r="F573" i="8"/>
  <c r="G574" i="8"/>
  <c r="H581" i="8"/>
  <c r="T571" i="8"/>
  <c r="U571" i="8"/>
  <c r="H582" i="8"/>
  <c r="T573" i="8"/>
  <c r="U573" i="8"/>
  <c r="C575" i="8"/>
  <c r="K574" i="8"/>
  <c r="I574" i="8"/>
  <c r="G575" i="8"/>
  <c r="D583" i="8"/>
  <c r="I575" i="8"/>
  <c r="K575" i="8"/>
  <c r="G576" i="8"/>
  <c r="H583" i="8"/>
  <c r="C576" i="8"/>
  <c r="D584" i="8"/>
  <c r="F574" i="8"/>
  <c r="T574" i="8"/>
  <c r="U574" i="8"/>
  <c r="C577" i="8"/>
  <c r="K576" i="8"/>
  <c r="I576" i="8"/>
  <c r="G577" i="8"/>
  <c r="D585" i="8"/>
  <c r="H584" i="8"/>
  <c r="F575" i="8"/>
  <c r="T575" i="8"/>
  <c r="U575" i="8"/>
  <c r="H585" i="8"/>
  <c r="F576" i="8"/>
  <c r="C578" i="8"/>
  <c r="D586" i="8"/>
  <c r="I577" i="8"/>
  <c r="K577" i="8"/>
  <c r="G578" i="8"/>
  <c r="C579" i="8"/>
  <c r="F577" i="8"/>
  <c r="D587" i="8"/>
  <c r="K578" i="8"/>
  <c r="I578" i="8"/>
  <c r="G579" i="8"/>
  <c r="H586" i="8"/>
  <c r="T576" i="8"/>
  <c r="U576" i="8"/>
  <c r="D588" i="8"/>
  <c r="H587" i="8"/>
  <c r="T577" i="8"/>
  <c r="U577" i="8"/>
  <c r="I579" i="8"/>
  <c r="K579" i="8"/>
  <c r="G580" i="8"/>
  <c r="F579" i="8"/>
  <c r="F578" i="8"/>
  <c r="C580" i="8"/>
  <c r="T579" i="8"/>
  <c r="U579" i="8"/>
  <c r="H588" i="8"/>
  <c r="C581" i="8"/>
  <c r="T578" i="8"/>
  <c r="U578" i="8"/>
  <c r="K580" i="8"/>
  <c r="F580" i="8"/>
  <c r="I580" i="8"/>
  <c r="G581" i="8"/>
  <c r="D589" i="8"/>
  <c r="D590" i="8"/>
  <c r="T580" i="8"/>
  <c r="U580" i="8"/>
  <c r="C582" i="8"/>
  <c r="I581" i="8"/>
  <c r="K581" i="8"/>
  <c r="G582" i="8"/>
  <c r="F581" i="8"/>
  <c r="H589" i="8"/>
  <c r="H590" i="8"/>
  <c r="K582" i="8"/>
  <c r="I582" i="8"/>
  <c r="G583" i="8"/>
  <c r="T581" i="8"/>
  <c r="U581" i="8"/>
  <c r="C583" i="8"/>
  <c r="D591" i="8"/>
  <c r="C584" i="8"/>
  <c r="K583" i="8"/>
  <c r="I583" i="8"/>
  <c r="G584" i="8"/>
  <c r="D592" i="8"/>
  <c r="F582" i="8"/>
  <c r="H591" i="8"/>
  <c r="T582" i="8"/>
  <c r="U582" i="8"/>
  <c r="I584" i="8"/>
  <c r="K584" i="8"/>
  <c r="G585" i="8"/>
  <c r="D593" i="8"/>
  <c r="F583" i="8"/>
  <c r="H592" i="8"/>
  <c r="C585" i="8"/>
  <c r="C586" i="8"/>
  <c r="D594" i="8"/>
  <c r="T583" i="8"/>
  <c r="U583" i="8"/>
  <c r="I585" i="8"/>
  <c r="K585" i="8"/>
  <c r="F585" i="8"/>
  <c r="G586" i="8"/>
  <c r="H593" i="8"/>
  <c r="F584" i="8"/>
  <c r="T584" i="8"/>
  <c r="U584" i="8"/>
  <c r="K586" i="8"/>
  <c r="F586" i="8"/>
  <c r="I586" i="8"/>
  <c r="G587" i="8"/>
  <c r="D595" i="8"/>
  <c r="H594" i="8"/>
  <c r="T585" i="8"/>
  <c r="U585" i="8"/>
  <c r="C587" i="8"/>
  <c r="C588" i="8"/>
  <c r="H595" i="8"/>
  <c r="D596" i="8"/>
  <c r="I587" i="8"/>
  <c r="K587" i="8"/>
  <c r="G588" i="8"/>
  <c r="F587" i="8"/>
  <c r="T586" i="8"/>
  <c r="U586" i="8"/>
  <c r="H596" i="8"/>
  <c r="T587" i="8"/>
  <c r="U587" i="8"/>
  <c r="K588" i="8"/>
  <c r="I588" i="8"/>
  <c r="G589" i="8"/>
  <c r="D597" i="8"/>
  <c r="C589" i="8"/>
  <c r="F588" i="8"/>
  <c r="D598" i="8"/>
  <c r="C590" i="8"/>
  <c r="I589" i="8"/>
  <c r="K589" i="8"/>
  <c r="G590" i="8"/>
  <c r="H597" i="8"/>
  <c r="C591" i="8"/>
  <c r="F589" i="8"/>
  <c r="D599" i="8"/>
  <c r="H598" i="8"/>
  <c r="K590" i="8"/>
  <c r="I590" i="8"/>
  <c r="G591" i="8"/>
  <c r="T588" i="8"/>
  <c r="U588" i="8"/>
  <c r="H599" i="8"/>
  <c r="D600" i="8"/>
  <c r="F590" i="8"/>
  <c r="I591" i="8"/>
  <c r="K591" i="8"/>
  <c r="F591" i="8"/>
  <c r="G592" i="8"/>
  <c r="T589" i="8"/>
  <c r="U589" i="8"/>
  <c r="C592" i="8"/>
  <c r="T591" i="8"/>
  <c r="U591" i="8"/>
  <c r="C593" i="8"/>
  <c r="K592" i="8"/>
  <c r="I592" i="8"/>
  <c r="G593" i="8"/>
  <c r="T590" i="8"/>
  <c r="U590" i="8"/>
  <c r="D601" i="8"/>
  <c r="H600" i="8"/>
  <c r="H601" i="8"/>
  <c r="I593" i="8"/>
  <c r="K593" i="8"/>
  <c r="G594" i="8"/>
  <c r="C594" i="8"/>
  <c r="D602" i="8"/>
  <c r="F592" i="8"/>
  <c r="D603" i="8"/>
  <c r="K594" i="8"/>
  <c r="F594" i="8"/>
  <c r="I594" i="8"/>
  <c r="G595" i="8"/>
  <c r="T592" i="8"/>
  <c r="U592" i="8"/>
  <c r="C595" i="8"/>
  <c r="F593" i="8"/>
  <c r="H602" i="8"/>
  <c r="C596" i="8"/>
  <c r="T594" i="8"/>
  <c r="U594" i="8"/>
  <c r="T593" i="8"/>
  <c r="U593" i="8"/>
  <c r="K595" i="8"/>
  <c r="I595" i="8"/>
  <c r="G596" i="8"/>
  <c r="H603" i="8"/>
  <c r="D604" i="8"/>
  <c r="D605" i="8"/>
  <c r="I596" i="8"/>
  <c r="K596" i="8"/>
  <c r="G597" i="8"/>
  <c r="H604" i="8"/>
  <c r="F595" i="8"/>
  <c r="C597" i="8"/>
  <c r="T595" i="8"/>
  <c r="U595" i="8"/>
  <c r="D606" i="8"/>
  <c r="I597" i="8"/>
  <c r="K597" i="8"/>
  <c r="G598" i="8"/>
  <c r="H605" i="8"/>
  <c r="C598" i="8"/>
  <c r="F596" i="8"/>
  <c r="T596" i="8"/>
  <c r="U596" i="8"/>
  <c r="C599" i="8"/>
  <c r="K598" i="8"/>
  <c r="I598" i="8"/>
  <c r="G599" i="8"/>
  <c r="D607" i="8"/>
  <c r="H606" i="8"/>
  <c r="F597" i="8"/>
  <c r="T597" i="8"/>
  <c r="U597" i="8"/>
  <c r="D608" i="8"/>
  <c r="I599" i="8"/>
  <c r="K599" i="8"/>
  <c r="F599" i="8"/>
  <c r="G600" i="8"/>
  <c r="C600" i="8"/>
  <c r="H607" i="8"/>
  <c r="F598" i="8"/>
  <c r="C601" i="8"/>
  <c r="T598" i="8"/>
  <c r="U598" i="8"/>
  <c r="K600" i="8"/>
  <c r="I600" i="8"/>
  <c r="G601" i="8"/>
  <c r="T599" i="8"/>
  <c r="U599" i="8"/>
  <c r="H608" i="8"/>
  <c r="D609" i="8"/>
  <c r="H609" i="8"/>
  <c r="I601" i="8"/>
  <c r="K601" i="8"/>
  <c r="G602" i="8"/>
  <c r="D610" i="8"/>
  <c r="F600" i="8"/>
  <c r="C602" i="8"/>
  <c r="T600" i="8"/>
  <c r="U600" i="8"/>
  <c r="K602" i="8"/>
  <c r="F602" i="8"/>
  <c r="I602" i="8"/>
  <c r="G603" i="8"/>
  <c r="H610" i="8"/>
  <c r="D611" i="8"/>
  <c r="C603" i="8"/>
  <c r="F601" i="8"/>
  <c r="C604" i="8"/>
  <c r="H611" i="8"/>
  <c r="K603" i="8"/>
  <c r="F603" i="8"/>
  <c r="I603" i="8"/>
  <c r="G604" i="8"/>
  <c r="T601" i="8"/>
  <c r="U601" i="8"/>
  <c r="T602" i="8"/>
  <c r="U602" i="8"/>
  <c r="D612" i="8"/>
  <c r="D613" i="8"/>
  <c r="H612" i="8"/>
  <c r="T603" i="8"/>
  <c r="U603" i="8"/>
  <c r="I604" i="8"/>
  <c r="K604" i="8"/>
  <c r="G605" i="8"/>
  <c r="F604" i="8"/>
  <c r="C605" i="8"/>
  <c r="H613" i="8"/>
  <c r="T604" i="8"/>
  <c r="U604" i="8"/>
  <c r="C606" i="8"/>
  <c r="I605" i="8"/>
  <c r="K605" i="8"/>
  <c r="G606" i="8"/>
  <c r="D614" i="8"/>
  <c r="K606" i="8"/>
  <c r="I606" i="8"/>
  <c r="G607" i="8"/>
  <c r="H614" i="8"/>
  <c r="C607" i="8"/>
  <c r="D615" i="8"/>
  <c r="F605" i="8"/>
  <c r="D616" i="8"/>
  <c r="T605" i="8"/>
  <c r="U605" i="8"/>
  <c r="C608" i="8"/>
  <c r="I607" i="8"/>
  <c r="K607" i="8"/>
  <c r="G608" i="8"/>
  <c r="F607" i="8"/>
  <c r="H615" i="8"/>
  <c r="F606" i="8"/>
  <c r="T607" i="8"/>
  <c r="U607" i="8"/>
  <c r="K608" i="8"/>
  <c r="I608" i="8"/>
  <c r="G609" i="8"/>
  <c r="T606" i="8"/>
  <c r="U606" i="8"/>
  <c r="H616" i="8"/>
  <c r="C609" i="8"/>
  <c r="C610" i="8"/>
  <c r="F608" i="8"/>
  <c r="F26" i="14"/>
  <c r="I609" i="8"/>
  <c r="K609" i="8"/>
  <c r="G610" i="8"/>
  <c r="T608" i="8"/>
  <c r="U608" i="8"/>
  <c r="F609" i="8"/>
  <c r="K610" i="8"/>
  <c r="I610" i="8"/>
  <c r="G611" i="8"/>
  <c r="C611" i="8"/>
  <c r="C612" i="8"/>
  <c r="F610" i="8"/>
  <c r="K611" i="8"/>
  <c r="F611" i="8"/>
  <c r="I611" i="8"/>
  <c r="G612" i="8"/>
  <c r="T609" i="8"/>
  <c r="U609" i="8"/>
  <c r="C613" i="8"/>
  <c r="I612" i="8"/>
  <c r="K612" i="8"/>
  <c r="F612" i="8"/>
  <c r="G613" i="8"/>
  <c r="T611" i="8"/>
  <c r="U611" i="8"/>
  <c r="T610" i="8"/>
  <c r="U610" i="8"/>
  <c r="T612" i="8"/>
  <c r="U612" i="8"/>
  <c r="I613" i="8"/>
  <c r="K613" i="8"/>
  <c r="F613" i="8"/>
  <c r="G614" i="8"/>
  <c r="C614" i="8"/>
  <c r="C615" i="8"/>
  <c r="T613" i="8"/>
  <c r="U613" i="8"/>
  <c r="K614" i="8"/>
  <c r="I614" i="8"/>
  <c r="G615" i="8"/>
  <c r="I615" i="8"/>
  <c r="K615" i="8"/>
  <c r="F615" i="8"/>
  <c r="G616" i="8"/>
  <c r="F614" i="8"/>
  <c r="C616" i="8"/>
  <c r="T615" i="8"/>
  <c r="U615" i="8"/>
  <c r="B26" i="3"/>
  <c r="C26" i="14"/>
  <c r="AE25" i="14"/>
  <c r="T614" i="8"/>
  <c r="U614" i="8"/>
  <c r="E26" i="14"/>
  <c r="G26" i="14"/>
  <c r="L616" i="8"/>
  <c r="K616" i="8"/>
  <c r="I616" i="8"/>
  <c r="S26" i="14"/>
  <c r="I26" i="14"/>
  <c r="F616" i="8"/>
  <c r="O616" i="8"/>
  <c r="J26" i="14"/>
  <c r="R26" i="14"/>
  <c r="M616" i="8"/>
  <c r="F26" i="3"/>
  <c r="O26" i="14"/>
  <c r="N26" i="14"/>
  <c r="K26" i="14"/>
  <c r="D26" i="14"/>
  <c r="AB26" i="14"/>
  <c r="AC26" i="14"/>
  <c r="T616" i="8"/>
  <c r="U616" i="8"/>
  <c r="L26" i="14"/>
  <c r="N616" i="8"/>
  <c r="E26" i="3"/>
  <c r="D26" i="3"/>
  <c r="M26" i="14"/>
  <c r="T26" i="14"/>
  <c r="V26" i="14"/>
  <c r="W26" i="14"/>
  <c r="X26" i="14"/>
  <c r="U26" i="14"/>
  <c r="Z26" i="14"/>
  <c r="P26" i="14"/>
  <c r="E4" i="6"/>
  <c r="BF4" i="6" s="1"/>
  <c r="E6" i="6"/>
  <c r="AJ6" i="6" s="1"/>
  <c r="AQ6" i="6" s="1"/>
  <c r="E5" i="6"/>
  <c r="BF5" i="6" s="1"/>
  <c r="H28" i="2"/>
  <c r="H38" i="2"/>
  <c r="H23" i="2"/>
  <c r="L33" i="2"/>
  <c r="L29" i="2"/>
  <c r="L32" i="2"/>
  <c r="L30" i="2"/>
  <c r="L28" i="2"/>
  <c r="L31" i="2"/>
  <c r="L26" i="2"/>
  <c r="L25" i="2"/>
  <c r="L22" i="2"/>
  <c r="L24" i="2"/>
  <c r="L27" i="2"/>
  <c r="L23" i="2"/>
  <c r="H42" i="2"/>
  <c r="G34" i="2"/>
  <c r="H34" i="2"/>
  <c r="G33" i="2"/>
  <c r="G43" i="2"/>
  <c r="G30" i="2"/>
  <c r="G29" i="2"/>
  <c r="G25" i="2"/>
  <c r="G44" i="2"/>
  <c r="G41" i="2"/>
  <c r="G37" i="2"/>
  <c r="G35" i="2"/>
  <c r="G22" i="2"/>
  <c r="G39" i="2"/>
  <c r="G40" i="2"/>
  <c r="G36" i="2"/>
  <c r="G27" i="2"/>
  <c r="G45" i="2"/>
  <c r="G31" i="2"/>
  <c r="G32" i="2"/>
  <c r="G26" i="2"/>
  <c r="H27" i="2"/>
  <c r="H22" i="2"/>
  <c r="H44" i="2"/>
  <c r="H43" i="2"/>
  <c r="H36" i="2"/>
  <c r="H35" i="2"/>
  <c r="H25" i="2"/>
  <c r="H33" i="2"/>
  <c r="H31" i="2"/>
  <c r="H45" i="2"/>
  <c r="H40" i="2"/>
  <c r="H37" i="2"/>
  <c r="H29" i="2"/>
  <c r="H32" i="2"/>
  <c r="H26" i="2"/>
  <c r="H39" i="2"/>
  <c r="H41" i="2"/>
  <c r="H30" i="2"/>
  <c r="Q16" i="6" l="1"/>
  <c r="Q169" i="6"/>
  <c r="AQ41" i="6"/>
  <c r="AQ45" i="6"/>
  <c r="AQ76" i="6"/>
  <c r="AQ155" i="6"/>
  <c r="D155" i="6" s="1"/>
  <c r="AQ176" i="6"/>
  <c r="AQ160" i="6"/>
  <c r="AQ164" i="6"/>
  <c r="AQ173" i="6"/>
  <c r="AQ177" i="6"/>
  <c r="BI162" i="6"/>
  <c r="BI132" i="6"/>
  <c r="BI110" i="6"/>
  <c r="BI83" i="6"/>
  <c r="BI77" i="6"/>
  <c r="BI57" i="6"/>
  <c r="BI53" i="6"/>
  <c r="BI38" i="6"/>
  <c r="BI12" i="6"/>
  <c r="BI172" i="6"/>
  <c r="BI145" i="6"/>
  <c r="D145" i="6" s="1"/>
  <c r="BI123" i="6"/>
  <c r="BI119" i="6"/>
  <c r="BI108" i="6"/>
  <c r="BI100" i="6"/>
  <c r="BI79" i="6"/>
  <c r="BI75" i="6"/>
  <c r="D75" i="6" s="1"/>
  <c r="BI44" i="6"/>
  <c r="BI40" i="6"/>
  <c r="BI17" i="6"/>
  <c r="BI167" i="6"/>
  <c r="BI163" i="6"/>
  <c r="BI153" i="6"/>
  <c r="BI140" i="6"/>
  <c r="BI118" i="6"/>
  <c r="BI99" i="6"/>
  <c r="D99" i="6" s="1"/>
  <c r="BI84" i="6"/>
  <c r="BI78" i="6"/>
  <c r="BI65" i="6"/>
  <c r="BI61" i="6"/>
  <c r="BI43" i="6"/>
  <c r="BI33" i="6"/>
  <c r="BI24" i="6"/>
  <c r="BI13" i="6"/>
  <c r="BI9" i="6"/>
  <c r="BI101" i="6"/>
  <c r="BI35" i="6"/>
  <c r="BI22" i="6"/>
  <c r="D7" i="6"/>
  <c r="D177" i="6"/>
  <c r="Q41" i="6"/>
  <c r="Q45" i="6"/>
  <c r="Q54" i="6"/>
  <c r="Q83" i="6"/>
  <c r="Q140" i="6"/>
  <c r="D140" i="6" s="1"/>
  <c r="Q167" i="6"/>
  <c r="AD45" i="6"/>
  <c r="D45" i="6" s="1"/>
  <c r="AD63" i="6"/>
  <c r="AD85" i="6"/>
  <c r="AD94" i="6"/>
  <c r="AD120" i="6"/>
  <c r="AD129" i="6"/>
  <c r="AD138" i="6"/>
  <c r="AD160" i="6"/>
  <c r="AD173" i="6"/>
  <c r="AD51" i="6"/>
  <c r="AD108" i="6"/>
  <c r="AD52" i="6"/>
  <c r="D52" i="6" s="1"/>
  <c r="AD144" i="6"/>
  <c r="Q150" i="6"/>
  <c r="Q104" i="6"/>
  <c r="Q60" i="6"/>
  <c r="Q147" i="6"/>
  <c r="AD136" i="6"/>
  <c r="AD103" i="6"/>
  <c r="Q70" i="6"/>
  <c r="AD41" i="6"/>
  <c r="AD54" i="6"/>
  <c r="AD67" i="6"/>
  <c r="AD89" i="6"/>
  <c r="AD98" i="6"/>
  <c r="AD107" i="6"/>
  <c r="AD133" i="6"/>
  <c r="AD142" i="6"/>
  <c r="AD151" i="6"/>
  <c r="D151" i="6" s="1"/>
  <c r="AD165" i="6"/>
  <c r="AD96" i="6"/>
  <c r="D96" i="6" s="1"/>
  <c r="AD71" i="6"/>
  <c r="Q105" i="6"/>
  <c r="AQ114" i="6"/>
  <c r="Q59" i="6"/>
  <c r="Q17" i="6"/>
  <c r="D17" i="6" s="1"/>
  <c r="Q21" i="6"/>
  <c r="D21" i="6" s="1"/>
  <c r="Q30" i="6"/>
  <c r="Q43" i="6"/>
  <c r="Q48" i="6"/>
  <c r="Q63" i="6"/>
  <c r="D63" i="6" s="1"/>
  <c r="Q67" i="6"/>
  <c r="D67" i="6" s="1"/>
  <c r="Q85" i="6"/>
  <c r="Q89" i="6"/>
  <c r="Q100" i="6"/>
  <c r="Q109" i="6"/>
  <c r="Q114" i="6"/>
  <c r="Q118" i="6"/>
  <c r="Q129" i="6"/>
  <c r="D129" i="6" s="1"/>
  <c r="Q133" i="6"/>
  <c r="D133" i="6" s="1"/>
  <c r="Q138" i="6"/>
  <c r="Q142" i="6"/>
  <c r="Q171" i="6"/>
  <c r="D171" i="6" s="1"/>
  <c r="Q175" i="6"/>
  <c r="AD11" i="6"/>
  <c r="AD20" i="6"/>
  <c r="AD33" i="6"/>
  <c r="D33" i="6" s="1"/>
  <c r="AD38" i="6"/>
  <c r="D38" i="6" s="1"/>
  <c r="AD42" i="6"/>
  <c r="AD46" i="6"/>
  <c r="AD55" i="6"/>
  <c r="D55" i="6" s="1"/>
  <c r="AD68" i="6"/>
  <c r="AD82" i="6"/>
  <c r="AD86" i="6"/>
  <c r="AD90" i="6"/>
  <c r="AD95" i="6"/>
  <c r="AD112" i="6"/>
  <c r="D112" i="6" s="1"/>
  <c r="AD117" i="6"/>
  <c r="AD121" i="6"/>
  <c r="D121" i="6" s="1"/>
  <c r="AD134" i="6"/>
  <c r="AD139" i="6"/>
  <c r="AD152" i="6"/>
  <c r="D152" i="6" s="1"/>
  <c r="AD156" i="6"/>
  <c r="D156" i="6" s="1"/>
  <c r="AD174" i="6"/>
  <c r="AD178" i="6"/>
  <c r="D178" i="6" s="1"/>
  <c r="AD12" i="6"/>
  <c r="D12" i="6" s="1"/>
  <c r="AD34" i="6"/>
  <c r="D34" i="6" s="1"/>
  <c r="AD39" i="6"/>
  <c r="D39" i="6" s="1"/>
  <c r="AD43" i="6"/>
  <c r="AD56" i="6"/>
  <c r="D56" i="6" s="1"/>
  <c r="AD74" i="6"/>
  <c r="AD78" i="6"/>
  <c r="AD83" i="6"/>
  <c r="AD100" i="6"/>
  <c r="AD109" i="6"/>
  <c r="D109" i="6" s="1"/>
  <c r="AD122" i="6"/>
  <c r="AD127" i="6"/>
  <c r="AD153" i="6"/>
  <c r="AD162" i="6"/>
  <c r="AD175" i="6"/>
  <c r="Q29" i="6"/>
  <c r="Q103" i="6"/>
  <c r="D141" i="6"/>
  <c r="D154" i="6"/>
  <c r="Q11" i="6"/>
  <c r="Q18" i="6"/>
  <c r="D18" i="6" s="1"/>
  <c r="Q22" i="6"/>
  <c r="D22" i="6" s="1"/>
  <c r="Q27" i="6"/>
  <c r="Q35" i="6"/>
  <c r="Q40" i="6"/>
  <c r="D40" i="6" s="1"/>
  <c r="Q44" i="6"/>
  <c r="D44" i="6" s="1"/>
  <c r="Q49" i="6"/>
  <c r="Q53" i="6"/>
  <c r="Q57" i="6"/>
  <c r="D57" i="6" s="1"/>
  <c r="Q64" i="6"/>
  <c r="Q68" i="6"/>
  <c r="D68" i="6" s="1"/>
  <c r="Q77" i="6"/>
  <c r="Q82" i="6"/>
  <c r="Q86" i="6"/>
  <c r="Q90" i="6"/>
  <c r="D90" i="6" s="1"/>
  <c r="Q97" i="6"/>
  <c r="Q101" i="6"/>
  <c r="D101" i="6" s="1"/>
  <c r="Q110" i="6"/>
  <c r="D110" i="6" s="1"/>
  <c r="Q119" i="6"/>
  <c r="D119" i="6" s="1"/>
  <c r="Q123" i="6"/>
  <c r="Q134" i="6"/>
  <c r="D134" i="6" s="1"/>
  <c r="Q139" i="6"/>
  <c r="Q143" i="6"/>
  <c r="D143" i="6" s="1"/>
  <c r="D161" i="6"/>
  <c r="Q148" i="6"/>
  <c r="D9" i="6"/>
  <c r="D122" i="6"/>
  <c r="Q107" i="6"/>
  <c r="D107" i="6" s="1"/>
  <c r="Q111" i="6"/>
  <c r="D111" i="6" s="1"/>
  <c r="Q153" i="6"/>
  <c r="D153" i="6" s="1"/>
  <c r="Q158" i="6"/>
  <c r="D174" i="6"/>
  <c r="D165" i="6"/>
  <c r="D24" i="6"/>
  <c r="D163" i="6"/>
  <c r="Q23" i="6"/>
  <c r="D23" i="6" s="1"/>
  <c r="Q37" i="6"/>
  <c r="Q94" i="6"/>
  <c r="D94" i="6" s="1"/>
  <c r="Q74" i="6"/>
  <c r="Q78" i="6"/>
  <c r="D78" i="6" s="1"/>
  <c r="Q87" i="6"/>
  <c r="D87" i="6" s="1"/>
  <c r="D166" i="6"/>
  <c r="D130" i="6"/>
  <c r="D51" i="6"/>
  <c r="D118" i="6"/>
  <c r="D142" i="6"/>
  <c r="D164" i="6"/>
  <c r="Q20" i="6"/>
  <c r="Q127" i="6"/>
  <c r="D127" i="6" s="1"/>
  <c r="Q131" i="6"/>
  <c r="D131" i="6" s="1"/>
  <c r="D123" i="6"/>
  <c r="Q149" i="6"/>
  <c r="Q15" i="6"/>
  <c r="Q28" i="6"/>
  <c r="W70" i="6"/>
  <c r="AD70" i="6" s="1"/>
  <c r="D8" i="6"/>
  <c r="D19" i="6"/>
  <c r="D85" i="6"/>
  <c r="Q13" i="6"/>
  <c r="Q66" i="6"/>
  <c r="D66" i="6" s="1"/>
  <c r="Q79" i="6"/>
  <c r="D79" i="6" s="1"/>
  <c r="Q84" i="6"/>
  <c r="D84" i="6" s="1"/>
  <c r="Q88" i="6"/>
  <c r="D88" i="6" s="1"/>
  <c r="D10" i="6"/>
  <c r="D159" i="6"/>
  <c r="D116" i="6"/>
  <c r="D172" i="6"/>
  <c r="D128" i="6"/>
  <c r="Q26" i="6"/>
  <c r="Q108" i="6"/>
  <c r="Q117" i="6"/>
  <c r="D117" i="6" s="1"/>
  <c r="D11" i="6"/>
  <c r="Q42" i="6"/>
  <c r="Q46" i="6"/>
  <c r="D46" i="6" s="1"/>
  <c r="Q95" i="6"/>
  <c r="D95" i="6" s="1"/>
  <c r="Q132" i="6"/>
  <c r="D132" i="6" s="1"/>
  <c r="Q137" i="6"/>
  <c r="D86" i="6"/>
  <c r="AD28" i="6"/>
  <c r="BB103" i="6"/>
  <c r="Q32" i="6"/>
  <c r="D32" i="6" s="1"/>
  <c r="Q50" i="6"/>
  <c r="D50" i="6" s="1"/>
  <c r="Q61" i="6"/>
  <c r="Q65" i="6"/>
  <c r="D65" i="6" s="1"/>
  <c r="Q98" i="6"/>
  <c r="D98" i="6" s="1"/>
  <c r="Q120" i="6"/>
  <c r="Q144" i="6"/>
  <c r="BF126" i="6"/>
  <c r="D162" i="6"/>
  <c r="D76" i="6"/>
  <c r="D97" i="6"/>
  <c r="D173" i="6"/>
  <c r="D31" i="6"/>
  <c r="D64" i="6"/>
  <c r="D176" i="6"/>
  <c r="D30" i="6"/>
  <c r="D175" i="6"/>
  <c r="BD137" i="6"/>
  <c r="AJ103" i="6"/>
  <c r="AQ103" i="6" s="1"/>
  <c r="AZ70" i="6"/>
  <c r="BF70" i="6"/>
  <c r="AZ137" i="6"/>
  <c r="K93" i="6"/>
  <c r="L93" i="6" s="1"/>
  <c r="Q93" i="6" s="1"/>
  <c r="BB70" i="6"/>
  <c r="AZ103" i="6"/>
  <c r="K125" i="6"/>
  <c r="L125" i="6" s="1"/>
  <c r="Q125" i="6" s="1"/>
  <c r="AJ70" i="6"/>
  <c r="AQ70" i="6" s="1"/>
  <c r="AZ125" i="6"/>
  <c r="BD70" i="6"/>
  <c r="BD125" i="6"/>
  <c r="BD71" i="6"/>
  <c r="AJ136" i="6"/>
  <c r="AQ136" i="6" s="1"/>
  <c r="AJ49" i="6"/>
  <c r="AQ49" i="6" s="1"/>
  <c r="K71" i="6"/>
  <c r="L71" i="6" s="1"/>
  <c r="Q71" i="6" s="1"/>
  <c r="W169" i="6"/>
  <c r="AD169" i="6" s="1"/>
  <c r="AJ125" i="6"/>
  <c r="AQ125" i="6" s="1"/>
  <c r="BB125" i="6"/>
  <c r="BF125" i="6"/>
  <c r="AJ48" i="6"/>
  <c r="AQ48" i="6" s="1"/>
  <c r="BB48" i="6"/>
  <c r="BF48" i="6"/>
  <c r="W48" i="6"/>
  <c r="AD48" i="6" s="1"/>
  <c r="AZ48" i="6"/>
  <c r="AZ16" i="6"/>
  <c r="BD149" i="6"/>
  <c r="BB93" i="6"/>
  <c r="BF148" i="6"/>
  <c r="BB136" i="6"/>
  <c r="AJ126" i="6"/>
  <c r="AQ126" i="6" s="1"/>
  <c r="BD93" i="6"/>
  <c r="AJ93" i="6"/>
  <c r="AQ93" i="6" s="1"/>
  <c r="AJ29" i="6"/>
  <c r="AQ29" i="6" s="1"/>
  <c r="BB104" i="6"/>
  <c r="BF104" i="6"/>
  <c r="AZ136" i="6"/>
  <c r="BF81" i="6"/>
  <c r="AJ170" i="6"/>
  <c r="AQ170" i="6" s="1"/>
  <c r="W137" i="6"/>
  <c r="AD137" i="6" s="1"/>
  <c r="W170" i="6"/>
  <c r="AD170" i="6" s="1"/>
  <c r="AZ81" i="6"/>
  <c r="K170" i="6"/>
  <c r="L170" i="6" s="1"/>
  <c r="Q170" i="6" s="1"/>
  <c r="BB16" i="6"/>
  <c r="BD136" i="6"/>
  <c r="BD115" i="6"/>
  <c r="W16" i="6"/>
  <c r="AD16" i="6" s="1"/>
  <c r="AJ16" i="6"/>
  <c r="AQ16" i="6" s="1"/>
  <c r="AZ49" i="6"/>
  <c r="BF49" i="6"/>
  <c r="W49" i="6"/>
  <c r="AD49" i="6" s="1"/>
  <c r="BB71" i="6"/>
  <c r="AJ147" i="6"/>
  <c r="AQ147" i="6" s="1"/>
  <c r="BB147" i="6"/>
  <c r="BF26" i="6"/>
  <c r="BF16" i="6"/>
  <c r="AZ29" i="6"/>
  <c r="BF105" i="6"/>
  <c r="AJ26" i="6"/>
  <c r="AQ26" i="6" s="1"/>
  <c r="AZ147" i="6"/>
  <c r="BD16" i="6"/>
  <c r="W29" i="6"/>
  <c r="AD29" i="6" s="1"/>
  <c r="AJ71" i="6"/>
  <c r="AQ71" i="6" s="1"/>
  <c r="AZ71" i="6"/>
  <c r="BB49" i="6"/>
  <c r="AZ26" i="6"/>
  <c r="W105" i="6"/>
  <c r="AD105" i="6" s="1"/>
  <c r="BD26" i="6"/>
  <c r="AJ105" i="6"/>
  <c r="AQ105" i="6" s="1"/>
  <c r="BF147" i="6"/>
  <c r="BD147" i="6"/>
  <c r="W115" i="6"/>
  <c r="AD115" i="6" s="1"/>
  <c r="W126" i="6"/>
  <c r="AD126" i="6" s="1"/>
  <c r="BF71" i="6"/>
  <c r="AJ27" i="6"/>
  <c r="AQ27" i="6" s="1"/>
  <c r="W93" i="6"/>
  <c r="AD93" i="6" s="1"/>
  <c r="AZ93" i="6"/>
  <c r="AZ105" i="6"/>
  <c r="BD105" i="6"/>
  <c r="AJ81" i="6"/>
  <c r="AQ81" i="6" s="1"/>
  <c r="AJ149" i="6"/>
  <c r="AQ149" i="6" s="1"/>
  <c r="BB59" i="6"/>
  <c r="AZ115" i="6"/>
  <c r="AJ150" i="6"/>
  <c r="AQ150" i="6" s="1"/>
  <c r="BD126" i="6"/>
  <c r="AZ126" i="6"/>
  <c r="K126" i="6"/>
  <c r="L126" i="6" s="1"/>
  <c r="Q126" i="6" s="1"/>
  <c r="BB81" i="6"/>
  <c r="W81" i="6"/>
  <c r="AD81" i="6" s="1"/>
  <c r="BB149" i="6"/>
  <c r="BD114" i="6"/>
  <c r="BF59" i="6"/>
  <c r="K92" i="6"/>
  <c r="L92" i="6" s="1"/>
  <c r="Q92" i="6" s="1"/>
  <c r="BD60" i="6"/>
  <c r="W149" i="6"/>
  <c r="AD149" i="6" s="1"/>
  <c r="BB114" i="6"/>
  <c r="BF29" i="6"/>
  <c r="BF115" i="6"/>
  <c r="BB115" i="6"/>
  <c r="W150" i="6"/>
  <c r="AD150" i="6" s="1"/>
  <c r="AZ104" i="6"/>
  <c r="BB170" i="6"/>
  <c r="W15" i="6"/>
  <c r="AD15" i="6" s="1"/>
  <c r="BF170" i="6"/>
  <c r="W104" i="6"/>
  <c r="AD104" i="6" s="1"/>
  <c r="AJ137" i="6"/>
  <c r="AQ137" i="6" s="1"/>
  <c r="BF137" i="6"/>
  <c r="AZ170" i="6"/>
  <c r="BF158" i="6"/>
  <c r="AJ15" i="6"/>
  <c r="AQ15" i="6" s="1"/>
  <c r="BF6" i="6"/>
  <c r="BF150" i="6"/>
  <c r="BF15" i="6"/>
  <c r="BB29" i="6"/>
  <c r="AZ73" i="6"/>
  <c r="AZ149" i="6"/>
  <c r="W114" i="6"/>
  <c r="AD114" i="6" s="1"/>
  <c r="AZ114" i="6"/>
  <c r="BB26" i="6"/>
  <c r="AZ4" i="6"/>
  <c r="BF114" i="6"/>
  <c r="AZ158" i="6"/>
  <c r="BF103" i="6"/>
  <c r="M4" i="6"/>
  <c r="N4" i="6" s="1"/>
  <c r="Q4" i="6" s="1"/>
  <c r="W158" i="6"/>
  <c r="AD158" i="6" s="1"/>
  <c r="BB150" i="6"/>
  <c r="AJ73" i="6"/>
  <c r="AQ73" i="6" s="1"/>
  <c r="BD158" i="6"/>
  <c r="W5" i="6"/>
  <c r="AD5" i="6" s="1"/>
  <c r="BB6" i="6"/>
  <c r="BB5" i="6"/>
  <c r="W73" i="6"/>
  <c r="AD73" i="6" s="1"/>
  <c r="BB73" i="6"/>
  <c r="BB60" i="6"/>
  <c r="BB148" i="6"/>
  <c r="AJ148" i="6"/>
  <c r="AQ148" i="6" s="1"/>
  <c r="W27" i="6"/>
  <c r="AD27" i="6" s="1"/>
  <c r="BD37" i="6"/>
  <c r="AZ37" i="6"/>
  <c r="AJ92" i="6"/>
  <c r="AQ92" i="6" s="1"/>
  <c r="AZ92" i="6"/>
  <c r="AZ169" i="6"/>
  <c r="BD92" i="6"/>
  <c r="BD169" i="6"/>
  <c r="BD103" i="6"/>
  <c r="W92" i="6"/>
  <c r="AD92" i="6" s="1"/>
  <c r="BF28" i="6"/>
  <c r="AZ150" i="6"/>
  <c r="BD73" i="6"/>
  <c r="K73" i="6"/>
  <c r="L73" i="6" s="1"/>
  <c r="Q73" i="6" s="1"/>
  <c r="AJ60" i="6"/>
  <c r="AQ60" i="6" s="1"/>
  <c r="AZ27" i="6"/>
  <c r="BB27" i="6"/>
  <c r="W60" i="6"/>
  <c r="AD60" i="6" s="1"/>
  <c r="AZ60" i="6"/>
  <c r="BF37" i="6"/>
  <c r="AJ37" i="6"/>
  <c r="AQ37" i="6" s="1"/>
  <c r="AJ28" i="6"/>
  <c r="AQ28" i="6" s="1"/>
  <c r="AJ169" i="6"/>
  <c r="AQ169" i="6" s="1"/>
  <c r="AJ59" i="6"/>
  <c r="AQ59" i="6" s="1"/>
  <c r="AZ59" i="6"/>
  <c r="BD59" i="6"/>
  <c r="W148" i="6"/>
  <c r="AD148" i="6" s="1"/>
  <c r="BF27" i="6"/>
  <c r="AZ148" i="6"/>
  <c r="W37" i="6"/>
  <c r="AD37" i="6" s="1"/>
  <c r="AZ28" i="6"/>
  <c r="BB92" i="6"/>
  <c r="BB169" i="6"/>
  <c r="BF169" i="6"/>
  <c r="M6" i="6"/>
  <c r="N6" i="6" s="1"/>
  <c r="Q6" i="6" s="1"/>
  <c r="AJ4" i="6"/>
  <c r="AQ4" i="6" s="1"/>
  <c r="BD5" i="6"/>
  <c r="W6" i="6"/>
  <c r="AD6" i="6" s="1"/>
  <c r="M5" i="6"/>
  <c r="N5" i="6" s="1"/>
  <c r="Q5" i="6" s="1"/>
  <c r="BD4" i="6"/>
  <c r="BD6" i="6"/>
  <c r="AZ5" i="6"/>
  <c r="AJ158" i="6"/>
  <c r="AQ158" i="6" s="1"/>
  <c r="BB15" i="6"/>
  <c r="BD15" i="6"/>
  <c r="W72" i="6"/>
  <c r="AD72" i="6" s="1"/>
  <c r="BD28" i="6"/>
  <c r="AZ6" i="6"/>
  <c r="BB4" i="6"/>
  <c r="AJ5" i="6"/>
  <c r="AQ5" i="6" s="1"/>
  <c r="W4" i="6"/>
  <c r="AD4" i="6" s="1"/>
  <c r="BB72" i="6"/>
  <c r="BF72" i="6"/>
  <c r="AJ72" i="6"/>
  <c r="AQ72" i="6" s="1"/>
  <c r="AJ104" i="6"/>
  <c r="AQ104" i="6" s="1"/>
  <c r="AZ72" i="6"/>
  <c r="BD72" i="6"/>
  <c r="BB28" i="6"/>
  <c r="D61" i="6" l="1"/>
  <c r="D13" i="6"/>
  <c r="D20" i="6"/>
  <c r="D77" i="6"/>
  <c r="D53" i="6"/>
  <c r="D35" i="6"/>
  <c r="D83" i="6"/>
  <c r="D139" i="6"/>
  <c r="D138" i="6"/>
  <c r="D43" i="6"/>
  <c r="D160" i="6"/>
  <c r="D167" i="6"/>
  <c r="D41" i="6"/>
  <c r="D74" i="6"/>
  <c r="D100" i="6"/>
  <c r="D54" i="6"/>
  <c r="D144" i="6"/>
  <c r="D82" i="6"/>
  <c r="D120" i="6"/>
  <c r="D42" i="6"/>
  <c r="D108" i="6"/>
  <c r="D89" i="6"/>
  <c r="BI137" i="6"/>
  <c r="BI70" i="6"/>
  <c r="D70" i="6" s="1"/>
  <c r="BI48" i="6"/>
  <c r="D48" i="6" s="1"/>
  <c r="BI136" i="6"/>
  <c r="D136" i="6" s="1"/>
  <c r="BI125" i="6"/>
  <c r="D125" i="6" s="1"/>
  <c r="BI81" i="6"/>
  <c r="D81" i="6" s="1"/>
  <c r="BI49" i="6"/>
  <c r="D49" i="6" s="1"/>
  <c r="BI93" i="6"/>
  <c r="D93" i="6" s="1"/>
  <c r="BI71" i="6"/>
  <c r="D71" i="6" s="1"/>
  <c r="BI16" i="6"/>
  <c r="D16" i="6" s="1"/>
  <c r="BI26" i="6"/>
  <c r="D26" i="6" s="1"/>
  <c r="BI115" i="6"/>
  <c r="D115" i="6" s="1"/>
  <c r="BI147" i="6"/>
  <c r="D147" i="6" s="1"/>
  <c r="BI104" i="6"/>
  <c r="D104" i="6" s="1"/>
  <c r="BI149" i="6"/>
  <c r="D149" i="6" s="1"/>
  <c r="BI170" i="6"/>
  <c r="D170" i="6" s="1"/>
  <c r="BI105" i="6"/>
  <c r="D105" i="6" s="1"/>
  <c r="BI126" i="6"/>
  <c r="D126" i="6" s="1"/>
  <c r="BI114" i="6"/>
  <c r="D114" i="6" s="1"/>
  <c r="BI29" i="6"/>
  <c r="D29" i="6" s="1"/>
  <c r="D137" i="6"/>
  <c r="BI27" i="6"/>
  <c r="D27" i="6" s="1"/>
  <c r="BI158" i="6"/>
  <c r="D158" i="6" s="1"/>
  <c r="BI103" i="6"/>
  <c r="D103" i="6" s="1"/>
  <c r="BI60" i="6"/>
  <c r="D60" i="6" s="1"/>
  <c r="BI148" i="6"/>
  <c r="D148" i="6" s="1"/>
  <c r="BI92" i="6"/>
  <c r="D92" i="6" s="1"/>
  <c r="BI72" i="6"/>
  <c r="D72" i="6" s="1"/>
  <c r="BI6" i="6"/>
  <c r="D6" i="6" s="1"/>
  <c r="BI15" i="6"/>
  <c r="D15" i="6" s="1"/>
  <c r="BI73" i="6"/>
  <c r="D73" i="6" s="1"/>
  <c r="BI150" i="6"/>
  <c r="D150" i="6" s="1"/>
  <c r="BI37" i="6"/>
  <c r="D37" i="6" s="1"/>
  <c r="BI28" i="6"/>
  <c r="D28" i="6" s="1"/>
  <c r="BI5" i="6"/>
  <c r="D5" i="6" s="1"/>
  <c r="BI59" i="6"/>
  <c r="D59" i="6" s="1"/>
  <c r="BI169" i="6"/>
  <c r="D169" i="6" s="1"/>
  <c r="BI4" i="6"/>
  <c r="D4" i="6" s="1"/>
</calcChain>
</file>

<file path=xl/sharedStrings.xml><?xml version="1.0" encoding="utf-8"?>
<sst xmlns="http://schemas.openxmlformats.org/spreadsheetml/2006/main" count="989" uniqueCount="544">
  <si>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</si>
  <si>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</si>
  <si>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</si>
  <si>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</si>
  <si>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</si>
  <si>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</si>
  <si>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</si>
  <si>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</si>
  <si>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</si>
  <si>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</si>
  <si>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</si>
  <si>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</si>
  <si>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</si>
  <si>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</si>
  <si>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</si>
  <si>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</si>
  <si>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</si>
  <si>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</si>
  <si>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</si>
  <si>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</si>
  <si>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</si>
  <si>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</si>
  <si>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</si>
  <si>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</si>
  <si>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</si>
  <si>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</si>
  <si>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</si>
  <si>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</si>
  <si>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</si>
  <si>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</si>
  <si>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</si>
  <si>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</si>
  <si>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</si>
  <si>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</si>
  <si>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</si>
  <si>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</si>
  <si>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</si>
  <si>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</si>
  <si>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</si>
  <si>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</si>
  <si>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</si>
  <si>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</si>
  <si>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</si>
  <si>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</si>
  <si>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</si>
  <si>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</si>
  <si>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</si>
  <si>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</si>
  <si>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</si>
  <si>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</si>
  <si>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</si>
  <si>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</si>
  <si>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</si>
  <si>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</si>
  <si>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</si>
  <si>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</si>
  <si>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</si>
  <si>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</si>
  <si>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</si>
  <si>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</si>
  <si>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</si>
  <si>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</si>
  <si>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</si>
  <si>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</si>
  <si>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</si>
  <si>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</si>
  <si>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</si>
  <si>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</si>
  <si>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</si>
  <si>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</si>
  <si>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</si>
  <si>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</si>
  <si>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</si>
  <si>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</si>
  <si>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</si>
  <si>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</si>
  <si>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</si>
  <si>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</si>
  <si>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</si>
  <si>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</si>
  <si>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</si>
  <si>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</si>
  <si>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</si>
  <si>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</si>
  <si>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</si>
  <si>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</si>
  <si>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</si>
  <si>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</si>
  <si>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</si>
  <si>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</si>
  <si>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</si>
  <si>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</si>
  <si>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</si>
  <si>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</si>
  <si>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</si>
  <si>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</si>
  <si>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</si>
  <si>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</si>
  <si>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</si>
  <si>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</si>
  <si>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</si>
  <si>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</si>
  <si>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</si>
  <si>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</si>
  <si>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</si>
  <si>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</si>
  <si>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</si>
  <si>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</si>
  <si>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</si>
  <si>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</si>
  <si>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</si>
  <si>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</si>
  <si>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</si>
  <si>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</si>
  <si>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</si>
  <si>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</si>
  <si>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</si>
  <si>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</si>
  <si>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</si>
  <si>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</si>
  <si>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</si>
  <si>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</si>
  <si>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</si>
  <si>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</si>
  <si>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</si>
  <si>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</si>
  <si>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</si>
  <si>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</si>
  <si>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</si>
  <si>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</si>
  <si>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</si>
  <si>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</si>
  <si>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</si>
  <si>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</si>
  <si>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</si>
  <si>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</si>
  <si>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</si>
  <si>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</si>
  <si>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</si>
  <si>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</si>
  <si>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</si>
  <si>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</si>
  <si>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</si>
  <si>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</si>
  <si>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</si>
  <si>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</si>
  <si>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</si>
  <si>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</si>
  <si>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</si>
  <si>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</si>
  <si>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</si>
  <si>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</si>
  <si>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</si>
  <si>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</si>
  <si>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</si>
  <si>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</si>
  <si>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</si>
  <si>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</si>
  <si>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</si>
  <si>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</si>
  <si>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</si>
  <si>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</si>
  <si>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</si>
  <si>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</si>
  <si>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</si>
  <si>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</si>
  <si>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</si>
  <si>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</si>
  <si>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</si>
  <si>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</si>
  <si>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</si>
  <si>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</si>
  <si>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</si>
  <si>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</si>
  <si>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</si>
  <si>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</si>
  <si>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</si>
  <si>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</si>
  <si>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</si>
  <si>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</si>
  <si>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</si>
  <si>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</si>
  <si>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</si>
  <si>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</si>
  <si>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</si>
  <si>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</si>
  <si>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</si>
  <si>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</si>
  <si>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</si>
  <si>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</si>
  <si>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</si>
  <si>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</si>
  <si>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</si>
  <si>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</si>
  <si>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</si>
  <si>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</si>
  <si>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</si>
  <si>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</si>
  <si>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</si>
  <si>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</si>
  <si>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</si>
  <si>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</si>
  <si>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</si>
  <si>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</si>
  <si>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</si>
  <si>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</si>
  <si>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</si>
  <si>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</si>
  <si>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</si>
  <si>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</si>
  <si>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</si>
  <si>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</si>
  <si>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</si>
  <si>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</si>
  <si>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</si>
  <si>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</si>
  <si>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</si>
  <si>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</si>
  <si>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</si>
  <si>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</si>
  <si>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</si>
  <si>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</si>
  <si>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</si>
  <si>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</si>
  <si>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</si>
  <si>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</si>
  <si>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</si>
  <si>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</si>
  <si>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</si>
  <si>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</si>
  <si>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</si>
  <si>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</si>
  <si>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</si>
  <si>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</si>
  <si>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</si>
  <si>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</si>
  <si>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</si>
  <si>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</si>
  <si>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</si>
  <si>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</si>
  <si>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</si>
  <si>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</si>
  <si>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</si>
  <si>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</si>
  <si>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</si>
  <si>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</si>
  <si>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</si>
  <si>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</si>
  <si>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</si>
  <si>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</si>
  <si>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</si>
  <si>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</si>
  <si>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</si>
  <si>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</si>
  <si>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</si>
  <si>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</si>
  <si>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</si>
  <si>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</si>
  <si>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</si>
  <si>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</si>
  <si>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</si>
  <si>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</si>
  <si>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</si>
  <si>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</si>
  <si>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</si>
  <si>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</si>
  <si>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</si>
  <si>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</si>
  <si>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</si>
  <si>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</si>
  <si>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</si>
  <si>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</si>
  <si>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</si>
  <si>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</si>
  <si>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</si>
  <si>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</si>
  <si>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</si>
  <si>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</si>
  <si>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</si>
  <si>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</si>
  <si>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</si>
  <si>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</si>
  <si>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</si>
  <si>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</si>
  <si>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</si>
  <si>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</si>
  <si>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</si>
  <si>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</si>
  <si>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</si>
  <si>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</si>
  <si>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</si>
  <si>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</si>
  <si>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</si>
  <si>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</si>
  <si>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</si>
  <si>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</si>
  <si>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</si>
  <si>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</si>
  <si>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</si>
  <si>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</si>
  <si>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</si>
  <si>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</si>
  <si>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</si>
  <si>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</si>
  <si>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</si>
  <si>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</si>
  <si>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</si>
  <si>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</si>
  <si>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</si>
  <si>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</si>
  <si>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</si>
  <si>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</si>
  <si>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</si>
  <si>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</si>
  <si>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</si>
  <si>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</si>
  <si>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</si>
  <si>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</si>
  <si>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</si>
  <si>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</si>
  <si>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</si>
  <si>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</si>
  <si>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</si>
  <si>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</si>
  <si>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</si>
  <si>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</si>
  <si>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</si>
  <si>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</si>
  <si>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</si>
  <si>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</si>
  <si>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</si>
  <si>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</si>
  <si>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</si>
  <si>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</si>
  <si>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</si>
  <si>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</si>
  <si>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</si>
  <si>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</si>
  <si>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</si>
  <si>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</si>
  <si>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</si>
  <si>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</si>
  <si>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</si>
  <si>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</si>
  <si>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</si>
  <si>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</si>
  <si>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</si>
  <si>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</si>
  <si>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</si>
  <si>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</si>
  <si>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</si>
  <si>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</si>
  <si>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</si>
  <si>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</si>
  <si>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</si>
  <si>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</si>
  <si>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</si>
  <si>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</si>
  <si>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</si>
  <si>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</si>
  <si>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</si>
  <si>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</si>
  <si>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</si>
  <si>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</si>
  <si>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</si>
  <si>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</si>
  <si>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</si>
  <si>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</si>
  <si>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</si>
  <si>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</si>
  <si>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</si>
  <si>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</si>
  <si>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</si>
  <si>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</si>
  <si>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</si>
  <si>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</si>
  <si>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</si>
  <si>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</si>
  <si>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</si>
  <si>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</si>
  <si>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</si>
  <si>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</si>
  <si>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</si>
  <si>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</si>
  <si>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</si>
  <si>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</si>
  <si>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</si>
  <si>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</si>
  <si>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</si>
  <si>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</si>
  <si>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</si>
  <si>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</si>
  <si>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</si>
  <si>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</si>
  <si>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</si>
  <si>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</si>
  <si>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</si>
  <si>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</si>
  <si>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</si>
  <si>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</si>
  <si>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</si>
  <si>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</si>
  <si>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</si>
  <si>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</si>
  <si>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</si>
  <si>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</si>
  <si>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</si>
  <si>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</si>
  <si>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</si>
  <si>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</si>
  <si>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</si>
  <si>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</si>
  <si>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</si>
  <si>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</si>
  <si>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</si>
  <si>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</si>
  <si>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</si>
  <si>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</si>
  <si>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</si>
  <si>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</si>
  <si>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</si>
  <si>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</si>
  <si>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</si>
  <si>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</si>
  <si>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</si>
  <si>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</si>
  <si>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</si>
  <si>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</si>
  <si>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</si>
  <si>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</si>
  <si>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</si>
  <si>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</si>
  <si>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</si>
  <si>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</si>
  <si>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</si>
  <si>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</si>
  <si>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</si>
  <si>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</si>
  <si>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</si>
  <si>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</si>
  <si>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</si>
  <si>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</si>
  <si>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</si>
  <si>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</si>
  <si>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</si>
  <si>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</si>
  <si>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</si>
  <si>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</si>
  <si>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</si>
  <si>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</si>
  <si>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</si>
  <si>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</si>
  <si>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</si>
  <si>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</si>
  <si>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</si>
  <si>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</si>
  <si>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</si>
  <si>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</si>
  <si>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</si>
  <si>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</si>
  <si>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</si>
  <si>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</si>
  <si>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</si>
  <si>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</si>
  <si>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</si>
  <si>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</si>
  <si>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</si>
  <si>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</si>
  <si>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</si>
  <si>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</si>
  <si>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</si>
  <si>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</si>
  <si>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</si>
  <si>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</si>
  <si>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</si>
  <si>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</si>
  <si>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</si>
  <si>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</si>
  <si>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</si>
  <si>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</si>
  <si>
    <t>回复CD(回合)</t>
    <phoneticPr fontId="1" type="noConversion"/>
  </si>
  <si>
    <t>落魂钟</t>
    <phoneticPr fontId="1" type="noConversion"/>
  </si>
  <si>
    <t>F_Luohunzhong</t>
    <phoneticPr fontId="1" type="noConversion"/>
  </si>
  <si>
    <t>落魂钟</t>
    <phoneticPr fontId="1" type="noConversion"/>
  </si>
  <si>
    <t>C_PutongAttack</t>
  </si>
  <si>
    <t>C_PutongRecover</t>
  </si>
  <si>
    <t>C_PutongAgile</t>
  </si>
  <si>
    <t>C_PutongDefense</t>
  </si>
  <si>
    <t>C_JingyingAttack</t>
  </si>
  <si>
    <t>C_JingyingRecover</t>
  </si>
  <si>
    <t>C_JingyingAgile</t>
  </si>
  <si>
    <t>C_JingyingDefense</t>
  </si>
  <si>
    <t>C_BossAttack</t>
  </si>
  <si>
    <t>C_BossRecover</t>
  </si>
  <si>
    <t>C_BossAgile</t>
  </si>
  <si>
    <t>C_BossDefense</t>
  </si>
  <si>
    <t>普通攻击</t>
    <phoneticPr fontId="1" type="noConversion"/>
  </si>
  <si>
    <t>普通回复</t>
    <phoneticPr fontId="1" type="noConversion"/>
  </si>
  <si>
    <t>普通敏捷</t>
    <phoneticPr fontId="1" type="noConversion"/>
  </si>
  <si>
    <t>普通防御</t>
    <phoneticPr fontId="1" type="noConversion"/>
  </si>
  <si>
    <t>精英攻击</t>
    <phoneticPr fontId="1" type="noConversion"/>
  </si>
  <si>
    <t>精英回复</t>
    <phoneticPr fontId="1" type="noConversion"/>
  </si>
  <si>
    <t>精英敏捷</t>
    <phoneticPr fontId="1" type="noConversion"/>
  </si>
  <si>
    <t>精英防御</t>
    <phoneticPr fontId="1" type="noConversion"/>
  </si>
  <si>
    <t>Boss攻击</t>
    <phoneticPr fontId="1" type="noConversion"/>
  </si>
  <si>
    <t>Boss回复</t>
    <phoneticPr fontId="1" type="noConversion"/>
  </si>
  <si>
    <t>Boss敏捷</t>
    <phoneticPr fontId="1" type="noConversion"/>
  </si>
  <si>
    <t>Boss防御</t>
    <phoneticPr fontId="1" type="noConversion"/>
  </si>
  <si>
    <t>NA</t>
    <phoneticPr fontId="1" type="noConversion"/>
  </si>
  <si>
    <t>All</t>
    <phoneticPr fontId="1" type="noConversion"/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</si>
  <si>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</si>
  <si>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</si>
  <si>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</si>
  <si>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</si>
  <si>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</si>
  <si>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</si>
  <si>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</si>
  <si>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</si>
  <si>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</si>
  <si>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</si>
  <si>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</si>
  <si>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</si>
  <si>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</si>
  <si>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</si>
  <si>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</si>
  <si>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</si>
  <si>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</si>
  <si>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</si>
  <si>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</si>
  <si>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</si>
  <si>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</si>
  <si>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</si>
  <si>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</si>
  <si>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</si>
  <si>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</si>
  <si>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</si>
  <si>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C_Lingbaofashi</t>
    <phoneticPr fontId="1" type="noConversion"/>
  </si>
  <si>
    <t>灵宝法师</t>
    <phoneticPr fontId="1" type="noConversion"/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</si>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</sst>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20140055409740473"/>
          <c:w val="0.90239807524059557"/>
          <c:h val="0.68261956838728488"/>
        </c:manualLayout>
      </c:layout>
      <c:lineChart>
        <c:grouping val="standard"/>
        <c:varyColors val="0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0528"/>
        <c:axId val="246420224"/>
      </c:lineChart>
      <c:catAx>
        <c:axId val="2331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20224"/>
        <c:crosses val="autoZero"/>
        <c:auto val="1"/>
        <c:lblAlgn val="ctr"/>
        <c:lblOffset val="100"/>
        <c:noMultiLvlLbl val="0"/>
      </c:catAx>
      <c:valAx>
        <c:axId val="2464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1052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59392"/>
        <c:axId val="246547200"/>
      </c:lineChart>
      <c:catAx>
        <c:axId val="2464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47200"/>
        <c:crosses val="autoZero"/>
        <c:auto val="1"/>
        <c:lblAlgn val="ctr"/>
        <c:lblOffset val="100"/>
        <c:noMultiLvlLbl val="0"/>
      </c:catAx>
      <c:valAx>
        <c:axId val="2465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34048"/>
        <c:axId val="250035584"/>
      </c:lineChart>
      <c:catAx>
        <c:axId val="2500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35584"/>
        <c:crosses val="autoZero"/>
        <c:auto val="1"/>
        <c:lblAlgn val="ctr"/>
        <c:lblOffset val="100"/>
        <c:noMultiLvlLbl val="0"/>
      </c:catAx>
      <c:valAx>
        <c:axId val="250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7872"/>
        <c:axId val="250061952"/>
      </c:lineChart>
      <c:catAx>
        <c:axId val="2500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61952"/>
        <c:crosses val="autoZero"/>
        <c:auto val="1"/>
        <c:lblAlgn val="ctr"/>
        <c:lblOffset val="100"/>
        <c:noMultiLvlLbl val="0"/>
      </c:catAx>
      <c:valAx>
        <c:axId val="2500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76160"/>
        <c:axId val="251470592"/>
      </c:lineChart>
      <c:catAx>
        <c:axId val="2500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70592"/>
        <c:crosses val="autoZero"/>
        <c:auto val="1"/>
        <c:lblAlgn val="ctr"/>
        <c:lblOffset val="100"/>
        <c:noMultiLvlLbl val="0"/>
      </c:catAx>
      <c:valAx>
        <c:axId val="2514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  <c:smooth val="0"/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43264"/>
        <c:axId val="252044800"/>
      </c:lineChart>
      <c:catAx>
        <c:axId val="2520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44800"/>
        <c:crosses val="autoZero"/>
        <c:auto val="1"/>
        <c:lblAlgn val="ctr"/>
        <c:lblOffset val="100"/>
        <c:noMultiLvlLbl val="0"/>
      </c:catAx>
      <c:valAx>
        <c:axId val="2520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opLeftCell="A58" workbookViewId="0">
      <selection activeCell="A86" sqref="A86"/>
    </sheetView>
  </sheetViews>
  <sheetFormatPr defaultRowHeight="13.5" x14ac:dyDescent="0.1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 x14ac:dyDescent="0.15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 x14ac:dyDescent="0.15">
      <c r="A2" s="4" t="s">
        <v>156</v>
      </c>
      <c r="F2" t="s">
        <v>31</v>
      </c>
      <c r="G2" t="s">
        <v>35</v>
      </c>
      <c r="H2" t="s">
        <v>42</v>
      </c>
    </row>
    <row r="3" spans="1:10" x14ac:dyDescent="0.15">
      <c r="A3" t="s">
        <v>0</v>
      </c>
      <c r="F3" t="s">
        <v>32</v>
      </c>
      <c r="G3" t="s">
        <v>36</v>
      </c>
      <c r="H3" t="s">
        <v>43</v>
      </c>
      <c r="I3" t="s">
        <v>140</v>
      </c>
    </row>
    <row r="4" spans="1:10" x14ac:dyDescent="0.15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 x14ac:dyDescent="0.15">
      <c r="A5" t="s">
        <v>157</v>
      </c>
      <c r="G5" t="s">
        <v>41</v>
      </c>
      <c r="H5" t="s">
        <v>45</v>
      </c>
      <c r="I5" t="s">
        <v>58</v>
      </c>
    </row>
    <row r="6" spans="1:10" x14ac:dyDescent="0.15">
      <c r="A6" t="s">
        <v>2</v>
      </c>
      <c r="G6" t="s">
        <v>39</v>
      </c>
      <c r="H6" t="s">
        <v>46</v>
      </c>
      <c r="I6" t="s">
        <v>141</v>
      </c>
    </row>
    <row r="7" spans="1:10" x14ac:dyDescent="0.15">
      <c r="A7" s="5" t="s">
        <v>159</v>
      </c>
      <c r="G7" t="s">
        <v>40</v>
      </c>
      <c r="H7" t="s">
        <v>47</v>
      </c>
    </row>
    <row r="10" spans="1:10" x14ac:dyDescent="0.15">
      <c r="A10" s="2" t="s">
        <v>10</v>
      </c>
    </row>
    <row r="11" spans="1:10" ht="27" x14ac:dyDescent="0.15">
      <c r="A11" s="4" t="s">
        <v>11</v>
      </c>
    </row>
    <row r="12" spans="1:10" x14ac:dyDescent="0.15">
      <c r="A12" s="5" t="s">
        <v>12</v>
      </c>
    </row>
    <row r="13" spans="1:10" x14ac:dyDescent="0.15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 x14ac:dyDescent="0.15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 x14ac:dyDescent="0.15">
      <c r="F15" t="s">
        <v>56</v>
      </c>
      <c r="G15" t="s">
        <v>150</v>
      </c>
      <c r="H15" t="s">
        <v>151</v>
      </c>
    </row>
    <row r="16" spans="1:10" x14ac:dyDescent="0.15">
      <c r="A16" s="2" t="s">
        <v>3</v>
      </c>
      <c r="G16" t="s">
        <v>152</v>
      </c>
    </row>
    <row r="17" spans="1:12" ht="40.5" x14ac:dyDescent="0.15">
      <c r="A17" s="4" t="s">
        <v>4</v>
      </c>
    </row>
    <row r="18" spans="1:12" ht="27" x14ac:dyDescent="0.15">
      <c r="A18" s="1" t="s">
        <v>7</v>
      </c>
    </row>
    <row r="19" spans="1:12" ht="27" x14ac:dyDescent="0.15">
      <c r="A19" s="1" t="s">
        <v>5</v>
      </c>
    </row>
    <row r="20" spans="1:12" ht="27" x14ac:dyDescent="0.15">
      <c r="A20" s="1" t="s">
        <v>6</v>
      </c>
    </row>
    <row r="21" spans="1:12" x14ac:dyDescent="0.15">
      <c r="A21" s="3" t="s">
        <v>8</v>
      </c>
      <c r="E21" t="s">
        <v>391</v>
      </c>
      <c r="F21" s="17" t="s">
        <v>163</v>
      </c>
      <c r="G21" t="s">
        <v>215</v>
      </c>
      <c r="H21" t="s">
        <v>216</v>
      </c>
      <c r="I21" t="s">
        <v>217</v>
      </c>
      <c r="J21" t="s">
        <v>218</v>
      </c>
      <c r="K21" s="17" t="s">
        <v>223</v>
      </c>
      <c r="L21" s="17" t="s">
        <v>224</v>
      </c>
    </row>
    <row r="22" spans="1:12" x14ac:dyDescent="0.15">
      <c r="E22" t="s">
        <v>392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 x14ac:dyDescent="0.15">
      <c r="A23" s="2" t="s">
        <v>158</v>
      </c>
      <c r="E23" t="s">
        <v>225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 x14ac:dyDescent="0.15">
      <c r="E24" t="s">
        <v>393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 x14ac:dyDescent="0.15">
      <c r="A25" s="5" t="s">
        <v>212</v>
      </c>
      <c r="E25" t="s">
        <v>394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 x14ac:dyDescent="0.15">
      <c r="E26" t="s">
        <v>395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 x14ac:dyDescent="0.15">
      <c r="E27" t="s">
        <v>397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 x14ac:dyDescent="0.15">
      <c r="E28" t="s">
        <v>398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 x14ac:dyDescent="0.15">
      <c r="A29" t="s">
        <v>246</v>
      </c>
      <c r="E29" t="s">
        <v>400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 x14ac:dyDescent="0.15">
      <c r="A30" t="s">
        <v>250</v>
      </c>
      <c r="E30" t="s">
        <v>401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 x14ac:dyDescent="0.15">
      <c r="A31" t="s">
        <v>229</v>
      </c>
      <c r="E31" t="s">
        <v>403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 x14ac:dyDescent="0.15">
      <c r="A32" t="s">
        <v>230</v>
      </c>
      <c r="E32" t="s">
        <v>404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 x14ac:dyDescent="0.15">
      <c r="A33" s="5" t="s">
        <v>231</v>
      </c>
      <c r="E33" t="s">
        <v>406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 x14ac:dyDescent="0.15">
      <c r="E34" t="s">
        <v>226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 x14ac:dyDescent="0.15">
      <c r="A35" t="s">
        <v>247</v>
      </c>
      <c r="E35" t="s">
        <v>227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 x14ac:dyDescent="0.15">
      <c r="A36" t="s">
        <v>248</v>
      </c>
      <c r="E36" t="s">
        <v>407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 x14ac:dyDescent="0.15">
      <c r="E37" t="s">
        <v>408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 x14ac:dyDescent="0.15">
      <c r="E38" t="s">
        <v>409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 x14ac:dyDescent="0.15">
      <c r="A39" t="s">
        <v>256</v>
      </c>
      <c r="E39" t="s">
        <v>410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 x14ac:dyDescent="0.15">
      <c r="A40" t="s">
        <v>257</v>
      </c>
      <c r="E40" t="s">
        <v>228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 x14ac:dyDescent="0.15">
      <c r="E41" t="s">
        <v>411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 x14ac:dyDescent="0.15">
      <c r="E42" t="s">
        <v>412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 x14ac:dyDescent="0.15">
      <c r="A43" t="s">
        <v>232</v>
      </c>
      <c r="E43" t="s">
        <v>413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 x14ac:dyDescent="0.15">
      <c r="A44" t="s">
        <v>233</v>
      </c>
      <c r="E44" t="s">
        <v>414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 x14ac:dyDescent="0.15">
      <c r="A45" t="s">
        <v>249</v>
      </c>
      <c r="E45" t="s">
        <v>415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 x14ac:dyDescent="0.15">
      <c r="A46" t="s">
        <v>234</v>
      </c>
    </row>
    <row r="47" spans="1:12" x14ac:dyDescent="0.15">
      <c r="A47" t="s">
        <v>235</v>
      </c>
    </row>
    <row r="48" spans="1:12" x14ac:dyDescent="0.15">
      <c r="A48" t="s">
        <v>236</v>
      </c>
    </row>
    <row r="51" spans="1:1" x14ac:dyDescent="0.15">
      <c r="A51" t="s">
        <v>237</v>
      </c>
    </row>
    <row r="52" spans="1:1" x14ac:dyDescent="0.15">
      <c r="A52" t="s">
        <v>238</v>
      </c>
    </row>
    <row r="53" spans="1:1" x14ac:dyDescent="0.15">
      <c r="A53" t="s">
        <v>239</v>
      </c>
    </row>
    <row r="55" spans="1:1" x14ac:dyDescent="0.15">
      <c r="A55" t="s">
        <v>240</v>
      </c>
    </row>
    <row r="56" spans="1:1" x14ac:dyDescent="0.15">
      <c r="A56" t="s">
        <v>241</v>
      </c>
    </row>
    <row r="58" spans="1:1" x14ac:dyDescent="0.15">
      <c r="A58" t="s">
        <v>242</v>
      </c>
    </row>
    <row r="59" spans="1:1" x14ac:dyDescent="0.15">
      <c r="A59" t="s">
        <v>243</v>
      </c>
    </row>
    <row r="60" spans="1:1" x14ac:dyDescent="0.15">
      <c r="A60" t="s">
        <v>244</v>
      </c>
    </row>
    <row r="61" spans="1:1" x14ac:dyDescent="0.15">
      <c r="A61" t="s">
        <v>245</v>
      </c>
    </row>
    <row r="63" spans="1:1" x14ac:dyDescent="0.15">
      <c r="A63" s="5" t="s">
        <v>261</v>
      </c>
    </row>
    <row r="65" spans="1:1" x14ac:dyDescent="0.15">
      <c r="A65" t="s">
        <v>262</v>
      </c>
    </row>
    <row r="66" spans="1:1" x14ac:dyDescent="0.15">
      <c r="A66" t="s">
        <v>263</v>
      </c>
    </row>
    <row r="67" spans="1:1" x14ac:dyDescent="0.15">
      <c r="A67" t="s">
        <v>264</v>
      </c>
    </row>
    <row r="68" spans="1:1" x14ac:dyDescent="0.15">
      <c r="A68" t="s">
        <v>265</v>
      </c>
    </row>
    <row r="69" spans="1:1" x14ac:dyDescent="0.15">
      <c r="A69" t="s">
        <v>268</v>
      </c>
    </row>
    <row r="70" spans="1:1" x14ac:dyDescent="0.15">
      <c r="A70" t="s">
        <v>266</v>
      </c>
    </row>
    <row r="71" spans="1:1" x14ac:dyDescent="0.15">
      <c r="A71" t="s">
        <v>270</v>
      </c>
    </row>
    <row r="72" spans="1:1" x14ac:dyDescent="0.15">
      <c r="A72" t="s">
        <v>269</v>
      </c>
    </row>
    <row r="73" spans="1:1" x14ac:dyDescent="0.15">
      <c r="A73" t="s">
        <v>267</v>
      </c>
    </row>
    <row r="75" spans="1:1" x14ac:dyDescent="0.15">
      <c r="A75" t="s">
        <v>273</v>
      </c>
    </row>
    <row r="79" spans="1:1" x14ac:dyDescent="0.15">
      <c r="A79" t="s">
        <v>272</v>
      </c>
    </row>
    <row r="82" spans="1:1" x14ac:dyDescent="0.15">
      <c r="A82" t="s">
        <v>419</v>
      </c>
    </row>
    <row r="83" spans="1:1" x14ac:dyDescent="0.15">
      <c r="A83" t="s">
        <v>421</v>
      </c>
    </row>
    <row r="84" spans="1:1" x14ac:dyDescent="0.15">
      <c r="A84" t="s">
        <v>420</v>
      </c>
    </row>
    <row r="85" spans="1:1" x14ac:dyDescent="0.15">
      <c r="A85" t="s">
        <v>423</v>
      </c>
    </row>
    <row r="86" spans="1:1" x14ac:dyDescent="0.15">
      <c r="A86" t="s">
        <v>422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X1" sqref="W1:X1048576"/>
    </sheetView>
  </sheetViews>
  <sheetFormatPr defaultRowHeight="13.5" x14ac:dyDescent="0.15"/>
  <cols>
    <col min="1" max="1" width="10" customWidth="1"/>
    <col min="25" max="25" width="10.375" customWidth="1"/>
    <col min="27" max="27" width="9" customWidth="1"/>
  </cols>
  <sheetData>
    <row r="1" spans="1:36" x14ac:dyDescent="0.15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482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</row>
    <row r="2" spans="1:36" x14ac:dyDescent="0.15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424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483</v>
      </c>
      <c r="AD2" s="2" t="s">
        <v>132</v>
      </c>
      <c r="AE2" s="2" t="s">
        <v>133</v>
      </c>
      <c r="AF2" s="2" t="s">
        <v>134</v>
      </c>
      <c r="AG2" s="2" t="s">
        <v>135</v>
      </c>
      <c r="AH2" s="2" t="s">
        <v>136</v>
      </c>
      <c r="AI2" s="2" t="s">
        <v>137</v>
      </c>
      <c r="AJ2" s="2" t="s">
        <v>138</v>
      </c>
    </row>
    <row r="3" spans="1:36" x14ac:dyDescent="0.15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36" x14ac:dyDescent="0.15">
      <c r="A4" t="str">
        <f>玩家卡牌配置表!C3</f>
        <v>孙悟空</v>
      </c>
      <c r="F4" s="13">
        <v>10</v>
      </c>
    </row>
    <row r="5" spans="1:36" x14ac:dyDescent="0.15">
      <c r="A5" t="str">
        <f>玩家卡牌配置表!C4</f>
        <v>猪八戒</v>
      </c>
      <c r="I5" s="13">
        <v>10</v>
      </c>
      <c r="J5" s="13" t="s">
        <v>64</v>
      </c>
    </row>
    <row r="6" spans="1:36" x14ac:dyDescent="0.15">
      <c r="A6" t="str">
        <f>玩家卡牌配置表!C5</f>
        <v>沙和尚</v>
      </c>
      <c r="L6" s="13">
        <v>10</v>
      </c>
      <c r="M6" s="13">
        <v>10</v>
      </c>
    </row>
    <row r="7" spans="1:36" x14ac:dyDescent="0.15">
      <c r="A7" t="str">
        <f>玩家卡牌配置表!C6</f>
        <v>小白龙</v>
      </c>
      <c r="G7" s="13">
        <v>10</v>
      </c>
      <c r="H7" s="13" t="s">
        <v>64</v>
      </c>
    </row>
    <row r="8" spans="1:36" x14ac:dyDescent="0.15">
      <c r="A8" t="str">
        <f>玩家卡牌配置表!C7</f>
        <v>猎户刘伯钦</v>
      </c>
    </row>
    <row r="9" spans="1:36" x14ac:dyDescent="0.15">
      <c r="A9" t="str">
        <f>玩家卡牌配置表!C8</f>
        <v>悟空六意</v>
      </c>
      <c r="F9" s="13">
        <v>10</v>
      </c>
    </row>
    <row r="10" spans="1:36" x14ac:dyDescent="0.15">
      <c r="A10" t="str">
        <f>玩家卡牌配置表!C9</f>
        <v>龟丞相</v>
      </c>
    </row>
    <row r="11" spans="1:36" x14ac:dyDescent="0.15">
      <c r="A11" t="str">
        <f>玩家卡牌配置表!C10</f>
        <v>凌虚子</v>
      </c>
    </row>
    <row r="12" spans="1:36" x14ac:dyDescent="0.15">
      <c r="A12" t="str">
        <f>玩家卡牌配置表!C11</f>
        <v>黑熊精</v>
      </c>
    </row>
    <row r="13" spans="1:36" x14ac:dyDescent="0.15">
      <c r="A13" t="str">
        <f>玩家卡牌配置表!C12</f>
        <v>虎先锋</v>
      </c>
    </row>
    <row r="14" spans="1:36" x14ac:dyDescent="0.15">
      <c r="A14" t="str">
        <f>玩家卡牌配置表!C13</f>
        <v>黄风怪</v>
      </c>
      <c r="K14" s="13">
        <v>10</v>
      </c>
    </row>
    <row r="15" spans="1:36" x14ac:dyDescent="0.15">
      <c r="A15" t="str">
        <f>玩家卡牌配置表!C31</f>
        <v>普通攻击</v>
      </c>
      <c r="K15" s="2">
        <v>10</v>
      </c>
    </row>
    <row r="16" spans="1:36" x14ac:dyDescent="0.15">
      <c r="A16" t="str">
        <f>玩家卡牌配置表!C32</f>
        <v>普通回复</v>
      </c>
      <c r="N16" s="2">
        <v>10</v>
      </c>
    </row>
    <row r="17" spans="1:36" x14ac:dyDescent="0.15">
      <c r="A17" t="str">
        <f>玩家卡牌配置表!C33</f>
        <v>普通敏捷</v>
      </c>
      <c r="O17" s="2">
        <v>10</v>
      </c>
    </row>
    <row r="18" spans="1:36" x14ac:dyDescent="0.15">
      <c r="A18" t="str">
        <f>玩家卡牌配置表!C34</f>
        <v>普通防御</v>
      </c>
      <c r="P18" s="2">
        <v>10</v>
      </c>
    </row>
    <row r="19" spans="1:36" x14ac:dyDescent="0.15">
      <c r="A19" t="str">
        <f>玩家卡牌配置表!C35</f>
        <v>精英攻击</v>
      </c>
      <c r="Q19" s="2">
        <v>10</v>
      </c>
    </row>
    <row r="20" spans="1:36" x14ac:dyDescent="0.15">
      <c r="A20" t="str">
        <f>玩家卡牌配置表!C36</f>
        <v>精英回复</v>
      </c>
      <c r="R20" s="2">
        <v>10</v>
      </c>
      <c r="S20" s="2">
        <v>10</v>
      </c>
    </row>
    <row r="21" spans="1:36" x14ac:dyDescent="0.15">
      <c r="A21" t="str">
        <f>玩家卡牌配置表!C37</f>
        <v>精英敏捷</v>
      </c>
      <c r="T21" s="2">
        <v>10</v>
      </c>
      <c r="U21" s="2">
        <v>10</v>
      </c>
      <c r="V21" s="2">
        <v>10</v>
      </c>
    </row>
    <row r="22" spans="1:36" x14ac:dyDescent="0.15">
      <c r="A22" t="str">
        <f>玩家卡牌配置表!C38</f>
        <v>精英防御</v>
      </c>
      <c r="W22" s="2">
        <v>10</v>
      </c>
    </row>
    <row r="23" spans="1:36" x14ac:dyDescent="0.15">
      <c r="A23" t="str">
        <f>玩家卡牌配置表!C39</f>
        <v>Boss攻击</v>
      </c>
      <c r="X23" s="2">
        <v>10</v>
      </c>
    </row>
    <row r="24" spans="1:36" x14ac:dyDescent="0.15">
      <c r="A24" t="str">
        <f>玩家卡牌配置表!C40</f>
        <v>Boss回复</v>
      </c>
      <c r="Y24" s="2">
        <v>10</v>
      </c>
    </row>
    <row r="25" spans="1:36" x14ac:dyDescent="0.15">
      <c r="A25" t="str">
        <f>玩家卡牌配置表!C41</f>
        <v>Boss敏捷</v>
      </c>
      <c r="Z25" s="2">
        <v>10</v>
      </c>
    </row>
    <row r="26" spans="1:36" x14ac:dyDescent="0.15">
      <c r="A26" t="str">
        <f>玩家卡牌配置表!C42</f>
        <v>Boss防御</v>
      </c>
      <c r="AA26" s="2">
        <v>10</v>
      </c>
    </row>
    <row r="27" spans="1:36" x14ac:dyDescent="0.15">
      <c r="A27" t="e">
        <f>玩家卡牌配置表!#REF!</f>
        <v>#REF!</v>
      </c>
      <c r="AB27" s="2">
        <v>10</v>
      </c>
    </row>
    <row r="28" spans="1:36" x14ac:dyDescent="0.15">
      <c r="A28" t="e">
        <f>玩家卡牌配置表!#REF!</f>
        <v>#REF!</v>
      </c>
      <c r="AC28" s="2">
        <v>10</v>
      </c>
    </row>
    <row r="29" spans="1:36" x14ac:dyDescent="0.15">
      <c r="A29" t="e">
        <f>玩家卡牌配置表!#REF!</f>
        <v>#REF!</v>
      </c>
      <c r="AD29" s="2">
        <v>10</v>
      </c>
      <c r="AE29" s="2">
        <v>10</v>
      </c>
    </row>
    <row r="30" spans="1:36" x14ac:dyDescent="0.15">
      <c r="A30" t="e">
        <f>玩家卡牌配置表!#REF!</f>
        <v>#REF!</v>
      </c>
      <c r="AF30" s="2">
        <v>10</v>
      </c>
      <c r="AG30" s="2">
        <v>10</v>
      </c>
    </row>
    <row r="31" spans="1:36" x14ac:dyDescent="0.15">
      <c r="A31" t="e">
        <f>玩家卡牌配置表!#REF!</f>
        <v>#REF!</v>
      </c>
      <c r="AH31" s="2">
        <v>10</v>
      </c>
      <c r="AI31" s="2">
        <v>10</v>
      </c>
      <c r="AJ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6"/>
  <sheetViews>
    <sheetView topLeftCell="B1" workbookViewId="0">
      <selection activeCell="S32" sqref="S32"/>
    </sheetView>
  </sheetViews>
  <sheetFormatPr defaultRowHeight="13.5" x14ac:dyDescent="0.1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 x14ac:dyDescent="0.15">
      <c r="A1" t="s">
        <v>19</v>
      </c>
      <c r="B1" t="s">
        <v>23</v>
      </c>
      <c r="C1" t="s">
        <v>21</v>
      </c>
      <c r="D1" s="17" t="s">
        <v>163</v>
      </c>
      <c r="E1" t="s">
        <v>15</v>
      </c>
      <c r="F1" t="s">
        <v>14</v>
      </c>
      <c r="G1" t="s">
        <v>211</v>
      </c>
      <c r="H1" t="s">
        <v>213</v>
      </c>
      <c r="I1" s="17" t="s">
        <v>162</v>
      </c>
      <c r="J1" s="17" t="s">
        <v>16</v>
      </c>
      <c r="K1" s="6" t="s">
        <v>178</v>
      </c>
      <c r="L1" s="6" t="s">
        <v>18</v>
      </c>
      <c r="M1" s="18" t="s">
        <v>206</v>
      </c>
      <c r="N1" s="6" t="s">
        <v>160</v>
      </c>
      <c r="O1" s="18" t="s">
        <v>207</v>
      </c>
      <c r="P1" s="19" t="s">
        <v>208</v>
      </c>
      <c r="Q1" t="s">
        <v>161</v>
      </c>
      <c r="R1" t="s">
        <v>210</v>
      </c>
      <c r="S1" t="s">
        <v>214</v>
      </c>
      <c r="T1" s="18" t="s">
        <v>287</v>
      </c>
      <c r="U1" s="18" t="s">
        <v>288</v>
      </c>
      <c r="V1" s="18" t="s">
        <v>289</v>
      </c>
      <c r="W1" s="18" t="s">
        <v>290</v>
      </c>
      <c r="X1" s="18" t="s">
        <v>291</v>
      </c>
      <c r="AA1" t="s">
        <v>219</v>
      </c>
      <c r="AB1" t="s">
        <v>220</v>
      </c>
      <c r="AC1" t="s">
        <v>221</v>
      </c>
      <c r="AD1" t="s">
        <v>222</v>
      </c>
      <c r="AE1" t="s">
        <v>271</v>
      </c>
    </row>
    <row r="2" spans="1:31" x14ac:dyDescent="0.15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 x14ac:dyDescent="0.15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 x14ac:dyDescent="0.15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 x14ac:dyDescent="0.15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 x14ac:dyDescent="0.15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 x14ac:dyDescent="0.15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 x14ac:dyDescent="0.15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 x14ac:dyDescent="0.15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 x14ac:dyDescent="0.15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 x14ac:dyDescent="0.15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 x14ac:dyDescent="0.15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 x14ac:dyDescent="0.15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 x14ac:dyDescent="0.15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 x14ac:dyDescent="0.15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 x14ac:dyDescent="0.15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 x14ac:dyDescent="0.15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 x14ac:dyDescent="0.15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 x14ac:dyDescent="0.15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 x14ac:dyDescent="0.15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 x14ac:dyDescent="0.15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 x14ac:dyDescent="0.15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 x14ac:dyDescent="0.15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 x14ac:dyDescent="0.15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 x14ac:dyDescent="0.15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 x14ac:dyDescent="0.15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42"/>
  <sheetViews>
    <sheetView topLeftCell="A16" workbookViewId="0">
      <selection activeCell="B31" sqref="B31"/>
    </sheetView>
  </sheetViews>
  <sheetFormatPr defaultRowHeight="13.5" x14ac:dyDescent="0.15"/>
  <sheetData>
    <row r="1" spans="1:3" x14ac:dyDescent="0.15">
      <c r="A1" t="s">
        <v>426</v>
      </c>
      <c r="B1" t="s">
        <v>427</v>
      </c>
      <c r="C1" s="17" t="s">
        <v>428</v>
      </c>
    </row>
    <row r="2" spans="1:3" x14ac:dyDescent="0.15">
      <c r="A2">
        <v>1</v>
      </c>
      <c r="B2" t="s">
        <v>429</v>
      </c>
      <c r="C2" s="17" t="s">
        <v>430</v>
      </c>
    </row>
    <row r="3" spans="1:3" x14ac:dyDescent="0.15">
      <c r="A3">
        <v>2</v>
      </c>
      <c r="B3" t="s">
        <v>431</v>
      </c>
      <c r="C3" s="17" t="s">
        <v>432</v>
      </c>
    </row>
    <row r="4" spans="1:3" x14ac:dyDescent="0.15">
      <c r="A4">
        <v>3</v>
      </c>
      <c r="B4" t="s">
        <v>433</v>
      </c>
      <c r="C4" s="17" t="s">
        <v>434</v>
      </c>
    </row>
    <row r="5" spans="1:3" x14ac:dyDescent="0.15">
      <c r="A5">
        <v>4</v>
      </c>
      <c r="B5" t="s">
        <v>435</v>
      </c>
      <c r="C5" s="17" t="s">
        <v>436</v>
      </c>
    </row>
    <row r="6" spans="1:3" x14ac:dyDescent="0.15">
      <c r="A6">
        <v>5</v>
      </c>
      <c r="B6" t="s">
        <v>437</v>
      </c>
      <c r="C6" s="17" t="s">
        <v>438</v>
      </c>
    </row>
    <row r="7" spans="1:3" x14ac:dyDescent="0.15">
      <c r="A7">
        <v>6</v>
      </c>
      <c r="B7" t="s">
        <v>439</v>
      </c>
      <c r="C7" s="17" t="s">
        <v>396</v>
      </c>
    </row>
    <row r="8" spans="1:3" x14ac:dyDescent="0.15">
      <c r="A8">
        <v>7</v>
      </c>
      <c r="B8" t="s">
        <v>440</v>
      </c>
      <c r="C8" s="17" t="s">
        <v>441</v>
      </c>
    </row>
    <row r="9" spans="1:3" x14ac:dyDescent="0.15">
      <c r="A9">
        <v>8</v>
      </c>
      <c r="B9" t="s">
        <v>442</v>
      </c>
      <c r="C9" s="17" t="s">
        <v>399</v>
      </c>
    </row>
    <row r="10" spans="1:3" x14ac:dyDescent="0.15">
      <c r="A10">
        <v>9</v>
      </c>
      <c r="B10" t="s">
        <v>443</v>
      </c>
      <c r="C10" s="17" t="s">
        <v>444</v>
      </c>
    </row>
    <row r="11" spans="1:3" x14ac:dyDescent="0.15">
      <c r="A11">
        <v>10</v>
      </c>
      <c r="B11" t="s">
        <v>445</v>
      </c>
      <c r="C11" s="17" t="s">
        <v>402</v>
      </c>
    </row>
    <row r="12" spans="1:3" x14ac:dyDescent="0.15">
      <c r="A12">
        <v>11</v>
      </c>
      <c r="B12" t="s">
        <v>446</v>
      </c>
      <c r="C12" s="17" t="s">
        <v>447</v>
      </c>
    </row>
    <row r="13" spans="1:3" x14ac:dyDescent="0.15">
      <c r="A13">
        <v>12</v>
      </c>
      <c r="B13" t="s">
        <v>448</v>
      </c>
      <c r="C13" s="17" t="s">
        <v>405</v>
      </c>
    </row>
    <row r="14" spans="1:3" x14ac:dyDescent="0.15">
      <c r="A14">
        <v>13</v>
      </c>
      <c r="B14" t="s">
        <v>510</v>
      </c>
      <c r="C14" s="17" t="s">
        <v>511</v>
      </c>
    </row>
    <row r="15" spans="1:3" x14ac:dyDescent="0.15">
      <c r="A15">
        <v>14</v>
      </c>
      <c r="B15" t="s">
        <v>512</v>
      </c>
      <c r="C15" s="17" t="s">
        <v>513</v>
      </c>
    </row>
    <row r="16" spans="1:3" x14ac:dyDescent="0.15">
      <c r="A16">
        <v>15</v>
      </c>
      <c r="B16" t="s">
        <v>514</v>
      </c>
      <c r="C16" s="17" t="s">
        <v>515</v>
      </c>
    </row>
    <row r="17" spans="1:3" x14ac:dyDescent="0.15">
      <c r="A17">
        <v>16</v>
      </c>
      <c r="B17" t="s">
        <v>516</v>
      </c>
      <c r="C17" s="17" t="s">
        <v>517</v>
      </c>
    </row>
    <row r="18" spans="1:3" x14ac:dyDescent="0.15">
      <c r="A18">
        <v>17</v>
      </c>
      <c r="B18" t="s">
        <v>518</v>
      </c>
      <c r="C18" s="17" t="s">
        <v>519</v>
      </c>
    </row>
    <row r="19" spans="1:3" x14ac:dyDescent="0.15">
      <c r="A19">
        <v>18</v>
      </c>
      <c r="B19" t="s">
        <v>520</v>
      </c>
      <c r="C19" s="17" t="s">
        <v>521</v>
      </c>
    </row>
    <row r="20" spans="1:3" x14ac:dyDescent="0.15">
      <c r="A20">
        <v>19</v>
      </c>
      <c r="B20" t="s">
        <v>522</v>
      </c>
      <c r="C20" s="17" t="s">
        <v>523</v>
      </c>
    </row>
    <row r="21" spans="1:3" x14ac:dyDescent="0.15">
      <c r="A21">
        <v>20</v>
      </c>
      <c r="B21" t="s">
        <v>524</v>
      </c>
      <c r="C21" s="17" t="s">
        <v>525</v>
      </c>
    </row>
    <row r="22" spans="1:3" x14ac:dyDescent="0.15">
      <c r="A22">
        <v>21</v>
      </c>
      <c r="B22" t="s">
        <v>526</v>
      </c>
      <c r="C22" s="17" t="s">
        <v>527</v>
      </c>
    </row>
    <row r="23" spans="1:3" x14ac:dyDescent="0.15">
      <c r="A23">
        <v>22</v>
      </c>
      <c r="B23" t="s">
        <v>528</v>
      </c>
      <c r="C23" s="17" t="s">
        <v>529</v>
      </c>
    </row>
    <row r="24" spans="1:3" x14ac:dyDescent="0.15">
      <c r="A24">
        <v>23</v>
      </c>
      <c r="B24" t="s">
        <v>530</v>
      </c>
      <c r="C24" s="17" t="s">
        <v>531</v>
      </c>
    </row>
    <row r="25" spans="1:3" x14ac:dyDescent="0.15">
      <c r="A25">
        <v>24</v>
      </c>
      <c r="B25" t="s">
        <v>532</v>
      </c>
      <c r="C25" s="17" t="s">
        <v>533</v>
      </c>
    </row>
    <row r="26" spans="1:3" x14ac:dyDescent="0.15">
      <c r="A26">
        <v>25</v>
      </c>
      <c r="B26" t="s">
        <v>534</v>
      </c>
      <c r="C26" s="17" t="s">
        <v>535</v>
      </c>
    </row>
    <row r="27" spans="1:3" x14ac:dyDescent="0.15">
      <c r="A27">
        <v>26</v>
      </c>
      <c r="B27" t="s">
        <v>536</v>
      </c>
      <c r="C27" s="17" t="s">
        <v>537</v>
      </c>
    </row>
    <row r="28" spans="1:3" x14ac:dyDescent="0.15">
      <c r="A28">
        <v>27</v>
      </c>
      <c r="B28" t="s">
        <v>538</v>
      </c>
      <c r="C28" s="17" t="s">
        <v>539</v>
      </c>
    </row>
    <row r="29" spans="1:3" x14ac:dyDescent="0.15">
      <c r="A29">
        <v>28</v>
      </c>
      <c r="B29" t="s">
        <v>540</v>
      </c>
      <c r="C29" s="17" t="s">
        <v>541</v>
      </c>
    </row>
    <row r="30" spans="1:3" x14ac:dyDescent="0.15">
      <c r="A30">
        <v>29</v>
      </c>
      <c r="B30" t="s">
        <v>542</v>
      </c>
      <c r="C30" s="17" t="s">
        <v>543</v>
      </c>
    </row>
    <row r="31" spans="1:3" x14ac:dyDescent="0.15">
      <c r="A31">
        <v>30</v>
      </c>
      <c r="B31" t="s">
        <v>484</v>
      </c>
      <c r="C31" s="17" t="s">
        <v>496</v>
      </c>
    </row>
    <row r="32" spans="1:3" x14ac:dyDescent="0.15">
      <c r="A32">
        <v>31</v>
      </c>
      <c r="B32" t="s">
        <v>485</v>
      </c>
      <c r="C32" s="17" t="s">
        <v>497</v>
      </c>
    </row>
    <row r="33" spans="1:3" x14ac:dyDescent="0.15">
      <c r="A33">
        <v>32</v>
      </c>
      <c r="B33" t="s">
        <v>486</v>
      </c>
      <c r="C33" s="17" t="s">
        <v>498</v>
      </c>
    </row>
    <row r="34" spans="1:3" x14ac:dyDescent="0.15">
      <c r="A34">
        <v>33</v>
      </c>
      <c r="B34" t="s">
        <v>487</v>
      </c>
      <c r="C34" s="17" t="s">
        <v>499</v>
      </c>
    </row>
    <row r="35" spans="1:3" x14ac:dyDescent="0.15">
      <c r="A35">
        <v>34</v>
      </c>
      <c r="B35" t="s">
        <v>488</v>
      </c>
      <c r="C35" s="17" t="s">
        <v>500</v>
      </c>
    </row>
    <row r="36" spans="1:3" x14ac:dyDescent="0.15">
      <c r="A36">
        <v>35</v>
      </c>
      <c r="B36" t="s">
        <v>489</v>
      </c>
      <c r="C36" s="17" t="s">
        <v>501</v>
      </c>
    </row>
    <row r="37" spans="1:3" x14ac:dyDescent="0.15">
      <c r="A37">
        <v>36</v>
      </c>
      <c r="B37" t="s">
        <v>490</v>
      </c>
      <c r="C37" s="17" t="s">
        <v>502</v>
      </c>
    </row>
    <row r="38" spans="1:3" x14ac:dyDescent="0.15">
      <c r="A38">
        <v>37</v>
      </c>
      <c r="B38" t="s">
        <v>491</v>
      </c>
      <c r="C38" s="17" t="s">
        <v>503</v>
      </c>
    </row>
    <row r="39" spans="1:3" x14ac:dyDescent="0.15">
      <c r="A39">
        <v>38</v>
      </c>
      <c r="B39" t="s">
        <v>492</v>
      </c>
      <c r="C39" s="17" t="s">
        <v>504</v>
      </c>
    </row>
    <row r="40" spans="1:3" x14ac:dyDescent="0.15">
      <c r="A40">
        <v>39</v>
      </c>
      <c r="B40" t="s">
        <v>493</v>
      </c>
      <c r="C40" s="17" t="s">
        <v>505</v>
      </c>
    </row>
    <row r="41" spans="1:3" x14ac:dyDescent="0.15">
      <c r="A41">
        <v>40</v>
      </c>
      <c r="B41" t="s">
        <v>494</v>
      </c>
      <c r="C41" s="17" t="s">
        <v>506</v>
      </c>
    </row>
    <row r="42" spans="1:3" x14ac:dyDescent="0.15">
      <c r="A42">
        <v>41</v>
      </c>
      <c r="B42" t="s">
        <v>495</v>
      </c>
      <c r="C42" s="17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topLeftCell="A10" workbookViewId="0">
      <selection activeCell="B12" sqref="B12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294</v>
      </c>
      <c r="B1" t="s">
        <v>301</v>
      </c>
    </row>
    <row r="2" spans="1:2" x14ac:dyDescent="0.15">
      <c r="A2" t="s">
        <v>295</v>
      </c>
      <c r="B2" t="s">
        <v>299</v>
      </c>
    </row>
    <row r="3" spans="1:2" x14ac:dyDescent="0.15">
      <c r="A3" t="s">
        <v>296</v>
      </c>
      <c r="B3" t="s">
        <v>300</v>
      </c>
    </row>
    <row r="4" spans="1:2" x14ac:dyDescent="0.15">
      <c r="A4" t="s">
        <v>297</v>
      </c>
      <c r="B4" t="s">
        <v>302</v>
      </c>
    </row>
    <row r="5" spans="1:2" x14ac:dyDescent="0.15">
      <c r="A5" t="s">
        <v>303</v>
      </c>
      <c r="B5" t="s">
        <v>298</v>
      </c>
    </row>
    <row r="6" spans="1:2" x14ac:dyDescent="0.15">
      <c r="A6" t="s">
        <v>304</v>
      </c>
      <c r="B6" t="s">
        <v>305</v>
      </c>
    </row>
    <row r="7" spans="1:2" x14ac:dyDescent="0.15">
      <c r="A7" t="s">
        <v>313</v>
      </c>
      <c r="B7" t="s">
        <v>307</v>
      </c>
    </row>
    <row r="8" spans="1:2" x14ac:dyDescent="0.15">
      <c r="A8" t="s">
        <v>306</v>
      </c>
      <c r="B8" t="s">
        <v>308</v>
      </c>
    </row>
    <row r="9" spans="1:2" x14ac:dyDescent="0.15">
      <c r="A9" t="s">
        <v>309</v>
      </c>
      <c r="B9" t="s">
        <v>310</v>
      </c>
    </row>
    <row r="10" spans="1:2" x14ac:dyDescent="0.15">
      <c r="A10" t="s">
        <v>311</v>
      </c>
      <c r="B10" t="s">
        <v>312</v>
      </c>
    </row>
    <row r="11" spans="1:2" x14ac:dyDescent="0.15">
      <c r="A11" t="s">
        <v>314</v>
      </c>
      <c r="B11" t="s">
        <v>315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 x14ac:dyDescent="0.1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 x14ac:dyDescent="0.15">
      <c r="A1" t="s">
        <v>293</v>
      </c>
      <c r="B1" t="s">
        <v>23</v>
      </c>
      <c r="C1" s="1" t="s">
        <v>258</v>
      </c>
      <c r="D1" s="21" t="s">
        <v>251</v>
      </c>
      <c r="E1" s="1" t="s">
        <v>259</v>
      </c>
      <c r="F1" s="6" t="s">
        <v>163</v>
      </c>
      <c r="G1" t="s">
        <v>15</v>
      </c>
      <c r="H1" t="s">
        <v>14</v>
      </c>
      <c r="I1" t="s">
        <v>211</v>
      </c>
      <c r="J1" t="s">
        <v>209</v>
      </c>
      <c r="K1" s="6" t="s">
        <v>162</v>
      </c>
      <c r="L1" s="6" t="s">
        <v>16</v>
      </c>
      <c r="M1" s="6" t="s">
        <v>178</v>
      </c>
      <c r="N1" s="6" t="s">
        <v>18</v>
      </c>
      <c r="O1" s="6" t="s">
        <v>160</v>
      </c>
      <c r="R1" t="s">
        <v>161</v>
      </c>
      <c r="S1" t="s">
        <v>219</v>
      </c>
      <c r="T1" t="s">
        <v>220</v>
      </c>
      <c r="U1" t="s">
        <v>221</v>
      </c>
      <c r="V1" t="s">
        <v>222</v>
      </c>
    </row>
    <row r="2" spans="1:27" x14ac:dyDescent="0.15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 x14ac:dyDescent="0.15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 x14ac:dyDescent="0.15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 x14ac:dyDescent="0.15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 x14ac:dyDescent="0.15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 x14ac:dyDescent="0.15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 x14ac:dyDescent="0.15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 x14ac:dyDescent="0.15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 x14ac:dyDescent="0.15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 x14ac:dyDescent="0.15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 x14ac:dyDescent="0.15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 x14ac:dyDescent="0.15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 x14ac:dyDescent="0.15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 x14ac:dyDescent="0.15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 x14ac:dyDescent="0.15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 x14ac:dyDescent="0.15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 x14ac:dyDescent="0.15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 x14ac:dyDescent="0.15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 x14ac:dyDescent="0.15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 x14ac:dyDescent="0.15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 x14ac:dyDescent="0.15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 x14ac:dyDescent="0.15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 x14ac:dyDescent="0.15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 x14ac:dyDescent="0.15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 x14ac:dyDescent="0.15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 x14ac:dyDescent="0.15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 x14ac:dyDescent="0.15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 x14ac:dyDescent="0.15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 x14ac:dyDescent="0.15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 x14ac:dyDescent="0.15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 x14ac:dyDescent="0.15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 x14ac:dyDescent="0.15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 x14ac:dyDescent="0.15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 x14ac:dyDescent="0.15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 x14ac:dyDescent="0.15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 x14ac:dyDescent="0.15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 x14ac:dyDescent="0.15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 x14ac:dyDescent="0.15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 x14ac:dyDescent="0.15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 x14ac:dyDescent="0.15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 x14ac:dyDescent="0.15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 x14ac:dyDescent="0.15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 x14ac:dyDescent="0.15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 x14ac:dyDescent="0.15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 x14ac:dyDescent="0.15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 x14ac:dyDescent="0.15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 x14ac:dyDescent="0.15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 x14ac:dyDescent="0.15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 x14ac:dyDescent="0.15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 x14ac:dyDescent="0.15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 x14ac:dyDescent="0.15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 x14ac:dyDescent="0.15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 x14ac:dyDescent="0.15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 x14ac:dyDescent="0.15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 x14ac:dyDescent="0.15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 x14ac:dyDescent="0.15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 x14ac:dyDescent="0.15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 x14ac:dyDescent="0.15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 x14ac:dyDescent="0.15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 x14ac:dyDescent="0.15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 x14ac:dyDescent="0.15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 x14ac:dyDescent="0.15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 x14ac:dyDescent="0.15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 x14ac:dyDescent="0.15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 x14ac:dyDescent="0.15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 x14ac:dyDescent="0.15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 x14ac:dyDescent="0.15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 x14ac:dyDescent="0.15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 x14ac:dyDescent="0.15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 x14ac:dyDescent="0.15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 x14ac:dyDescent="0.15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 x14ac:dyDescent="0.15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 x14ac:dyDescent="0.15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 x14ac:dyDescent="0.15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 x14ac:dyDescent="0.15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 x14ac:dyDescent="0.15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 x14ac:dyDescent="0.15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 x14ac:dyDescent="0.15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 x14ac:dyDescent="0.15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 x14ac:dyDescent="0.15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 x14ac:dyDescent="0.15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 x14ac:dyDescent="0.15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 x14ac:dyDescent="0.15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 x14ac:dyDescent="0.15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 x14ac:dyDescent="0.15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 x14ac:dyDescent="0.15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 x14ac:dyDescent="0.15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 x14ac:dyDescent="0.15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 x14ac:dyDescent="0.15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 x14ac:dyDescent="0.15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 x14ac:dyDescent="0.15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 x14ac:dyDescent="0.15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 x14ac:dyDescent="0.15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 x14ac:dyDescent="0.15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 x14ac:dyDescent="0.15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 x14ac:dyDescent="0.15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 x14ac:dyDescent="0.15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 x14ac:dyDescent="0.15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 x14ac:dyDescent="0.15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 x14ac:dyDescent="0.15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 x14ac:dyDescent="0.15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 x14ac:dyDescent="0.15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 x14ac:dyDescent="0.15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 x14ac:dyDescent="0.15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 x14ac:dyDescent="0.15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 x14ac:dyDescent="0.15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 x14ac:dyDescent="0.15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 x14ac:dyDescent="0.15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 x14ac:dyDescent="0.15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 x14ac:dyDescent="0.15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 x14ac:dyDescent="0.15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 x14ac:dyDescent="0.15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 x14ac:dyDescent="0.15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 x14ac:dyDescent="0.15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 x14ac:dyDescent="0.15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 x14ac:dyDescent="0.15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 x14ac:dyDescent="0.15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 x14ac:dyDescent="0.15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 x14ac:dyDescent="0.15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 x14ac:dyDescent="0.15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 x14ac:dyDescent="0.15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 x14ac:dyDescent="0.15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 x14ac:dyDescent="0.15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 x14ac:dyDescent="0.15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 x14ac:dyDescent="0.15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 x14ac:dyDescent="0.15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 x14ac:dyDescent="0.15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 x14ac:dyDescent="0.15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 x14ac:dyDescent="0.15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 x14ac:dyDescent="0.15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 x14ac:dyDescent="0.15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 x14ac:dyDescent="0.15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 x14ac:dyDescent="0.15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 x14ac:dyDescent="0.15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 x14ac:dyDescent="0.15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 x14ac:dyDescent="0.15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 x14ac:dyDescent="0.15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 x14ac:dyDescent="0.15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 x14ac:dyDescent="0.15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 x14ac:dyDescent="0.15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 x14ac:dyDescent="0.15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 x14ac:dyDescent="0.15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 x14ac:dyDescent="0.15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 x14ac:dyDescent="0.15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 x14ac:dyDescent="0.15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 x14ac:dyDescent="0.15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 x14ac:dyDescent="0.15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 x14ac:dyDescent="0.15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 x14ac:dyDescent="0.15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 x14ac:dyDescent="0.15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 x14ac:dyDescent="0.15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 x14ac:dyDescent="0.15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 x14ac:dyDescent="0.15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 x14ac:dyDescent="0.15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 x14ac:dyDescent="0.15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 x14ac:dyDescent="0.15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 x14ac:dyDescent="0.15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 x14ac:dyDescent="0.15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 x14ac:dyDescent="0.15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 x14ac:dyDescent="0.15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 x14ac:dyDescent="0.15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 x14ac:dyDescent="0.15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 x14ac:dyDescent="0.15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 x14ac:dyDescent="0.15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 x14ac:dyDescent="0.15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 x14ac:dyDescent="0.15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 x14ac:dyDescent="0.15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 x14ac:dyDescent="0.15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 x14ac:dyDescent="0.15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 x14ac:dyDescent="0.15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 x14ac:dyDescent="0.15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 x14ac:dyDescent="0.15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 x14ac:dyDescent="0.15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 x14ac:dyDescent="0.15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 x14ac:dyDescent="0.15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 x14ac:dyDescent="0.15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 x14ac:dyDescent="0.15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 x14ac:dyDescent="0.15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 x14ac:dyDescent="0.15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 x14ac:dyDescent="0.15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 x14ac:dyDescent="0.15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 x14ac:dyDescent="0.15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 x14ac:dyDescent="0.15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 x14ac:dyDescent="0.15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 x14ac:dyDescent="0.15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 x14ac:dyDescent="0.15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 x14ac:dyDescent="0.15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 x14ac:dyDescent="0.15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 x14ac:dyDescent="0.15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 x14ac:dyDescent="0.15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 x14ac:dyDescent="0.15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 x14ac:dyDescent="0.15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 x14ac:dyDescent="0.15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 x14ac:dyDescent="0.15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 x14ac:dyDescent="0.15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 x14ac:dyDescent="0.15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 x14ac:dyDescent="0.15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 x14ac:dyDescent="0.15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 x14ac:dyDescent="0.15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 x14ac:dyDescent="0.15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 x14ac:dyDescent="0.15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 x14ac:dyDescent="0.15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 x14ac:dyDescent="0.15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 x14ac:dyDescent="0.15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 x14ac:dyDescent="0.15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 x14ac:dyDescent="0.15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 x14ac:dyDescent="0.15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 x14ac:dyDescent="0.15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 x14ac:dyDescent="0.15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 x14ac:dyDescent="0.15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 x14ac:dyDescent="0.15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 x14ac:dyDescent="0.15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 x14ac:dyDescent="0.15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 x14ac:dyDescent="0.15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 x14ac:dyDescent="0.15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 x14ac:dyDescent="0.15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 x14ac:dyDescent="0.15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 x14ac:dyDescent="0.15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 x14ac:dyDescent="0.15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 x14ac:dyDescent="0.15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 x14ac:dyDescent="0.15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 x14ac:dyDescent="0.15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 x14ac:dyDescent="0.15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 x14ac:dyDescent="0.15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 x14ac:dyDescent="0.15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 x14ac:dyDescent="0.15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 x14ac:dyDescent="0.15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 x14ac:dyDescent="0.15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 x14ac:dyDescent="0.15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 x14ac:dyDescent="0.15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 x14ac:dyDescent="0.15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 x14ac:dyDescent="0.15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 x14ac:dyDescent="0.15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 x14ac:dyDescent="0.15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 x14ac:dyDescent="0.15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 x14ac:dyDescent="0.15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 x14ac:dyDescent="0.15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 x14ac:dyDescent="0.15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 x14ac:dyDescent="0.15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 x14ac:dyDescent="0.15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 x14ac:dyDescent="0.15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 x14ac:dyDescent="0.15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 x14ac:dyDescent="0.15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 x14ac:dyDescent="0.15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 x14ac:dyDescent="0.15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 x14ac:dyDescent="0.15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 x14ac:dyDescent="0.15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 x14ac:dyDescent="0.15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 x14ac:dyDescent="0.15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 x14ac:dyDescent="0.15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 x14ac:dyDescent="0.15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 x14ac:dyDescent="0.15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 x14ac:dyDescent="0.15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 x14ac:dyDescent="0.15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 x14ac:dyDescent="0.15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 x14ac:dyDescent="0.15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 x14ac:dyDescent="0.15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 x14ac:dyDescent="0.15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 x14ac:dyDescent="0.15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 x14ac:dyDescent="0.15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 x14ac:dyDescent="0.15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 x14ac:dyDescent="0.15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 x14ac:dyDescent="0.15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 x14ac:dyDescent="0.15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 x14ac:dyDescent="0.15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 x14ac:dyDescent="0.15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 x14ac:dyDescent="0.15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 x14ac:dyDescent="0.15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 x14ac:dyDescent="0.15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 x14ac:dyDescent="0.15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 x14ac:dyDescent="0.15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 x14ac:dyDescent="0.15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 x14ac:dyDescent="0.15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 x14ac:dyDescent="0.15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 x14ac:dyDescent="0.15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 x14ac:dyDescent="0.15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 x14ac:dyDescent="0.15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 x14ac:dyDescent="0.15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 x14ac:dyDescent="0.15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 x14ac:dyDescent="0.15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 x14ac:dyDescent="0.15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 x14ac:dyDescent="0.15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 x14ac:dyDescent="0.15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 x14ac:dyDescent="0.15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 x14ac:dyDescent="0.15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 x14ac:dyDescent="0.15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 x14ac:dyDescent="0.15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 x14ac:dyDescent="0.15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 x14ac:dyDescent="0.15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 x14ac:dyDescent="0.15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 x14ac:dyDescent="0.15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 x14ac:dyDescent="0.15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 x14ac:dyDescent="0.15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 x14ac:dyDescent="0.15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 x14ac:dyDescent="0.15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 x14ac:dyDescent="0.15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 x14ac:dyDescent="0.15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 x14ac:dyDescent="0.15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 x14ac:dyDescent="0.15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 x14ac:dyDescent="0.15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 x14ac:dyDescent="0.15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 x14ac:dyDescent="0.15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 x14ac:dyDescent="0.15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 x14ac:dyDescent="0.15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 x14ac:dyDescent="0.15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 x14ac:dyDescent="0.15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 x14ac:dyDescent="0.15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 x14ac:dyDescent="0.15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 x14ac:dyDescent="0.15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 x14ac:dyDescent="0.15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 x14ac:dyDescent="0.15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 x14ac:dyDescent="0.15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 x14ac:dyDescent="0.15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 x14ac:dyDescent="0.15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 x14ac:dyDescent="0.15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 x14ac:dyDescent="0.15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 x14ac:dyDescent="0.15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 x14ac:dyDescent="0.15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 x14ac:dyDescent="0.15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 x14ac:dyDescent="0.15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 x14ac:dyDescent="0.15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 x14ac:dyDescent="0.15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 x14ac:dyDescent="0.15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 x14ac:dyDescent="0.15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 x14ac:dyDescent="0.15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 x14ac:dyDescent="0.15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 x14ac:dyDescent="0.15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 x14ac:dyDescent="0.15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 x14ac:dyDescent="0.15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 x14ac:dyDescent="0.15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 x14ac:dyDescent="0.15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 x14ac:dyDescent="0.15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 x14ac:dyDescent="0.15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 x14ac:dyDescent="0.15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 x14ac:dyDescent="0.15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 x14ac:dyDescent="0.15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 x14ac:dyDescent="0.15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 x14ac:dyDescent="0.15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 x14ac:dyDescent="0.15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 x14ac:dyDescent="0.15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 x14ac:dyDescent="0.15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 x14ac:dyDescent="0.15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 x14ac:dyDescent="0.15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 x14ac:dyDescent="0.15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 x14ac:dyDescent="0.15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 x14ac:dyDescent="0.15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 x14ac:dyDescent="0.15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 x14ac:dyDescent="0.15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 x14ac:dyDescent="0.15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 x14ac:dyDescent="0.15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 x14ac:dyDescent="0.15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 x14ac:dyDescent="0.15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 x14ac:dyDescent="0.15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 x14ac:dyDescent="0.15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 x14ac:dyDescent="0.15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 x14ac:dyDescent="0.15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 x14ac:dyDescent="0.15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 x14ac:dyDescent="0.15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 x14ac:dyDescent="0.15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 x14ac:dyDescent="0.15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 x14ac:dyDescent="0.15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 x14ac:dyDescent="0.15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 x14ac:dyDescent="0.15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 x14ac:dyDescent="0.15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 x14ac:dyDescent="0.15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 x14ac:dyDescent="0.15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 x14ac:dyDescent="0.15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 x14ac:dyDescent="0.15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 x14ac:dyDescent="0.15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 x14ac:dyDescent="0.15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 x14ac:dyDescent="0.15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 x14ac:dyDescent="0.15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 x14ac:dyDescent="0.15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 x14ac:dyDescent="0.15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 x14ac:dyDescent="0.15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 x14ac:dyDescent="0.15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 x14ac:dyDescent="0.15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 x14ac:dyDescent="0.15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 x14ac:dyDescent="0.15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 x14ac:dyDescent="0.15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 x14ac:dyDescent="0.15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 x14ac:dyDescent="0.15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 x14ac:dyDescent="0.15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 x14ac:dyDescent="0.15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 x14ac:dyDescent="0.15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 x14ac:dyDescent="0.15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 x14ac:dyDescent="0.15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 x14ac:dyDescent="0.15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 x14ac:dyDescent="0.15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 x14ac:dyDescent="0.15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 x14ac:dyDescent="0.15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 x14ac:dyDescent="0.15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 x14ac:dyDescent="0.15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 x14ac:dyDescent="0.15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 x14ac:dyDescent="0.15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 x14ac:dyDescent="0.15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 x14ac:dyDescent="0.15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 x14ac:dyDescent="0.15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 x14ac:dyDescent="0.15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 x14ac:dyDescent="0.15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 x14ac:dyDescent="0.15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 x14ac:dyDescent="0.15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 x14ac:dyDescent="0.15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 x14ac:dyDescent="0.15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 x14ac:dyDescent="0.15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 x14ac:dyDescent="0.15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 x14ac:dyDescent="0.15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 x14ac:dyDescent="0.15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 x14ac:dyDescent="0.15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 x14ac:dyDescent="0.15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 x14ac:dyDescent="0.15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 x14ac:dyDescent="0.15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 x14ac:dyDescent="0.15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 x14ac:dyDescent="0.15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 x14ac:dyDescent="0.15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 x14ac:dyDescent="0.15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 x14ac:dyDescent="0.15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 x14ac:dyDescent="0.15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 x14ac:dyDescent="0.15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 x14ac:dyDescent="0.15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 x14ac:dyDescent="0.15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 x14ac:dyDescent="0.15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 x14ac:dyDescent="0.15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 x14ac:dyDescent="0.15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 x14ac:dyDescent="0.15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 x14ac:dyDescent="0.15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 x14ac:dyDescent="0.15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 x14ac:dyDescent="0.15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 x14ac:dyDescent="0.15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 x14ac:dyDescent="0.15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 x14ac:dyDescent="0.15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 x14ac:dyDescent="0.15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 x14ac:dyDescent="0.15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 x14ac:dyDescent="0.15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 x14ac:dyDescent="0.15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 x14ac:dyDescent="0.15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 x14ac:dyDescent="0.15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 x14ac:dyDescent="0.15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 x14ac:dyDescent="0.15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 x14ac:dyDescent="0.15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 x14ac:dyDescent="0.15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 x14ac:dyDescent="0.15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 x14ac:dyDescent="0.15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 x14ac:dyDescent="0.15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 x14ac:dyDescent="0.15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 x14ac:dyDescent="0.15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 x14ac:dyDescent="0.15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 x14ac:dyDescent="0.15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 x14ac:dyDescent="0.15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 x14ac:dyDescent="0.15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 x14ac:dyDescent="0.15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 x14ac:dyDescent="0.15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 x14ac:dyDescent="0.15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 x14ac:dyDescent="0.15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 x14ac:dyDescent="0.15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 x14ac:dyDescent="0.15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 x14ac:dyDescent="0.15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 x14ac:dyDescent="0.15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 x14ac:dyDescent="0.15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 x14ac:dyDescent="0.15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 x14ac:dyDescent="0.15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 x14ac:dyDescent="0.15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 x14ac:dyDescent="0.15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 x14ac:dyDescent="0.15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 x14ac:dyDescent="0.15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 x14ac:dyDescent="0.15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 x14ac:dyDescent="0.15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 x14ac:dyDescent="0.15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 x14ac:dyDescent="0.15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 x14ac:dyDescent="0.15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 x14ac:dyDescent="0.15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 x14ac:dyDescent="0.15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 x14ac:dyDescent="0.15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 x14ac:dyDescent="0.15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 x14ac:dyDescent="0.15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 x14ac:dyDescent="0.15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 x14ac:dyDescent="0.15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 x14ac:dyDescent="0.15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 x14ac:dyDescent="0.15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 x14ac:dyDescent="0.15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 x14ac:dyDescent="0.15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 x14ac:dyDescent="0.15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 x14ac:dyDescent="0.15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 x14ac:dyDescent="0.15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 x14ac:dyDescent="0.15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 x14ac:dyDescent="0.15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 x14ac:dyDescent="0.15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 x14ac:dyDescent="0.15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 x14ac:dyDescent="0.15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 x14ac:dyDescent="0.15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 x14ac:dyDescent="0.15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 x14ac:dyDescent="0.15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 x14ac:dyDescent="0.15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 x14ac:dyDescent="0.15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 x14ac:dyDescent="0.15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 x14ac:dyDescent="0.15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 x14ac:dyDescent="0.15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 x14ac:dyDescent="0.15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 x14ac:dyDescent="0.15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 x14ac:dyDescent="0.15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 x14ac:dyDescent="0.15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 x14ac:dyDescent="0.15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 x14ac:dyDescent="0.15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 x14ac:dyDescent="0.15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 x14ac:dyDescent="0.15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 x14ac:dyDescent="0.15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 x14ac:dyDescent="0.15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 x14ac:dyDescent="0.15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 x14ac:dyDescent="0.15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 x14ac:dyDescent="0.15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 x14ac:dyDescent="0.15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 x14ac:dyDescent="0.15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 x14ac:dyDescent="0.15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 x14ac:dyDescent="0.15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 x14ac:dyDescent="0.15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 x14ac:dyDescent="0.15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 x14ac:dyDescent="0.15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 x14ac:dyDescent="0.15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 x14ac:dyDescent="0.15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 x14ac:dyDescent="0.15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 x14ac:dyDescent="0.15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 x14ac:dyDescent="0.15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 x14ac:dyDescent="0.15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 x14ac:dyDescent="0.15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 x14ac:dyDescent="0.15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 x14ac:dyDescent="0.15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 x14ac:dyDescent="0.15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 x14ac:dyDescent="0.15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 x14ac:dyDescent="0.15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 x14ac:dyDescent="0.15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 x14ac:dyDescent="0.15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 x14ac:dyDescent="0.15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 x14ac:dyDescent="0.15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 x14ac:dyDescent="0.15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 x14ac:dyDescent="0.15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 x14ac:dyDescent="0.15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 x14ac:dyDescent="0.15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 x14ac:dyDescent="0.15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 x14ac:dyDescent="0.15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 x14ac:dyDescent="0.15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 x14ac:dyDescent="0.15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 x14ac:dyDescent="0.15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 x14ac:dyDescent="0.15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 x14ac:dyDescent="0.15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 x14ac:dyDescent="0.15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 x14ac:dyDescent="0.15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 x14ac:dyDescent="0.15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 x14ac:dyDescent="0.15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 x14ac:dyDescent="0.15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 x14ac:dyDescent="0.15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 x14ac:dyDescent="0.15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 x14ac:dyDescent="0.15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 x14ac:dyDescent="0.15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 x14ac:dyDescent="0.15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 x14ac:dyDescent="0.15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 x14ac:dyDescent="0.15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 x14ac:dyDescent="0.15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 x14ac:dyDescent="0.15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 x14ac:dyDescent="0.15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 x14ac:dyDescent="0.15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 x14ac:dyDescent="0.15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 x14ac:dyDescent="0.15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 x14ac:dyDescent="0.15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 x14ac:dyDescent="0.15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 x14ac:dyDescent="0.15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 x14ac:dyDescent="0.15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 x14ac:dyDescent="0.15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 x14ac:dyDescent="0.15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 x14ac:dyDescent="0.15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 x14ac:dyDescent="0.15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 x14ac:dyDescent="0.15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 x14ac:dyDescent="0.15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 x14ac:dyDescent="0.15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 x14ac:dyDescent="0.15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 x14ac:dyDescent="0.15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 x14ac:dyDescent="0.15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 x14ac:dyDescent="0.15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 x14ac:dyDescent="0.15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 x14ac:dyDescent="0.15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 x14ac:dyDescent="0.15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 x14ac:dyDescent="0.15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 x14ac:dyDescent="0.15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 x14ac:dyDescent="0.15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 x14ac:dyDescent="0.15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 x14ac:dyDescent="0.15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 x14ac:dyDescent="0.15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 x14ac:dyDescent="0.15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 x14ac:dyDescent="0.15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 x14ac:dyDescent="0.15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 x14ac:dyDescent="0.15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 x14ac:dyDescent="0.15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 x14ac:dyDescent="0.15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 x14ac:dyDescent="0.15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 x14ac:dyDescent="0.15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 x14ac:dyDescent="0.15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 x14ac:dyDescent="0.15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 x14ac:dyDescent="0.15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 x14ac:dyDescent="0.15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 x14ac:dyDescent="0.15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 x14ac:dyDescent="0.15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 x14ac:dyDescent="0.15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 x14ac:dyDescent="0.15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 x14ac:dyDescent="0.15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 x14ac:dyDescent="0.15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 x14ac:dyDescent="0.15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 x14ac:dyDescent="0.15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 x14ac:dyDescent="0.15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 x14ac:dyDescent="0.15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 x14ac:dyDescent="0.15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 x14ac:dyDescent="0.15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 x14ac:dyDescent="0.15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 x14ac:dyDescent="0.15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 x14ac:dyDescent="0.15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 x14ac:dyDescent="0.15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 x14ac:dyDescent="0.15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C27" sqref="C27"/>
    </sheetView>
  </sheetViews>
  <sheetFormatPr defaultRowHeight="13.5" x14ac:dyDescent="0.15"/>
  <cols>
    <col min="3" max="3" width="10.125" customWidth="1"/>
  </cols>
  <sheetData>
    <row r="1" spans="1:6" x14ac:dyDescent="0.15">
      <c r="A1" t="s">
        <v>24</v>
      </c>
      <c r="B1" t="s">
        <v>22</v>
      </c>
      <c r="C1" t="s">
        <v>260</v>
      </c>
      <c r="D1" t="s">
        <v>20</v>
      </c>
      <c r="E1" t="s">
        <v>179</v>
      </c>
      <c r="F1" t="s">
        <v>27</v>
      </c>
    </row>
    <row r="2" spans="1:6" x14ac:dyDescent="0.15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 x14ac:dyDescent="0.15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 x14ac:dyDescent="0.15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 x14ac:dyDescent="0.15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 x14ac:dyDescent="0.15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 x14ac:dyDescent="0.15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 x14ac:dyDescent="0.15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 x14ac:dyDescent="0.15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 x14ac:dyDescent="0.15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 x14ac:dyDescent="0.15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 x14ac:dyDescent="0.15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 x14ac:dyDescent="0.15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 x14ac:dyDescent="0.15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 x14ac:dyDescent="0.15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 x14ac:dyDescent="0.15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 x14ac:dyDescent="0.15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 x14ac:dyDescent="0.15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 x14ac:dyDescent="0.15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 x14ac:dyDescent="0.15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 x14ac:dyDescent="0.15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 x14ac:dyDescent="0.15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 x14ac:dyDescent="0.15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 x14ac:dyDescent="0.15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 x14ac:dyDescent="0.15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 x14ac:dyDescent="0.15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5"/>
  <sheetViews>
    <sheetView topLeftCell="A7" workbookViewId="0">
      <selection activeCell="M25" sqref="M25"/>
    </sheetView>
  </sheetViews>
  <sheetFormatPr defaultRowHeight="13.5" x14ac:dyDescent="0.1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 x14ac:dyDescent="0.15">
      <c r="A1" t="s">
        <v>276</v>
      </c>
      <c r="B1" t="s">
        <v>460</v>
      </c>
      <c r="C1" t="s">
        <v>416</v>
      </c>
      <c r="D1" t="s">
        <v>455</v>
      </c>
      <c r="E1" t="s">
        <v>417</v>
      </c>
      <c r="F1" t="s">
        <v>456</v>
      </c>
      <c r="G1" t="s">
        <v>418</v>
      </c>
      <c r="H1" t="s">
        <v>457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15">
      <c r="A2" t="str">
        <f>玩家卡牌配置表!C2</f>
        <v>唐三藏</v>
      </c>
      <c r="B2">
        <v>1</v>
      </c>
      <c r="C2" t="str">
        <f>法宝配置表!A2</f>
        <v>紫金钵盂</v>
      </c>
      <c r="D2" t="str">
        <f>法宝人物匹配!B1</f>
        <v>F_Zijinboyu</v>
      </c>
      <c r="E2" t="s">
        <v>421</v>
      </c>
      <c r="F2" t="s">
        <v>458</v>
      </c>
      <c r="G2" t="s">
        <v>421</v>
      </c>
      <c r="H2" t="s">
        <v>458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 x14ac:dyDescent="0.15">
      <c r="A3" t="str">
        <f>玩家卡牌配置表!C3</f>
        <v>孙悟空</v>
      </c>
      <c r="B3">
        <v>1</v>
      </c>
      <c r="C3" t="s">
        <v>421</v>
      </c>
      <c r="D3" t="s">
        <v>458</v>
      </c>
      <c r="E3" t="str">
        <f>法宝配置表!A6</f>
        <v>如意金箍棒</v>
      </c>
      <c r="F3" t="str">
        <f>法宝人物匹配!F1</f>
        <v>F_Jingubang</v>
      </c>
      <c r="G3" t="s">
        <v>423</v>
      </c>
      <c r="H3" t="s">
        <v>453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 x14ac:dyDescent="0.15">
      <c r="A4" t="str">
        <f>玩家卡牌配置表!C4</f>
        <v>猪八戒</v>
      </c>
      <c r="B4">
        <v>1</v>
      </c>
      <c r="C4" t="str">
        <f>法宝配置表!A9</f>
        <v>九齿钉钯</v>
      </c>
      <c r="D4" t="str">
        <f>法宝人物匹配!I1</f>
        <v>F_Jiuchidingpa</v>
      </c>
      <c r="E4" t="s">
        <v>421</v>
      </c>
      <c r="F4" t="s">
        <v>458</v>
      </c>
      <c r="G4" t="s">
        <v>421</v>
      </c>
      <c r="H4" t="s">
        <v>458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 x14ac:dyDescent="0.15">
      <c r="A5" t="str">
        <f>玩家卡牌配置表!C5</f>
        <v>沙和尚</v>
      </c>
      <c r="B5">
        <v>1</v>
      </c>
      <c r="C5" t="str">
        <f>法宝配置表!A12</f>
        <v>月牙铲</v>
      </c>
      <c r="D5" t="str">
        <f>法宝人物匹配!L1</f>
        <v>F_Yueyachan</v>
      </c>
      <c r="E5" t="s">
        <v>420</v>
      </c>
      <c r="F5" t="s">
        <v>459</v>
      </c>
      <c r="G5" t="s">
        <v>421</v>
      </c>
      <c r="H5" t="s">
        <v>458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 x14ac:dyDescent="0.15">
      <c r="A6" t="str">
        <f>玩家卡牌配置表!C6</f>
        <v>小白龙</v>
      </c>
      <c r="B6">
        <v>1</v>
      </c>
      <c r="C6" t="s">
        <v>421</v>
      </c>
      <c r="D6" t="s">
        <v>458</v>
      </c>
      <c r="E6" t="s">
        <v>420</v>
      </c>
      <c r="F6" t="s">
        <v>459</v>
      </c>
      <c r="G6" t="s">
        <v>449</v>
      </c>
      <c r="H6" t="s">
        <v>453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 x14ac:dyDescent="0.15">
      <c r="A7" t="str">
        <f>玩家卡牌配置表!C7</f>
        <v>猎户刘伯钦</v>
      </c>
      <c r="B7">
        <v>1</v>
      </c>
      <c r="C7" t="s">
        <v>423</v>
      </c>
      <c r="D7" t="s">
        <v>453</v>
      </c>
      <c r="E7" t="s">
        <v>420</v>
      </c>
      <c r="F7" t="s">
        <v>459</v>
      </c>
      <c r="G7" t="s">
        <v>423</v>
      </c>
      <c r="H7" t="s">
        <v>453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 x14ac:dyDescent="0.15">
      <c r="A8" t="str">
        <f>玩家卡牌配置表!C8</f>
        <v>悟空六意</v>
      </c>
      <c r="B8">
        <v>1</v>
      </c>
      <c r="C8" t="s">
        <v>421</v>
      </c>
      <c r="D8" t="s">
        <v>458</v>
      </c>
      <c r="E8" t="s">
        <v>420</v>
      </c>
      <c r="F8" t="s">
        <v>459</v>
      </c>
      <c r="G8" t="s">
        <v>423</v>
      </c>
      <c r="H8" t="s">
        <v>453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 x14ac:dyDescent="0.15">
      <c r="A9" t="str">
        <f>玩家卡牌配置表!C9</f>
        <v>龟丞相</v>
      </c>
      <c r="B9">
        <v>1</v>
      </c>
      <c r="C9" t="s">
        <v>420</v>
      </c>
      <c r="D9" t="s">
        <v>459</v>
      </c>
      <c r="E9" t="s">
        <v>420</v>
      </c>
      <c r="F9" t="s">
        <v>459</v>
      </c>
      <c r="G9" t="s">
        <v>423</v>
      </c>
      <c r="H9" t="s">
        <v>453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 x14ac:dyDescent="0.15">
      <c r="A10" t="str">
        <f>玩家卡牌配置表!C10</f>
        <v>凌虚子</v>
      </c>
      <c r="B10">
        <v>1</v>
      </c>
      <c r="C10" t="s">
        <v>420</v>
      </c>
      <c r="D10" t="s">
        <v>459</v>
      </c>
      <c r="E10" t="s">
        <v>420</v>
      </c>
      <c r="F10" t="s">
        <v>459</v>
      </c>
      <c r="G10" t="s">
        <v>420</v>
      </c>
      <c r="H10" t="s">
        <v>459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 x14ac:dyDescent="0.15">
      <c r="A11" t="str">
        <f>玩家卡牌配置表!C11</f>
        <v>黑熊精</v>
      </c>
      <c r="B11">
        <v>1</v>
      </c>
      <c r="C11" t="s">
        <v>422</v>
      </c>
      <c r="D11" t="s">
        <v>454</v>
      </c>
      <c r="E11" t="s">
        <v>420</v>
      </c>
      <c r="F11" t="s">
        <v>459</v>
      </c>
      <c r="G11" t="s">
        <v>423</v>
      </c>
      <c r="H11" t="s">
        <v>453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 x14ac:dyDescent="0.15">
      <c r="A12" t="str">
        <f>玩家卡牌配置表!C12</f>
        <v>虎先锋</v>
      </c>
      <c r="B12">
        <v>1</v>
      </c>
      <c r="C12" t="s">
        <v>423</v>
      </c>
      <c r="D12" t="s">
        <v>453</v>
      </c>
      <c r="E12" t="s">
        <v>420</v>
      </c>
      <c r="F12" t="s">
        <v>459</v>
      </c>
      <c r="G12" t="s">
        <v>423</v>
      </c>
      <c r="H12" t="s">
        <v>453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 x14ac:dyDescent="0.15">
      <c r="A13" t="str">
        <f>玩家卡牌配置表!C13</f>
        <v>黄风怪</v>
      </c>
      <c r="B13">
        <v>1</v>
      </c>
      <c r="C13" t="s">
        <v>422</v>
      </c>
      <c r="D13" t="s">
        <v>454</v>
      </c>
      <c r="E13" t="s">
        <v>421</v>
      </c>
      <c r="F13" t="s">
        <v>458</v>
      </c>
      <c r="G13" t="s">
        <v>420</v>
      </c>
      <c r="H13" t="s">
        <v>459</v>
      </c>
      <c r="I13">
        <v>1</v>
      </c>
      <c r="J13">
        <v>4</v>
      </c>
      <c r="K13">
        <v>12</v>
      </c>
      <c r="L13">
        <v>20</v>
      </c>
      <c r="M13">
        <v>40</v>
      </c>
    </row>
    <row r="14" spans="1:13" x14ac:dyDescent="0.15">
      <c r="A14" t="str">
        <f>玩家卡牌配置表!C31</f>
        <v>普通攻击</v>
      </c>
      <c r="B14" t="s">
        <v>508</v>
      </c>
      <c r="C14" t="s">
        <v>509</v>
      </c>
      <c r="D14" t="s">
        <v>509</v>
      </c>
      <c r="E14" t="s">
        <v>509</v>
      </c>
      <c r="F14" t="s">
        <v>509</v>
      </c>
      <c r="G14" t="s">
        <v>509</v>
      </c>
      <c r="H14" t="s">
        <v>509</v>
      </c>
      <c r="I14" t="s">
        <v>508</v>
      </c>
      <c r="J14" t="s">
        <v>508</v>
      </c>
      <c r="K14" t="s">
        <v>508</v>
      </c>
      <c r="L14" t="s">
        <v>508</v>
      </c>
      <c r="M14" t="s">
        <v>508</v>
      </c>
    </row>
    <row r="15" spans="1:13" x14ac:dyDescent="0.15">
      <c r="A15" t="str">
        <f>玩家卡牌配置表!C32</f>
        <v>普通回复</v>
      </c>
      <c r="B15" t="s">
        <v>508</v>
      </c>
      <c r="C15" t="s">
        <v>509</v>
      </c>
      <c r="D15" t="s">
        <v>509</v>
      </c>
      <c r="E15" t="s">
        <v>509</v>
      </c>
      <c r="F15" t="s">
        <v>509</v>
      </c>
      <c r="G15" t="s">
        <v>509</v>
      </c>
      <c r="H15" t="s">
        <v>509</v>
      </c>
      <c r="I15" t="s">
        <v>508</v>
      </c>
      <c r="J15" t="s">
        <v>508</v>
      </c>
      <c r="K15" t="s">
        <v>508</v>
      </c>
      <c r="L15" t="s">
        <v>508</v>
      </c>
      <c r="M15" t="s">
        <v>508</v>
      </c>
    </row>
    <row r="16" spans="1:13" x14ac:dyDescent="0.15">
      <c r="A16" t="str">
        <f>玩家卡牌配置表!C33</f>
        <v>普通敏捷</v>
      </c>
      <c r="B16" t="s">
        <v>508</v>
      </c>
      <c r="C16" t="s">
        <v>509</v>
      </c>
      <c r="D16" t="s">
        <v>509</v>
      </c>
      <c r="E16" t="s">
        <v>509</v>
      </c>
      <c r="F16" t="s">
        <v>509</v>
      </c>
      <c r="G16" t="s">
        <v>509</v>
      </c>
      <c r="H16" t="s">
        <v>509</v>
      </c>
      <c r="I16" t="s">
        <v>508</v>
      </c>
      <c r="J16" t="s">
        <v>508</v>
      </c>
      <c r="K16" t="s">
        <v>508</v>
      </c>
      <c r="L16" t="s">
        <v>508</v>
      </c>
      <c r="M16" t="s">
        <v>508</v>
      </c>
    </row>
    <row r="17" spans="1:13" x14ac:dyDescent="0.15">
      <c r="A17" t="str">
        <f>玩家卡牌配置表!C34</f>
        <v>普通防御</v>
      </c>
      <c r="B17" t="s">
        <v>508</v>
      </c>
      <c r="C17" t="s">
        <v>509</v>
      </c>
      <c r="D17" t="s">
        <v>509</v>
      </c>
      <c r="E17" t="s">
        <v>509</v>
      </c>
      <c r="F17" t="s">
        <v>509</v>
      </c>
      <c r="G17" t="s">
        <v>509</v>
      </c>
      <c r="H17" t="s">
        <v>509</v>
      </c>
      <c r="I17" t="s">
        <v>508</v>
      </c>
      <c r="J17" t="s">
        <v>508</v>
      </c>
      <c r="K17" t="s">
        <v>508</v>
      </c>
      <c r="L17" t="s">
        <v>508</v>
      </c>
      <c r="M17" t="s">
        <v>508</v>
      </c>
    </row>
    <row r="18" spans="1:13" x14ac:dyDescent="0.15">
      <c r="A18" t="str">
        <f>玩家卡牌配置表!C35</f>
        <v>精英攻击</v>
      </c>
      <c r="B18" t="s">
        <v>508</v>
      </c>
      <c r="C18" t="s">
        <v>509</v>
      </c>
      <c r="D18" t="s">
        <v>509</v>
      </c>
      <c r="E18" t="s">
        <v>509</v>
      </c>
      <c r="F18" t="s">
        <v>509</v>
      </c>
      <c r="G18" t="s">
        <v>509</v>
      </c>
      <c r="H18" t="s">
        <v>509</v>
      </c>
      <c r="I18" t="s">
        <v>508</v>
      </c>
      <c r="J18" t="s">
        <v>508</v>
      </c>
      <c r="K18" t="s">
        <v>508</v>
      </c>
      <c r="L18" t="s">
        <v>508</v>
      </c>
      <c r="M18" t="s">
        <v>508</v>
      </c>
    </row>
    <row r="19" spans="1:13" x14ac:dyDescent="0.15">
      <c r="A19" t="str">
        <f>玩家卡牌配置表!C36</f>
        <v>精英回复</v>
      </c>
      <c r="B19" t="s">
        <v>508</v>
      </c>
      <c r="C19" t="s">
        <v>509</v>
      </c>
      <c r="D19" t="s">
        <v>509</v>
      </c>
      <c r="E19" t="s">
        <v>509</v>
      </c>
      <c r="F19" t="s">
        <v>509</v>
      </c>
      <c r="G19" t="s">
        <v>509</v>
      </c>
      <c r="H19" t="s">
        <v>509</v>
      </c>
      <c r="I19" t="s">
        <v>508</v>
      </c>
      <c r="J19" t="s">
        <v>508</v>
      </c>
      <c r="K19" t="s">
        <v>508</v>
      </c>
      <c r="L19" t="s">
        <v>508</v>
      </c>
      <c r="M19" t="s">
        <v>508</v>
      </c>
    </row>
    <row r="20" spans="1:13" x14ac:dyDescent="0.15">
      <c r="A20" t="str">
        <f>玩家卡牌配置表!C37</f>
        <v>精英敏捷</v>
      </c>
      <c r="B20" t="s">
        <v>508</v>
      </c>
      <c r="C20" t="s">
        <v>509</v>
      </c>
      <c r="D20" t="s">
        <v>509</v>
      </c>
      <c r="E20" t="s">
        <v>509</v>
      </c>
      <c r="F20" t="s">
        <v>509</v>
      </c>
      <c r="G20" t="s">
        <v>509</v>
      </c>
      <c r="H20" t="s">
        <v>509</v>
      </c>
      <c r="I20" t="s">
        <v>508</v>
      </c>
      <c r="J20" t="s">
        <v>508</v>
      </c>
      <c r="K20" t="s">
        <v>508</v>
      </c>
      <c r="L20" t="s">
        <v>508</v>
      </c>
      <c r="M20" t="s">
        <v>508</v>
      </c>
    </row>
    <row r="21" spans="1:13" x14ac:dyDescent="0.15">
      <c r="A21" t="str">
        <f>玩家卡牌配置表!C38</f>
        <v>精英防御</v>
      </c>
      <c r="B21" t="s">
        <v>508</v>
      </c>
      <c r="C21" t="s">
        <v>509</v>
      </c>
      <c r="D21" t="s">
        <v>509</v>
      </c>
      <c r="E21" t="s">
        <v>509</v>
      </c>
      <c r="F21" t="s">
        <v>509</v>
      </c>
      <c r="G21" t="s">
        <v>509</v>
      </c>
      <c r="H21" t="s">
        <v>509</v>
      </c>
      <c r="I21" t="s">
        <v>508</v>
      </c>
      <c r="J21" t="s">
        <v>508</v>
      </c>
      <c r="K21" t="s">
        <v>508</v>
      </c>
      <c r="L21" t="s">
        <v>508</v>
      </c>
      <c r="M21" t="s">
        <v>508</v>
      </c>
    </row>
    <row r="22" spans="1:13" x14ac:dyDescent="0.15">
      <c r="A22" t="str">
        <f>玩家卡牌配置表!C39</f>
        <v>Boss攻击</v>
      </c>
      <c r="B22" t="s">
        <v>508</v>
      </c>
      <c r="C22" t="s">
        <v>509</v>
      </c>
      <c r="D22" t="s">
        <v>509</v>
      </c>
      <c r="E22" t="s">
        <v>509</v>
      </c>
      <c r="F22" t="s">
        <v>509</v>
      </c>
      <c r="G22" t="s">
        <v>509</v>
      </c>
      <c r="H22" t="s">
        <v>509</v>
      </c>
      <c r="I22" t="s">
        <v>508</v>
      </c>
      <c r="J22" t="s">
        <v>508</v>
      </c>
      <c r="K22" t="s">
        <v>508</v>
      </c>
      <c r="L22" t="s">
        <v>508</v>
      </c>
      <c r="M22" t="s">
        <v>508</v>
      </c>
    </row>
    <row r="23" spans="1:13" x14ac:dyDescent="0.15">
      <c r="A23" t="str">
        <f>玩家卡牌配置表!C40</f>
        <v>Boss回复</v>
      </c>
      <c r="B23" t="s">
        <v>508</v>
      </c>
      <c r="C23" t="s">
        <v>509</v>
      </c>
      <c r="D23" t="s">
        <v>509</v>
      </c>
      <c r="E23" t="s">
        <v>509</v>
      </c>
      <c r="F23" t="s">
        <v>509</v>
      </c>
      <c r="G23" t="s">
        <v>509</v>
      </c>
      <c r="H23" t="s">
        <v>509</v>
      </c>
      <c r="I23" t="s">
        <v>508</v>
      </c>
      <c r="J23" t="s">
        <v>508</v>
      </c>
      <c r="K23" t="s">
        <v>508</v>
      </c>
      <c r="L23" t="s">
        <v>508</v>
      </c>
      <c r="M23" t="s">
        <v>508</v>
      </c>
    </row>
    <row r="24" spans="1:13" x14ac:dyDescent="0.15">
      <c r="A24" t="str">
        <f>玩家卡牌配置表!C41</f>
        <v>Boss敏捷</v>
      </c>
      <c r="B24" t="s">
        <v>508</v>
      </c>
      <c r="C24" t="s">
        <v>509</v>
      </c>
      <c r="D24" t="s">
        <v>509</v>
      </c>
      <c r="E24" t="s">
        <v>509</v>
      </c>
      <c r="F24" t="s">
        <v>509</v>
      </c>
      <c r="G24" t="s">
        <v>509</v>
      </c>
      <c r="H24" t="s">
        <v>509</v>
      </c>
      <c r="I24" t="s">
        <v>508</v>
      </c>
      <c r="J24" t="s">
        <v>508</v>
      </c>
      <c r="K24" t="s">
        <v>508</v>
      </c>
      <c r="L24" t="s">
        <v>508</v>
      </c>
      <c r="M24" t="s">
        <v>508</v>
      </c>
    </row>
    <row r="25" spans="1:13" x14ac:dyDescent="0.15">
      <c r="A25" t="str">
        <f>玩家卡牌配置表!C42</f>
        <v>Boss防御</v>
      </c>
      <c r="B25" t="s">
        <v>508</v>
      </c>
      <c r="C25" t="s">
        <v>509</v>
      </c>
      <c r="D25" t="s">
        <v>509</v>
      </c>
      <c r="E25" t="s">
        <v>509</v>
      </c>
      <c r="F25" t="s">
        <v>509</v>
      </c>
      <c r="G25" t="s">
        <v>509</v>
      </c>
      <c r="H25" t="s">
        <v>509</v>
      </c>
      <c r="I25" t="s">
        <v>508</v>
      </c>
      <c r="J25" t="s">
        <v>508</v>
      </c>
      <c r="K25" t="s">
        <v>508</v>
      </c>
      <c r="L25" t="s">
        <v>508</v>
      </c>
      <c r="M25" t="s">
        <v>508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1"/>
  <sheetViews>
    <sheetView topLeftCell="B1" workbookViewId="0">
      <selection activeCell="D7" sqref="D7"/>
    </sheetView>
  </sheetViews>
  <sheetFormatPr defaultRowHeight="13.5" x14ac:dyDescent="0.1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 x14ac:dyDescent="0.15">
      <c r="A1" t="s">
        <v>23</v>
      </c>
      <c r="B1" s="1" t="s">
        <v>292</v>
      </c>
      <c r="C1" t="s">
        <v>25</v>
      </c>
      <c r="D1" t="s">
        <v>317</v>
      </c>
      <c r="E1" t="s">
        <v>252</v>
      </c>
      <c r="F1" t="s">
        <v>253</v>
      </c>
      <c r="G1" s="1" t="s">
        <v>254</v>
      </c>
      <c r="H1" s="1" t="s">
        <v>255</v>
      </c>
    </row>
    <row r="2" spans="1:8" s="9" customFormat="1" x14ac:dyDescent="0.15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 x14ac:dyDescent="0.15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 x14ac:dyDescent="0.15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 x14ac:dyDescent="0.15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 x14ac:dyDescent="0.15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 x14ac:dyDescent="0.15">
      <c r="A7" s="9">
        <v>6</v>
      </c>
      <c r="B7" s="9">
        <v>6</v>
      </c>
      <c r="D7" s="9">
        <f>D6+4</f>
        <v>28</v>
      </c>
    </row>
    <row r="8" spans="1:8" s="9" customFormat="1" x14ac:dyDescent="0.15">
      <c r="A8" s="9">
        <v>7</v>
      </c>
      <c r="B8" s="9">
        <v>7</v>
      </c>
      <c r="D8" s="9">
        <f t="shared" ref="D8:D10" si="2">D7+4</f>
        <v>32</v>
      </c>
    </row>
    <row r="9" spans="1:8" s="9" customFormat="1" x14ac:dyDescent="0.15">
      <c r="A9" s="9">
        <v>8</v>
      </c>
      <c r="B9" s="9">
        <v>8</v>
      </c>
      <c r="D9" s="9">
        <f t="shared" si="2"/>
        <v>36</v>
      </c>
    </row>
    <row r="10" spans="1:8" s="9" customFormat="1" x14ac:dyDescent="0.15">
      <c r="A10" s="9">
        <v>9</v>
      </c>
      <c r="B10" s="9">
        <v>9</v>
      </c>
      <c r="D10" s="9">
        <f t="shared" si="2"/>
        <v>40</v>
      </c>
    </row>
    <row r="11" spans="1:8" s="9" customFormat="1" x14ac:dyDescent="0.15">
      <c r="A11" s="9">
        <v>10</v>
      </c>
      <c r="B11" s="9">
        <v>10</v>
      </c>
      <c r="D11" s="9">
        <f>D10+3</f>
        <v>43</v>
      </c>
    </row>
    <row r="12" spans="1:8" s="10" customFormat="1" x14ac:dyDescent="0.15">
      <c r="A12" s="10">
        <v>11</v>
      </c>
      <c r="B12" s="10">
        <v>11</v>
      </c>
      <c r="D12" s="10">
        <f>D11+3</f>
        <v>46</v>
      </c>
    </row>
    <row r="13" spans="1:8" s="10" customFormat="1" x14ac:dyDescent="0.15">
      <c r="A13" s="10">
        <v>12</v>
      </c>
      <c r="B13" s="10">
        <v>12</v>
      </c>
      <c r="D13" s="10">
        <f>D12+2</f>
        <v>48</v>
      </c>
    </row>
    <row r="14" spans="1:8" s="10" customFormat="1" x14ac:dyDescent="0.15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 x14ac:dyDescent="0.15">
      <c r="A15" s="10">
        <v>14</v>
      </c>
      <c r="B15" s="10">
        <v>14</v>
      </c>
      <c r="D15" s="10">
        <f t="shared" si="3"/>
        <v>52</v>
      </c>
    </row>
    <row r="16" spans="1:8" s="10" customFormat="1" x14ac:dyDescent="0.15">
      <c r="A16" s="10">
        <v>15</v>
      </c>
      <c r="B16" s="10">
        <v>15</v>
      </c>
      <c r="D16" s="10">
        <f>D15+2</f>
        <v>54</v>
      </c>
    </row>
    <row r="17" spans="1:4" s="10" customFormat="1" x14ac:dyDescent="0.15">
      <c r="A17" s="10">
        <v>16</v>
      </c>
      <c r="B17" s="10">
        <v>16</v>
      </c>
      <c r="D17" s="10">
        <f>D16+2</f>
        <v>56</v>
      </c>
    </row>
    <row r="18" spans="1:4" s="10" customFormat="1" x14ac:dyDescent="0.15">
      <c r="A18" s="10">
        <v>17</v>
      </c>
      <c r="B18" s="10">
        <v>17</v>
      </c>
      <c r="D18" s="10">
        <f>D17+1</f>
        <v>57</v>
      </c>
    </row>
    <row r="19" spans="1:4" s="10" customFormat="1" x14ac:dyDescent="0.15">
      <c r="A19" s="10">
        <v>18</v>
      </c>
      <c r="B19" s="10">
        <v>18</v>
      </c>
      <c r="D19" s="10">
        <f>D18+1</f>
        <v>58</v>
      </c>
    </row>
    <row r="20" spans="1:4" s="10" customFormat="1" x14ac:dyDescent="0.15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 x14ac:dyDescent="0.15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J178"/>
  <sheetViews>
    <sheetView tabSelected="1" topLeftCell="C1" workbookViewId="0">
      <pane xSplit="4" ySplit="2" topLeftCell="G3" activePane="bottomRight" state="frozenSplit"/>
      <selection activeCell="C1" sqref="C1"/>
      <selection pane="topRight" activeCell="Z1" sqref="Z1"/>
      <selection pane="bottomLeft" activeCell="C14" sqref="C14"/>
      <selection pane="bottomRight" activeCell="C3" sqref="A3:XFD13"/>
    </sheetView>
  </sheetViews>
  <sheetFormatPr defaultRowHeight="13.5" x14ac:dyDescent="0.1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9" width="8.375" customWidth="1"/>
    <col min="10" max="10" width="8.125" customWidth="1"/>
    <col min="11" max="11" width="5.75" customWidth="1"/>
    <col min="12" max="12" width="5.75" hidden="1" customWidth="1"/>
    <col min="13" max="13" width="4.75" customWidth="1"/>
    <col min="14" max="14" width="5.875" hidden="1" customWidth="1"/>
    <col min="15" max="15" width="5" customWidth="1"/>
    <col min="16" max="16" width="5.75" hidden="1" customWidth="1"/>
    <col min="17" max="17" width="9" style="11"/>
    <col min="18" max="18" width="8" customWidth="1"/>
    <col min="19" max="19" width="8" hidden="1" customWidth="1"/>
    <col min="21" max="21" width="16.25" hidden="1" customWidth="1"/>
    <col min="23" max="23" width="17.75" hidden="1" customWidth="1"/>
    <col min="25" max="25" width="16.75" hidden="1" customWidth="1"/>
    <col min="27" max="27" width="16.75" hidden="1" customWidth="1"/>
    <col min="29" max="29" width="16.5" hidden="1" customWidth="1"/>
    <col min="30" max="30" width="10.625" style="11" customWidth="1"/>
    <col min="31" max="31" width="8.375" customWidth="1"/>
    <col min="32" max="32" width="8.375" hidden="1" customWidth="1"/>
    <col min="34" max="34" width="16.25" hidden="1" customWidth="1"/>
    <col min="36" max="36" width="16.25" hidden="1" customWidth="1"/>
    <col min="38" max="38" width="16.75" hidden="1" customWidth="1"/>
    <col min="40" max="40" width="16.75" hidden="1" customWidth="1"/>
    <col min="42" max="42" width="16.5" hidden="1" customWidth="1"/>
    <col min="43" max="44" width="10.625" style="11" customWidth="1"/>
    <col min="45" max="45" width="10.625" customWidth="1"/>
    <col min="46" max="46" width="9" hidden="1" customWidth="1"/>
    <col min="47" max="47" width="10.625" customWidth="1"/>
    <col min="48" max="48" width="9" hidden="1" customWidth="1"/>
    <col min="49" max="49" width="10.625" customWidth="1"/>
    <col min="50" max="50" width="16.125" hidden="1" customWidth="1"/>
    <col min="51" max="51" width="9" customWidth="1"/>
    <col min="52" max="52" width="17.5" hidden="1" customWidth="1"/>
    <col min="53" max="53" width="13.25" customWidth="1"/>
    <col min="54" max="54" width="11" hidden="1" customWidth="1"/>
    <col min="55" max="55" width="15.625" customWidth="1"/>
    <col min="56" max="56" width="12.5" hidden="1" customWidth="1"/>
    <col min="57" max="57" width="12.5" customWidth="1"/>
    <col min="58" max="58" width="12.5" hidden="1" customWidth="1"/>
    <col min="59" max="59" width="13.875" customWidth="1"/>
    <col min="60" max="60" width="19" hidden="1" customWidth="1"/>
    <col min="61" max="61" width="9.375" style="11" customWidth="1"/>
    <col min="62" max="62" width="10.625" customWidth="1"/>
    <col min="66" max="66" width="14.5" customWidth="1"/>
    <col min="67" max="67" width="14" customWidth="1"/>
    <col min="68" max="68" width="14.375" customWidth="1"/>
  </cols>
  <sheetData>
    <row r="1" spans="1:62" x14ac:dyDescent="0.15">
      <c r="K1" t="s">
        <v>332</v>
      </c>
      <c r="M1" t="s">
        <v>333</v>
      </c>
      <c r="O1" t="s">
        <v>334</v>
      </c>
      <c r="R1" t="s">
        <v>335</v>
      </c>
      <c r="T1" t="s">
        <v>336</v>
      </c>
      <c r="V1" t="s">
        <v>337</v>
      </c>
      <c r="X1" t="s">
        <v>338</v>
      </c>
      <c r="Z1" t="s">
        <v>339</v>
      </c>
      <c r="AB1" t="s">
        <v>340</v>
      </c>
      <c r="AE1" t="s">
        <v>341</v>
      </c>
      <c r="AG1" t="s">
        <v>342</v>
      </c>
      <c r="AI1" t="s">
        <v>343</v>
      </c>
      <c r="AK1" t="s">
        <v>344</v>
      </c>
      <c r="AM1" t="s">
        <v>345</v>
      </c>
      <c r="AO1" t="s">
        <v>346</v>
      </c>
      <c r="AS1" t="s">
        <v>347</v>
      </c>
      <c r="AU1" t="s">
        <v>348</v>
      </c>
      <c r="AW1" t="s">
        <v>349</v>
      </c>
      <c r="AY1" t="s">
        <v>350</v>
      </c>
      <c r="BA1" t="s">
        <v>351</v>
      </c>
      <c r="BC1" t="s">
        <v>354</v>
      </c>
      <c r="BE1" t="s">
        <v>355</v>
      </c>
      <c r="BG1" t="s">
        <v>356</v>
      </c>
    </row>
    <row r="2" spans="1:62" ht="40.5" x14ac:dyDescent="0.15">
      <c r="A2" t="s">
        <v>29</v>
      </c>
      <c r="B2" t="s">
        <v>154</v>
      </c>
      <c r="C2" t="s">
        <v>75</v>
      </c>
      <c r="D2" s="16" t="s">
        <v>18</v>
      </c>
      <c r="E2" t="s">
        <v>28</v>
      </c>
      <c r="G2" t="s">
        <v>23</v>
      </c>
      <c r="H2" s="1" t="s">
        <v>139</v>
      </c>
      <c r="I2" s="1" t="s">
        <v>480</v>
      </c>
      <c r="J2" s="1" t="s">
        <v>330</v>
      </c>
      <c r="K2" t="s">
        <v>182</v>
      </c>
      <c r="L2" s="1" t="s">
        <v>183</v>
      </c>
      <c r="M2" s="1" t="s">
        <v>184</v>
      </c>
      <c r="N2" s="1" t="s">
        <v>185</v>
      </c>
      <c r="O2" s="1" t="s">
        <v>186</v>
      </c>
      <c r="P2" s="1" t="s">
        <v>187</v>
      </c>
      <c r="Q2" s="15" t="s">
        <v>146</v>
      </c>
      <c r="R2" s="1" t="s">
        <v>188</v>
      </c>
      <c r="S2" s="1" t="s">
        <v>189</v>
      </c>
      <c r="T2" t="s">
        <v>190</v>
      </c>
      <c r="U2" s="1" t="s">
        <v>191</v>
      </c>
      <c r="V2" t="s">
        <v>142</v>
      </c>
      <c r="W2" s="1" t="s">
        <v>192</v>
      </c>
      <c r="X2" t="s">
        <v>193</v>
      </c>
      <c r="Y2" s="1" t="s">
        <v>194</v>
      </c>
      <c r="Z2" s="1" t="s">
        <v>195</v>
      </c>
      <c r="AA2" s="1" t="s">
        <v>196</v>
      </c>
      <c r="AB2" s="1" t="s">
        <v>197</v>
      </c>
      <c r="AC2" s="1" t="s">
        <v>198</v>
      </c>
      <c r="AD2" s="15" t="s">
        <v>147</v>
      </c>
      <c r="AE2" s="1" t="s">
        <v>199</v>
      </c>
      <c r="AF2" s="1" t="s">
        <v>200</v>
      </c>
      <c r="AG2" t="s">
        <v>143</v>
      </c>
      <c r="AH2" s="1" t="s">
        <v>201</v>
      </c>
      <c r="AI2" t="s">
        <v>144</v>
      </c>
      <c r="AJ2" s="1" t="s">
        <v>202</v>
      </c>
      <c r="AK2" t="s">
        <v>145</v>
      </c>
      <c r="AL2" s="1" t="s">
        <v>203</v>
      </c>
      <c r="AM2" s="1" t="s">
        <v>180</v>
      </c>
      <c r="AN2" s="1" t="s">
        <v>204</v>
      </c>
      <c r="AO2" s="1" t="s">
        <v>181</v>
      </c>
      <c r="AP2" s="1" t="s">
        <v>205</v>
      </c>
      <c r="AQ2" s="1" t="s">
        <v>148</v>
      </c>
      <c r="AR2" s="15" t="s">
        <v>149</v>
      </c>
      <c r="AS2" s="1" t="s">
        <v>165</v>
      </c>
      <c r="AT2" s="1" t="s">
        <v>166</v>
      </c>
      <c r="AU2" s="1" t="s">
        <v>167</v>
      </c>
      <c r="AV2" s="1" t="s">
        <v>168</v>
      </c>
      <c r="AW2" s="1" t="s">
        <v>169</v>
      </c>
      <c r="AX2" s="1" t="s">
        <v>176</v>
      </c>
      <c r="AY2" s="1" t="s">
        <v>170</v>
      </c>
      <c r="AZ2" s="1" t="s">
        <v>177</v>
      </c>
      <c r="BA2" s="1" t="s">
        <v>331</v>
      </c>
      <c r="BB2" s="1" t="s">
        <v>171</v>
      </c>
      <c r="BC2" s="1" t="s">
        <v>352</v>
      </c>
      <c r="BD2" s="1" t="s">
        <v>172</v>
      </c>
      <c r="BE2" s="1" t="s">
        <v>353</v>
      </c>
      <c r="BF2" s="1" t="s">
        <v>173</v>
      </c>
      <c r="BG2" s="1" t="s">
        <v>174</v>
      </c>
      <c r="BH2" s="1" t="s">
        <v>175</v>
      </c>
      <c r="BI2" s="15" t="s">
        <v>153</v>
      </c>
      <c r="BJ2" s="1" t="s">
        <v>164</v>
      </c>
    </row>
    <row r="3" spans="1:62" s="14" customFormat="1" x14ac:dyDescent="0.15">
      <c r="B3" s="14">
        <v>4</v>
      </c>
      <c r="C3" s="14" t="s">
        <v>70</v>
      </c>
      <c r="F3" s="14" t="s">
        <v>463</v>
      </c>
    </row>
    <row r="4" spans="1:62" x14ac:dyDescent="0.15">
      <c r="A4" t="s">
        <v>30</v>
      </c>
      <c r="B4" t="s">
        <v>155</v>
      </c>
      <c r="D4" s="16">
        <f t="shared" ref="D4:D13" ca="1" si="0">Q4+AD4+AQ4+AR4+BI4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>
        <v>3</v>
      </c>
      <c r="J4" t="s">
        <v>318</v>
      </c>
      <c r="L4">
        <f>K4</f>
        <v>0</v>
      </c>
      <c r="M4">
        <f ca="1">ROUND(E4,0)</f>
        <v>43</v>
      </c>
      <c r="N4">
        <f ca="1">M4</f>
        <v>43</v>
      </c>
      <c r="P4">
        <f>O4</f>
        <v>0</v>
      </c>
      <c r="Q4" s="11">
        <f ca="1">L4+N4+P4</f>
        <v>43</v>
      </c>
      <c r="S4">
        <f t="shared" ref="S4:S13" si="1">R4*BJ4</f>
        <v>0</v>
      </c>
      <c r="U4">
        <f t="shared" ref="U4:U13" si="2">T4*BJ4*2</f>
        <v>0</v>
      </c>
      <c r="W4">
        <f t="shared" ref="W4:W13" ca="1" si="3">ROUND((E4/2*(1-V4)+2*E4/2*V4-E4/2)*BJ4*2,2)</f>
        <v>0</v>
      </c>
      <c r="Y4">
        <f t="shared" ref="Y4:Y13" si="4">X4*BJ4*2</f>
        <v>0</v>
      </c>
      <c r="AA4">
        <f t="shared" ref="AA4:AA13" si="5">Z4*BJ4*2</f>
        <v>0</v>
      </c>
      <c r="AC4">
        <f t="shared" ref="AC4:AC13" si="6">AB4*BJ4*2</f>
        <v>0</v>
      </c>
      <c r="AD4" s="11">
        <f t="shared" ref="AD4:AD13" ca="1" si="7">S4+U4+W4+Y4+AA4+AC4</f>
        <v>0</v>
      </c>
      <c r="AF4">
        <f t="shared" ref="AF4:AF13" si="8">-AE4*BJ4</f>
        <v>0</v>
      </c>
      <c r="AH4">
        <f t="shared" ref="AH4:AH13" si="9">-AG4*BJ4*2</f>
        <v>0</v>
      </c>
      <c r="AJ4">
        <f t="shared" ref="AJ4:AJ13" ca="1" si="10">-(E4/2*(1-AI4)+2*E4/2*AI4-E4/2)*BJ4*2</f>
        <v>0</v>
      </c>
      <c r="AL4">
        <f t="shared" ref="AL4:AL13" si="11">-AK4*BJ4*2</f>
        <v>0</v>
      </c>
      <c r="AN4">
        <f t="shared" ref="AN4:AN13" si="12">-AM4*BJ4*2</f>
        <v>0</v>
      </c>
      <c r="AP4">
        <f t="shared" ref="AP4:AP13" si="13">-AO4*BJ4*2</f>
        <v>0</v>
      </c>
      <c r="AQ4" s="11">
        <f t="shared" ref="AQ4:AQ13" ca="1" si="14">AF4+AH4+AJ4+AL4+AN4+AP4</f>
        <v>0</v>
      </c>
      <c r="AR4" s="11">
        <v>0</v>
      </c>
      <c r="AT4">
        <f>B3*AS4</f>
        <v>0</v>
      </c>
      <c r="AV4">
        <f>B3*AU4</f>
        <v>0</v>
      </c>
      <c r="AX4">
        <f>AW4*B3*B5*BJ4*2</f>
        <v>0</v>
      </c>
      <c r="AZ4">
        <f ca="1">(E4/2*2*AY4)*B3*B5*BJ4*2</f>
        <v>0</v>
      </c>
      <c r="BB4">
        <f ca="1">E4/4*B3*BJ4*BA4</f>
        <v>0</v>
      </c>
      <c r="BD4">
        <f ca="1">E4/4*B3*BJ4*BC4</f>
        <v>0</v>
      </c>
      <c r="BF4">
        <f ca="1">E4/4*B3*BJ4*BE4</f>
        <v>0</v>
      </c>
      <c r="BH4">
        <f>BG4*B3+0.5*BG4*B3*0.75</f>
        <v>0</v>
      </c>
      <c r="BI4" s="11">
        <f ca="1">AT4+AV4+AX4+AZ4+BB4+BD4+BF4+BH4</f>
        <v>0</v>
      </c>
      <c r="BJ4">
        <v>3</v>
      </c>
    </row>
    <row r="5" spans="1:62" x14ac:dyDescent="0.15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>
        <v>3</v>
      </c>
      <c r="J5" t="s">
        <v>318</v>
      </c>
      <c r="L5">
        <f t="shared" ref="L5:L68" si="15">K5</f>
        <v>0</v>
      </c>
      <c r="M5">
        <f ca="1">ROUND(E5,0)</f>
        <v>202</v>
      </c>
      <c r="N5">
        <f t="shared" ref="N5:N68" ca="1" si="16">M5</f>
        <v>202</v>
      </c>
      <c r="P5">
        <f t="shared" ref="P5:P68" si="17">O5</f>
        <v>0</v>
      </c>
      <c r="Q5" s="11">
        <f t="shared" ref="Q5:Q68" ca="1" si="18">L5+N5+P5</f>
        <v>202</v>
      </c>
      <c r="S5">
        <f t="shared" si="1"/>
        <v>0</v>
      </c>
      <c r="U5">
        <f t="shared" si="2"/>
        <v>0</v>
      </c>
      <c r="W5">
        <f t="shared" ca="1" si="3"/>
        <v>0</v>
      </c>
      <c r="Y5">
        <f t="shared" si="4"/>
        <v>0</v>
      </c>
      <c r="AA5">
        <f t="shared" si="5"/>
        <v>0</v>
      </c>
      <c r="AC5">
        <f t="shared" si="6"/>
        <v>0</v>
      </c>
      <c r="AD5" s="11">
        <f t="shared" ca="1" si="7"/>
        <v>0</v>
      </c>
      <c r="AF5">
        <f t="shared" si="8"/>
        <v>0</v>
      </c>
      <c r="AH5">
        <f t="shared" si="9"/>
        <v>0</v>
      </c>
      <c r="AJ5">
        <f t="shared" ca="1" si="10"/>
        <v>0</v>
      </c>
      <c r="AL5">
        <f t="shared" si="11"/>
        <v>0</v>
      </c>
      <c r="AN5">
        <f t="shared" si="12"/>
        <v>0</v>
      </c>
      <c r="AP5">
        <f t="shared" si="13"/>
        <v>0</v>
      </c>
      <c r="AQ5" s="11">
        <f t="shared" ca="1" si="14"/>
        <v>0</v>
      </c>
      <c r="AR5" s="11">
        <v>0</v>
      </c>
      <c r="AT5">
        <f>B3*AS5</f>
        <v>0</v>
      </c>
      <c r="AV5">
        <f>B3*AU5</f>
        <v>0</v>
      </c>
      <c r="AX5">
        <f>AW5*B3*B5*BJ5*2</f>
        <v>0</v>
      </c>
      <c r="AZ5">
        <f ca="1">(E5/2*2*AY5)*B3*B5*BJ5*2</f>
        <v>0</v>
      </c>
      <c r="BB5">
        <f ca="1">E5/4*B3*BJ5*BA5</f>
        <v>0</v>
      </c>
      <c r="BD5">
        <f ca="1">E5/4*B3*BJ5*BC5</f>
        <v>0</v>
      </c>
      <c r="BF5">
        <f ca="1">E5/4*B3*BJ5*BE5</f>
        <v>0</v>
      </c>
      <c r="BH5">
        <f>BG5*B3+0.5*BG5*B3*0.75</f>
        <v>0</v>
      </c>
      <c r="BI5" s="11">
        <f t="shared" ref="BI5:BI68" ca="1" si="19">AT5+AV5+AX5+AZ5+BB5+BD5+BF5+BH5</f>
        <v>0</v>
      </c>
      <c r="BJ5">
        <v>3</v>
      </c>
    </row>
    <row r="6" spans="1:62" x14ac:dyDescent="0.15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>
        <v>3</v>
      </c>
      <c r="J6" t="s">
        <v>318</v>
      </c>
      <c r="L6">
        <f t="shared" si="15"/>
        <v>0</v>
      </c>
      <c r="M6">
        <f ca="1">ROUND(E6,0)</f>
        <v>1541</v>
      </c>
      <c r="N6">
        <f t="shared" ca="1" si="16"/>
        <v>1541</v>
      </c>
      <c r="P6">
        <f t="shared" si="17"/>
        <v>0</v>
      </c>
      <c r="Q6" s="11">
        <f t="shared" ca="1" si="18"/>
        <v>1541</v>
      </c>
      <c r="S6">
        <f t="shared" si="1"/>
        <v>0</v>
      </c>
      <c r="U6">
        <f t="shared" si="2"/>
        <v>0</v>
      </c>
      <c r="W6">
        <f t="shared" ca="1" si="3"/>
        <v>0</v>
      </c>
      <c r="Y6">
        <f t="shared" si="4"/>
        <v>0</v>
      </c>
      <c r="AA6">
        <f t="shared" si="5"/>
        <v>0</v>
      </c>
      <c r="AC6">
        <f t="shared" si="6"/>
        <v>0</v>
      </c>
      <c r="AD6" s="11">
        <f t="shared" ca="1" si="7"/>
        <v>0</v>
      </c>
      <c r="AF6">
        <f t="shared" si="8"/>
        <v>0</v>
      </c>
      <c r="AH6">
        <f t="shared" si="9"/>
        <v>0</v>
      </c>
      <c r="AJ6">
        <f t="shared" ca="1" si="10"/>
        <v>0</v>
      </c>
      <c r="AL6">
        <f t="shared" si="11"/>
        <v>0</v>
      </c>
      <c r="AN6">
        <f t="shared" si="12"/>
        <v>0</v>
      </c>
      <c r="AP6">
        <f t="shared" si="13"/>
        <v>0</v>
      </c>
      <c r="AQ6" s="11">
        <f t="shared" ca="1" si="14"/>
        <v>0</v>
      </c>
      <c r="AR6" s="11">
        <v>0</v>
      </c>
      <c r="AT6">
        <f>B3*AS6</f>
        <v>0</v>
      </c>
      <c r="AV6">
        <f>B3*AU6</f>
        <v>0</v>
      </c>
      <c r="AX6">
        <f>AW6*B3*B5*BJ6*2</f>
        <v>0</v>
      </c>
      <c r="AZ6">
        <f ca="1">(E6/2*2*AY6)*B3*B5*BJ6*2</f>
        <v>0</v>
      </c>
      <c r="BB6">
        <f ca="1">E6/4*B3*BJ6*BA6</f>
        <v>0</v>
      </c>
      <c r="BD6">
        <f ca="1">E6/4*B3*BJ6*BC6</f>
        <v>0</v>
      </c>
      <c r="BF6">
        <f ca="1">E6/4*B3*BJ6*BE6</f>
        <v>0</v>
      </c>
      <c r="BH6">
        <f>BG6*B3+0.5*BG6*B3*0.75</f>
        <v>0</v>
      </c>
      <c r="BI6" s="11">
        <f t="shared" ca="1" si="19"/>
        <v>0</v>
      </c>
      <c r="BJ6">
        <v>3</v>
      </c>
    </row>
    <row r="7" spans="1:62" x14ac:dyDescent="0.15">
      <c r="D7" s="16">
        <f t="shared" si="0"/>
        <v>0</v>
      </c>
      <c r="F7" t="s">
        <v>80</v>
      </c>
      <c r="G7">
        <v>4</v>
      </c>
      <c r="L7">
        <f t="shared" si="15"/>
        <v>0</v>
      </c>
      <c r="N7">
        <f t="shared" si="16"/>
        <v>0</v>
      </c>
      <c r="P7">
        <f t="shared" si="17"/>
        <v>0</v>
      </c>
      <c r="Q7" s="11">
        <f t="shared" si="18"/>
        <v>0</v>
      </c>
      <c r="S7">
        <f t="shared" si="1"/>
        <v>0</v>
      </c>
      <c r="U7">
        <f t="shared" si="2"/>
        <v>0</v>
      </c>
      <c r="W7">
        <f t="shared" si="3"/>
        <v>0</v>
      </c>
      <c r="Y7">
        <f t="shared" si="4"/>
        <v>0</v>
      </c>
      <c r="AA7">
        <f t="shared" si="5"/>
        <v>0</v>
      </c>
      <c r="AC7">
        <f t="shared" si="6"/>
        <v>0</v>
      </c>
      <c r="AD7" s="11">
        <f t="shared" si="7"/>
        <v>0</v>
      </c>
      <c r="AF7">
        <f t="shared" si="8"/>
        <v>0</v>
      </c>
      <c r="AH7">
        <f t="shared" si="9"/>
        <v>0</v>
      </c>
      <c r="AJ7">
        <f t="shared" si="10"/>
        <v>0</v>
      </c>
      <c r="AL7">
        <f t="shared" si="11"/>
        <v>0</v>
      </c>
      <c r="AN7">
        <f t="shared" si="12"/>
        <v>0</v>
      </c>
      <c r="AO7" s="1"/>
      <c r="AP7">
        <f t="shared" si="13"/>
        <v>0</v>
      </c>
      <c r="AQ7" s="11">
        <f t="shared" si="14"/>
        <v>0</v>
      </c>
      <c r="AR7" s="11">
        <v>0</v>
      </c>
      <c r="AT7">
        <f>B3*AS7</f>
        <v>0</v>
      </c>
      <c r="AV7">
        <f>B3*AU7</f>
        <v>0</v>
      </c>
      <c r="AX7">
        <f>AW7*B3*B5*BJ7*2</f>
        <v>0</v>
      </c>
      <c r="AZ7">
        <f>(E7/2*2*AY7)*B3*B5*BJ7*2</f>
        <v>0</v>
      </c>
      <c r="BB7">
        <f>E7/4*B3*BJ7*BA7</f>
        <v>0</v>
      </c>
      <c r="BD7">
        <f>E7/4*B3*BJ7*BC7</f>
        <v>0</v>
      </c>
      <c r="BF7">
        <f>E7/4*B3*BJ7*BE7</f>
        <v>0</v>
      </c>
      <c r="BH7">
        <f>BG7*B3+0.5*BG7*B3*0.75</f>
        <v>0</v>
      </c>
      <c r="BI7" s="11">
        <f t="shared" si="19"/>
        <v>0</v>
      </c>
      <c r="BJ7">
        <v>3</v>
      </c>
    </row>
    <row r="8" spans="1:62" x14ac:dyDescent="0.15">
      <c r="D8" s="16">
        <f t="shared" si="0"/>
        <v>0</v>
      </c>
      <c r="F8" t="s">
        <v>80</v>
      </c>
      <c r="G8">
        <v>5</v>
      </c>
      <c r="L8">
        <f t="shared" si="15"/>
        <v>0</v>
      </c>
      <c r="N8">
        <f t="shared" si="16"/>
        <v>0</v>
      </c>
      <c r="P8">
        <f t="shared" si="17"/>
        <v>0</v>
      </c>
      <c r="Q8" s="11">
        <f t="shared" si="18"/>
        <v>0</v>
      </c>
      <c r="S8">
        <f t="shared" si="1"/>
        <v>0</v>
      </c>
      <c r="U8">
        <f t="shared" si="2"/>
        <v>0</v>
      </c>
      <c r="W8">
        <f t="shared" si="3"/>
        <v>0</v>
      </c>
      <c r="Y8">
        <f t="shared" si="4"/>
        <v>0</v>
      </c>
      <c r="AA8">
        <f t="shared" si="5"/>
        <v>0</v>
      </c>
      <c r="AC8">
        <f t="shared" si="6"/>
        <v>0</v>
      </c>
      <c r="AD8" s="11">
        <f t="shared" si="7"/>
        <v>0</v>
      </c>
      <c r="AF8">
        <f t="shared" si="8"/>
        <v>0</v>
      </c>
      <c r="AH8">
        <f t="shared" si="9"/>
        <v>0</v>
      </c>
      <c r="AJ8">
        <f t="shared" si="10"/>
        <v>0</v>
      </c>
      <c r="AL8">
        <f t="shared" si="11"/>
        <v>0</v>
      </c>
      <c r="AN8">
        <f t="shared" si="12"/>
        <v>0</v>
      </c>
      <c r="AP8">
        <f t="shared" si="13"/>
        <v>0</v>
      </c>
      <c r="AQ8" s="11">
        <f t="shared" si="14"/>
        <v>0</v>
      </c>
      <c r="AR8" s="11">
        <v>0</v>
      </c>
      <c r="AT8">
        <f>B3*AS8</f>
        <v>0</v>
      </c>
      <c r="AV8">
        <f>B3*AU8</f>
        <v>0</v>
      </c>
      <c r="AX8">
        <f>AW8*B3*B5*BJ8*2</f>
        <v>0</v>
      </c>
      <c r="AZ8">
        <f>(E8/2*2*AY8)*B3*B5*BJ8*2</f>
        <v>0</v>
      </c>
      <c r="BB8">
        <f>E8/4*B3*BJ8*BA8</f>
        <v>0</v>
      </c>
      <c r="BD8">
        <f>E8/4*B3*BJ8*BC8</f>
        <v>0</v>
      </c>
      <c r="BF8">
        <f>E8/4*B3*BJ8*BE8</f>
        <v>0</v>
      </c>
      <c r="BH8">
        <f>BG8*B3+0.5*BG8*B3*0.75</f>
        <v>0</v>
      </c>
      <c r="BI8" s="11">
        <f t="shared" si="19"/>
        <v>0</v>
      </c>
      <c r="BJ8">
        <v>3</v>
      </c>
    </row>
    <row r="9" spans="1:62" x14ac:dyDescent="0.15">
      <c r="D9" s="16">
        <f t="shared" si="0"/>
        <v>0</v>
      </c>
      <c r="F9" t="s">
        <v>316</v>
      </c>
      <c r="G9">
        <v>6</v>
      </c>
      <c r="L9">
        <f t="shared" si="15"/>
        <v>0</v>
      </c>
      <c r="N9">
        <f t="shared" si="16"/>
        <v>0</v>
      </c>
      <c r="P9">
        <f t="shared" si="17"/>
        <v>0</v>
      </c>
      <c r="Q9" s="11">
        <f t="shared" si="18"/>
        <v>0</v>
      </c>
      <c r="S9">
        <f t="shared" si="1"/>
        <v>0</v>
      </c>
      <c r="U9">
        <f t="shared" si="2"/>
        <v>0</v>
      </c>
      <c r="W9">
        <f t="shared" si="3"/>
        <v>0</v>
      </c>
      <c r="Y9">
        <f t="shared" si="4"/>
        <v>0</v>
      </c>
      <c r="AA9">
        <f t="shared" si="5"/>
        <v>0</v>
      </c>
      <c r="AC9">
        <f t="shared" si="6"/>
        <v>0</v>
      </c>
      <c r="AD9" s="11">
        <f t="shared" si="7"/>
        <v>0</v>
      </c>
      <c r="AF9">
        <f t="shared" si="8"/>
        <v>0</v>
      </c>
      <c r="AH9">
        <f t="shared" si="9"/>
        <v>0</v>
      </c>
      <c r="AJ9">
        <f t="shared" si="10"/>
        <v>0</v>
      </c>
      <c r="AL9">
        <f t="shared" si="11"/>
        <v>0</v>
      </c>
      <c r="AN9">
        <f t="shared" si="12"/>
        <v>0</v>
      </c>
      <c r="AP9">
        <f t="shared" si="13"/>
        <v>0</v>
      </c>
      <c r="AQ9" s="11">
        <f t="shared" si="14"/>
        <v>0</v>
      </c>
      <c r="AR9" s="11">
        <v>0</v>
      </c>
      <c r="AT9">
        <f>B3*AS9</f>
        <v>0</v>
      </c>
      <c r="AV9">
        <f>B3*AU9</f>
        <v>0</v>
      </c>
      <c r="AX9">
        <f>AW9*B3*B5*BJ9*2</f>
        <v>0</v>
      </c>
      <c r="AZ9">
        <f>(E9/2*2*AY9)*B3*B5*BJ9*2</f>
        <v>0</v>
      </c>
      <c r="BB9">
        <f>E9/4*B3*BJ9*BA9</f>
        <v>0</v>
      </c>
      <c r="BD9">
        <f>E9/4*B3*BJ9*BC9</f>
        <v>0</v>
      </c>
      <c r="BF9">
        <f>E9/4*B3*BJ9*BE9</f>
        <v>0</v>
      </c>
      <c r="BH9">
        <f>BG9*B3+0.5*BG9*B3*0.75</f>
        <v>0</v>
      </c>
      <c r="BI9" s="11">
        <f t="shared" si="19"/>
        <v>0</v>
      </c>
      <c r="BJ9">
        <v>3</v>
      </c>
    </row>
    <row r="10" spans="1:62" x14ac:dyDescent="0.15">
      <c r="D10" s="16">
        <f t="shared" si="0"/>
        <v>0</v>
      </c>
      <c r="F10" t="s">
        <v>316</v>
      </c>
      <c r="G10">
        <v>7</v>
      </c>
      <c r="L10">
        <f t="shared" si="15"/>
        <v>0</v>
      </c>
      <c r="N10">
        <f t="shared" si="16"/>
        <v>0</v>
      </c>
      <c r="P10">
        <f t="shared" si="17"/>
        <v>0</v>
      </c>
      <c r="Q10" s="11">
        <f t="shared" si="18"/>
        <v>0</v>
      </c>
      <c r="S10">
        <f t="shared" si="1"/>
        <v>0</v>
      </c>
      <c r="U10">
        <f t="shared" si="2"/>
        <v>0</v>
      </c>
      <c r="W10">
        <f t="shared" si="3"/>
        <v>0</v>
      </c>
      <c r="Y10">
        <f t="shared" si="4"/>
        <v>0</v>
      </c>
      <c r="AA10">
        <f t="shared" si="5"/>
        <v>0</v>
      </c>
      <c r="AC10">
        <f t="shared" si="6"/>
        <v>0</v>
      </c>
      <c r="AD10" s="11">
        <f t="shared" si="7"/>
        <v>0</v>
      </c>
      <c r="AF10">
        <f t="shared" si="8"/>
        <v>0</v>
      </c>
      <c r="AH10">
        <f t="shared" si="9"/>
        <v>0</v>
      </c>
      <c r="AJ10">
        <f t="shared" si="10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Q10" s="11">
        <f t="shared" si="14"/>
        <v>0</v>
      </c>
      <c r="AR10" s="11">
        <v>0</v>
      </c>
      <c r="AT10">
        <f>B3*AS10</f>
        <v>0</v>
      </c>
      <c r="AV10">
        <f>B3*AU10</f>
        <v>0</v>
      </c>
      <c r="AX10">
        <f>AW10*B3*B5*BJ10*2</f>
        <v>0</v>
      </c>
      <c r="AZ10">
        <f>(E10/2*2*AY10)*B3*B5*BJ10*2</f>
        <v>0</v>
      </c>
      <c r="BB10">
        <f>E10/4*B3*BJ10*BA10</f>
        <v>0</v>
      </c>
      <c r="BD10">
        <f>E10/4*B3*BJ10*BC10</f>
        <v>0</v>
      </c>
      <c r="BF10">
        <f>E10/4*B3*BJ10*BE10</f>
        <v>0</v>
      </c>
      <c r="BH10">
        <f>BG10*B3+0.5*BG10*B3*0.75</f>
        <v>0</v>
      </c>
      <c r="BI10" s="11">
        <f t="shared" si="19"/>
        <v>0</v>
      </c>
      <c r="BJ10">
        <v>3</v>
      </c>
    </row>
    <row r="11" spans="1:62" x14ac:dyDescent="0.15">
      <c r="D11" s="16">
        <f t="shared" si="0"/>
        <v>0</v>
      </c>
      <c r="F11" t="s">
        <v>316</v>
      </c>
      <c r="G11">
        <v>8</v>
      </c>
      <c r="L11">
        <f t="shared" si="15"/>
        <v>0</v>
      </c>
      <c r="N11">
        <f t="shared" si="16"/>
        <v>0</v>
      </c>
      <c r="P11">
        <f t="shared" si="17"/>
        <v>0</v>
      </c>
      <c r="Q11" s="11">
        <f t="shared" si="18"/>
        <v>0</v>
      </c>
      <c r="S11">
        <f t="shared" si="1"/>
        <v>0</v>
      </c>
      <c r="U11">
        <f t="shared" si="2"/>
        <v>0</v>
      </c>
      <c r="W11">
        <f t="shared" si="3"/>
        <v>0</v>
      </c>
      <c r="Y11">
        <f t="shared" si="4"/>
        <v>0</v>
      </c>
      <c r="AA11">
        <f t="shared" si="5"/>
        <v>0</v>
      </c>
      <c r="AC11">
        <f t="shared" si="6"/>
        <v>0</v>
      </c>
      <c r="AD11" s="11">
        <f t="shared" si="7"/>
        <v>0</v>
      </c>
      <c r="AF11">
        <f t="shared" si="8"/>
        <v>0</v>
      </c>
      <c r="AH11">
        <f t="shared" si="9"/>
        <v>0</v>
      </c>
      <c r="AJ11">
        <f t="shared" si="10"/>
        <v>0</v>
      </c>
      <c r="AL11">
        <f t="shared" si="11"/>
        <v>0</v>
      </c>
      <c r="AN11">
        <f t="shared" si="12"/>
        <v>0</v>
      </c>
      <c r="AP11">
        <f t="shared" si="13"/>
        <v>0</v>
      </c>
      <c r="AQ11" s="11">
        <f t="shared" si="14"/>
        <v>0</v>
      </c>
      <c r="AR11" s="11">
        <v>0</v>
      </c>
      <c r="AT11">
        <f>B3*AS11</f>
        <v>0</v>
      </c>
      <c r="AV11">
        <f>B3*AU11</f>
        <v>0</v>
      </c>
      <c r="AX11">
        <f>AW11*B3*B5*BJ11*2</f>
        <v>0</v>
      </c>
      <c r="AZ11">
        <f>(E11/2*2*AY11)*B3*B5*BJ11*2</f>
        <v>0</v>
      </c>
      <c r="BB11">
        <f>E11/4*B3*BJ11*BA11</f>
        <v>0</v>
      </c>
      <c r="BD11">
        <f>E11/4*B3*BJ11*BC11</f>
        <v>0</v>
      </c>
      <c r="BF11">
        <f>E11/4*B3*BJ11*BE11</f>
        <v>0</v>
      </c>
      <c r="BH11">
        <f>BG11*B3+0.5*BG11*B3*0.75</f>
        <v>0</v>
      </c>
      <c r="BI11" s="11">
        <f t="shared" si="19"/>
        <v>0</v>
      </c>
      <c r="BJ11">
        <v>3</v>
      </c>
    </row>
    <row r="12" spans="1:62" x14ac:dyDescent="0.15">
      <c r="D12" s="16">
        <f t="shared" si="0"/>
        <v>0</v>
      </c>
      <c r="F12" t="s">
        <v>316</v>
      </c>
      <c r="G12">
        <v>9</v>
      </c>
      <c r="L12">
        <f t="shared" si="15"/>
        <v>0</v>
      </c>
      <c r="N12">
        <f t="shared" si="16"/>
        <v>0</v>
      </c>
      <c r="P12">
        <f t="shared" si="17"/>
        <v>0</v>
      </c>
      <c r="Q12" s="11">
        <f t="shared" si="18"/>
        <v>0</v>
      </c>
      <c r="S12">
        <f t="shared" si="1"/>
        <v>0</v>
      </c>
      <c r="U12">
        <f t="shared" si="2"/>
        <v>0</v>
      </c>
      <c r="W12">
        <f t="shared" si="3"/>
        <v>0</v>
      </c>
      <c r="Y12">
        <f t="shared" si="4"/>
        <v>0</v>
      </c>
      <c r="AA12">
        <f t="shared" si="5"/>
        <v>0</v>
      </c>
      <c r="AC12">
        <f t="shared" si="6"/>
        <v>0</v>
      </c>
      <c r="AD12" s="11">
        <f t="shared" si="7"/>
        <v>0</v>
      </c>
      <c r="AF12">
        <f t="shared" si="8"/>
        <v>0</v>
      </c>
      <c r="AH12">
        <f t="shared" si="9"/>
        <v>0</v>
      </c>
      <c r="AJ12">
        <f t="shared" si="10"/>
        <v>0</v>
      </c>
      <c r="AL12">
        <f t="shared" si="11"/>
        <v>0</v>
      </c>
      <c r="AN12">
        <f t="shared" si="12"/>
        <v>0</v>
      </c>
      <c r="AP12">
        <f t="shared" si="13"/>
        <v>0</v>
      </c>
      <c r="AQ12" s="11">
        <f t="shared" si="14"/>
        <v>0</v>
      </c>
      <c r="AR12" s="11">
        <v>0</v>
      </c>
      <c r="AT12">
        <f>B3*AS12</f>
        <v>0</v>
      </c>
      <c r="AV12">
        <f>B3*AU12</f>
        <v>0</v>
      </c>
      <c r="AX12">
        <f>AW12*B3*B5*BJ12*2</f>
        <v>0</v>
      </c>
      <c r="AZ12">
        <f>(E12/2*2*AY12)*B3*B5*BJ12*2</f>
        <v>0</v>
      </c>
      <c r="BB12">
        <f>E12/4*B3*BJ12*BA12</f>
        <v>0</v>
      </c>
      <c r="BD12">
        <f>E12/4*B3*BJ12*BC12</f>
        <v>0</v>
      </c>
      <c r="BF12">
        <f>E12/4*B3*BJ12*BE12</f>
        <v>0</v>
      </c>
      <c r="BH12">
        <f>BG12*B3+0.5*BG12*B3*0.75</f>
        <v>0</v>
      </c>
      <c r="BI12" s="11">
        <f t="shared" si="19"/>
        <v>0</v>
      </c>
      <c r="BJ12">
        <v>3</v>
      </c>
    </row>
    <row r="13" spans="1:62" x14ac:dyDescent="0.15">
      <c r="D13" s="16">
        <f t="shared" si="0"/>
        <v>0</v>
      </c>
      <c r="F13" t="s">
        <v>316</v>
      </c>
      <c r="G13">
        <v>10</v>
      </c>
      <c r="L13">
        <f t="shared" si="15"/>
        <v>0</v>
      </c>
      <c r="N13">
        <f t="shared" si="16"/>
        <v>0</v>
      </c>
      <c r="P13">
        <f t="shared" si="17"/>
        <v>0</v>
      </c>
      <c r="Q13" s="11">
        <f t="shared" si="18"/>
        <v>0</v>
      </c>
      <c r="S13">
        <f t="shared" si="1"/>
        <v>0</v>
      </c>
      <c r="U13">
        <f t="shared" si="2"/>
        <v>0</v>
      </c>
      <c r="W13">
        <f t="shared" si="3"/>
        <v>0</v>
      </c>
      <c r="Y13">
        <f t="shared" si="4"/>
        <v>0</v>
      </c>
      <c r="AA13">
        <f t="shared" si="5"/>
        <v>0</v>
      </c>
      <c r="AC13">
        <f t="shared" si="6"/>
        <v>0</v>
      </c>
      <c r="AD13" s="11">
        <f t="shared" si="7"/>
        <v>0</v>
      </c>
      <c r="AF13">
        <f t="shared" si="8"/>
        <v>0</v>
      </c>
      <c r="AH13">
        <f t="shared" si="9"/>
        <v>0</v>
      </c>
      <c r="AJ13">
        <f t="shared" si="10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 s="11">
        <f t="shared" si="14"/>
        <v>0</v>
      </c>
      <c r="AR13" s="11">
        <v>0</v>
      </c>
      <c r="AT13">
        <f>B3*AS13</f>
        <v>0</v>
      </c>
      <c r="AV13">
        <f>B3*AU13</f>
        <v>0</v>
      </c>
      <c r="AX13">
        <f>AW13*B3*B5*BJ13*2</f>
        <v>0</v>
      </c>
      <c r="AZ13">
        <f>(E13/2*2*AY13)*B3*B5*BJ13*2</f>
        <v>0</v>
      </c>
      <c r="BB13">
        <f>E13/4*B3*BJ13*BA13</f>
        <v>0</v>
      </c>
      <c r="BD13">
        <f>E13/4*B3*BJ13*BC13</f>
        <v>0</v>
      </c>
      <c r="BF13">
        <f>E13/4*B3*BJ13*BE13</f>
        <v>0</v>
      </c>
      <c r="BH13">
        <f>BG13*B3+0.5*BG13*B3*0.75</f>
        <v>0</v>
      </c>
      <c r="BI13" s="11">
        <f t="shared" si="19"/>
        <v>0</v>
      </c>
      <c r="BJ13">
        <v>3</v>
      </c>
    </row>
    <row r="14" spans="1:62" s="14" customFormat="1" x14ac:dyDescent="0.15">
      <c r="F14" s="14" t="s">
        <v>464</v>
      </c>
    </row>
    <row r="15" spans="1:62" x14ac:dyDescent="0.15">
      <c r="D15" s="16">
        <f t="shared" ref="D15:D24" ca="1" si="20">Q15+AD15+AQ15+AR15+BI15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>
        <v>3</v>
      </c>
      <c r="J15" t="s">
        <v>319</v>
      </c>
      <c r="L15">
        <f>K15</f>
        <v>0</v>
      </c>
      <c r="N15">
        <f t="shared" si="16"/>
        <v>0</v>
      </c>
      <c r="O15">
        <f ca="1">ROUND(E15,0)</f>
        <v>533</v>
      </c>
      <c r="P15">
        <f ca="1">O15</f>
        <v>533</v>
      </c>
      <c r="Q15" s="11">
        <f t="shared" ca="1" si="18"/>
        <v>533</v>
      </c>
      <c r="S15">
        <f t="shared" ref="S15:S24" si="21">R15*BJ15</f>
        <v>0</v>
      </c>
      <c r="U15">
        <f t="shared" ref="U15:U24" si="22">T15*BJ15*2</f>
        <v>0</v>
      </c>
      <c r="W15">
        <f t="shared" ref="W15:W24" ca="1" si="23">ROUND((E15/2*(1-V15)+2*E15/2*V15-E15/2)*BJ15*2,2)</f>
        <v>0</v>
      </c>
      <c r="Y15">
        <f t="shared" ref="Y15:Y24" si="24">X15*BJ15*2</f>
        <v>0</v>
      </c>
      <c r="AA15">
        <f t="shared" ref="AA15:AA24" si="25">Z15*BJ15*2</f>
        <v>0</v>
      </c>
      <c r="AC15">
        <f t="shared" ref="AC15:AC24" si="26">AB15*BJ15*2</f>
        <v>0</v>
      </c>
      <c r="AD15" s="11">
        <f t="shared" ref="AD15:AD24" ca="1" si="27">S15+U15+W15+Y15+AA15+AC15</f>
        <v>0</v>
      </c>
      <c r="AF15">
        <f t="shared" ref="AF15:AF24" si="28">-AE15*BJ15</f>
        <v>0</v>
      </c>
      <c r="AH15">
        <f t="shared" ref="AH15:AH24" si="29">-AG15*BJ15*2</f>
        <v>0</v>
      </c>
      <c r="AJ15">
        <f t="shared" ref="AJ15:AJ24" ca="1" si="30">-(E15/2*(1-AI15)+2*E15/2*AI15-E15/2)*BJ15*2</f>
        <v>0</v>
      </c>
      <c r="AL15">
        <f t="shared" ref="AL15:AL24" si="31">-AK15*BJ15*2</f>
        <v>0</v>
      </c>
      <c r="AN15">
        <f t="shared" ref="AN15:AN24" si="32">-AM15*BJ15*2</f>
        <v>0</v>
      </c>
      <c r="AP15">
        <f t="shared" ref="AP15:AP24" si="33">-AO15*BJ15*2</f>
        <v>0</v>
      </c>
      <c r="AQ15" s="11">
        <f t="shared" ref="AQ15:AQ24" ca="1" si="34">AF15+AH15+AJ15+AL15+AN15+AP15</f>
        <v>0</v>
      </c>
      <c r="AR15" s="11">
        <v>0</v>
      </c>
      <c r="AT15">
        <f>B3*AS15</f>
        <v>0</v>
      </c>
      <c r="AV15">
        <f>B3*AU15</f>
        <v>0</v>
      </c>
      <c r="AX15">
        <f>AW15*B3*B5*BJ15*2</f>
        <v>0</v>
      </c>
      <c r="AZ15">
        <f ca="1">(E15/2*2*AY15)*B3*B5*BJ15*2</f>
        <v>0</v>
      </c>
      <c r="BB15">
        <f ca="1">E15/4*B3*BJ15*BA15</f>
        <v>0</v>
      </c>
      <c r="BD15">
        <f ca="1">E15/4*B3*BJ15*BC15</f>
        <v>0</v>
      </c>
      <c r="BF15">
        <f ca="1">E15/4*B3*BJ15*BE15</f>
        <v>0</v>
      </c>
      <c r="BH15">
        <f>BG15*B3+0.5*BG15*B3*0.75</f>
        <v>0</v>
      </c>
      <c r="BI15" s="11">
        <f t="shared" ca="1" si="19"/>
        <v>0</v>
      </c>
      <c r="BJ15">
        <v>3</v>
      </c>
    </row>
    <row r="16" spans="1:62" x14ac:dyDescent="0.15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>
        <v>3</v>
      </c>
      <c r="J16" t="s">
        <v>319</v>
      </c>
      <c r="L16">
        <f>K16</f>
        <v>0</v>
      </c>
      <c r="N16">
        <f t="shared" si="16"/>
        <v>0</v>
      </c>
      <c r="O16">
        <f ca="1">ROUND(E16,0)</f>
        <v>5060</v>
      </c>
      <c r="P16">
        <f ca="1">O16</f>
        <v>5060</v>
      </c>
      <c r="Q16" s="11">
        <f t="shared" ca="1" si="18"/>
        <v>5060</v>
      </c>
      <c r="S16">
        <f t="shared" si="21"/>
        <v>0</v>
      </c>
      <c r="U16">
        <f t="shared" si="22"/>
        <v>0</v>
      </c>
      <c r="W16">
        <f t="shared" ca="1" si="23"/>
        <v>0</v>
      </c>
      <c r="Y16">
        <f t="shared" si="24"/>
        <v>0</v>
      </c>
      <c r="AA16">
        <f t="shared" si="25"/>
        <v>0</v>
      </c>
      <c r="AC16">
        <f t="shared" si="26"/>
        <v>0</v>
      </c>
      <c r="AD16" s="11">
        <f t="shared" ca="1" si="27"/>
        <v>0</v>
      </c>
      <c r="AF16">
        <f t="shared" si="28"/>
        <v>0</v>
      </c>
      <c r="AH16">
        <f t="shared" si="29"/>
        <v>0</v>
      </c>
      <c r="AJ16">
        <f t="shared" ca="1" si="30"/>
        <v>0</v>
      </c>
      <c r="AL16">
        <f t="shared" si="31"/>
        <v>0</v>
      </c>
      <c r="AN16">
        <f t="shared" si="32"/>
        <v>0</v>
      </c>
      <c r="AP16">
        <f t="shared" si="33"/>
        <v>0</v>
      </c>
      <c r="AQ16" s="11">
        <f t="shared" ca="1" si="34"/>
        <v>0</v>
      </c>
      <c r="AR16" s="11">
        <v>0</v>
      </c>
      <c r="AT16">
        <f>B3*AS16</f>
        <v>0</v>
      </c>
      <c r="AV16">
        <f>B3*AU16</f>
        <v>0</v>
      </c>
      <c r="AX16">
        <f>AW16*B3*B5*BJ16*2</f>
        <v>0</v>
      </c>
      <c r="AZ16">
        <f ca="1">(E16/2*2*AY16)*B3*B5*BJ16*2</f>
        <v>0</v>
      </c>
      <c r="BB16">
        <f ca="1">E16/4*B3*BJ16*BA16</f>
        <v>0</v>
      </c>
      <c r="BD16">
        <f ca="1">E16/4*B3*BJ16*BC16</f>
        <v>0</v>
      </c>
      <c r="BF16">
        <f ca="1">E16/4*B3*BJ16*BE16</f>
        <v>0</v>
      </c>
      <c r="BH16">
        <f>BG16*B3+0.5*BG16*B3*0.75</f>
        <v>0</v>
      </c>
      <c r="BI16" s="11">
        <f t="shared" ca="1" si="19"/>
        <v>0</v>
      </c>
      <c r="BJ16">
        <v>3</v>
      </c>
    </row>
    <row r="17" spans="3:62" x14ac:dyDescent="0.15">
      <c r="D17" s="16">
        <f t="shared" si="20"/>
        <v>0</v>
      </c>
      <c r="F17" t="s">
        <v>74</v>
      </c>
      <c r="G17">
        <v>3</v>
      </c>
      <c r="L17">
        <f t="shared" si="15"/>
        <v>0</v>
      </c>
      <c r="N17">
        <f t="shared" si="16"/>
        <v>0</v>
      </c>
      <c r="P17">
        <f t="shared" si="17"/>
        <v>0</v>
      </c>
      <c r="Q17" s="11">
        <f t="shared" si="18"/>
        <v>0</v>
      </c>
      <c r="S17">
        <f t="shared" si="21"/>
        <v>0</v>
      </c>
      <c r="U17">
        <f t="shared" si="22"/>
        <v>0</v>
      </c>
      <c r="W17">
        <f t="shared" si="23"/>
        <v>0</v>
      </c>
      <c r="Y17">
        <f t="shared" si="24"/>
        <v>0</v>
      </c>
      <c r="AA17">
        <f t="shared" si="25"/>
        <v>0</v>
      </c>
      <c r="AC17">
        <f t="shared" si="26"/>
        <v>0</v>
      </c>
      <c r="AD17" s="11">
        <f t="shared" si="27"/>
        <v>0</v>
      </c>
      <c r="AF17">
        <f t="shared" si="28"/>
        <v>0</v>
      </c>
      <c r="AH17">
        <f t="shared" si="29"/>
        <v>0</v>
      </c>
      <c r="AJ17">
        <f t="shared" si="30"/>
        <v>0</v>
      </c>
      <c r="AL17">
        <f t="shared" si="31"/>
        <v>0</v>
      </c>
      <c r="AN17">
        <f t="shared" si="32"/>
        <v>0</v>
      </c>
      <c r="AP17">
        <f t="shared" si="33"/>
        <v>0</v>
      </c>
      <c r="AQ17" s="11">
        <f t="shared" si="34"/>
        <v>0</v>
      </c>
      <c r="AR17" s="11">
        <v>0</v>
      </c>
      <c r="AT17">
        <f>B3*AS17</f>
        <v>0</v>
      </c>
      <c r="AV17">
        <f>B3*AU17</f>
        <v>0</v>
      </c>
      <c r="AX17">
        <f>AW17*B3*B5*BJ17*2</f>
        <v>0</v>
      </c>
      <c r="AZ17">
        <f>(E17/2*2*AY17)*B3*B5*BJ17*2</f>
        <v>0</v>
      </c>
      <c r="BB17">
        <f>E17/4*B3*BJ17*BA17</f>
        <v>0</v>
      </c>
      <c r="BD17">
        <f>E17/4*B3*BJ17*BC17</f>
        <v>0</v>
      </c>
      <c r="BF17">
        <f>E17/4*B3*BJ17*BE17</f>
        <v>0</v>
      </c>
      <c r="BH17">
        <f>BG17*B3+0.5*BG17*B3*0.75</f>
        <v>0</v>
      </c>
      <c r="BI17" s="11">
        <f t="shared" si="19"/>
        <v>0</v>
      </c>
      <c r="BJ17">
        <v>3</v>
      </c>
    </row>
    <row r="18" spans="3:62" x14ac:dyDescent="0.15">
      <c r="D18" s="16">
        <f t="shared" si="20"/>
        <v>0</v>
      </c>
      <c r="F18" t="s">
        <v>74</v>
      </c>
      <c r="G18">
        <v>4</v>
      </c>
      <c r="L18">
        <f t="shared" si="15"/>
        <v>0</v>
      </c>
      <c r="N18">
        <f t="shared" si="16"/>
        <v>0</v>
      </c>
      <c r="P18">
        <f t="shared" si="17"/>
        <v>0</v>
      </c>
      <c r="Q18" s="11">
        <f t="shared" si="18"/>
        <v>0</v>
      </c>
      <c r="S18">
        <f t="shared" si="21"/>
        <v>0</v>
      </c>
      <c r="U18">
        <f t="shared" si="22"/>
        <v>0</v>
      </c>
      <c r="W18">
        <f t="shared" si="23"/>
        <v>0</v>
      </c>
      <c r="Y18">
        <f t="shared" si="24"/>
        <v>0</v>
      </c>
      <c r="AA18">
        <f t="shared" si="25"/>
        <v>0</v>
      </c>
      <c r="AC18">
        <f t="shared" si="26"/>
        <v>0</v>
      </c>
      <c r="AD18" s="11">
        <f t="shared" si="27"/>
        <v>0</v>
      </c>
      <c r="AF18">
        <f t="shared" si="28"/>
        <v>0</v>
      </c>
      <c r="AH18">
        <f t="shared" si="29"/>
        <v>0</v>
      </c>
      <c r="AJ18">
        <f t="shared" si="30"/>
        <v>0</v>
      </c>
      <c r="AL18">
        <f t="shared" si="31"/>
        <v>0</v>
      </c>
      <c r="AN18">
        <f t="shared" si="32"/>
        <v>0</v>
      </c>
      <c r="AP18">
        <f t="shared" si="33"/>
        <v>0</v>
      </c>
      <c r="AQ18" s="11">
        <f t="shared" si="34"/>
        <v>0</v>
      </c>
      <c r="AR18" s="11">
        <v>0</v>
      </c>
      <c r="AT18">
        <f>B3*AS18</f>
        <v>0</v>
      </c>
      <c r="AV18">
        <f>B3*AU18</f>
        <v>0</v>
      </c>
      <c r="AX18">
        <f>AW18*B3*B5*BJ18*2</f>
        <v>0</v>
      </c>
      <c r="AZ18">
        <f>(E18/2*2*AY18)*B3*B5*BJ18*2</f>
        <v>0</v>
      </c>
      <c r="BB18">
        <f>E18/4*B3*BJ18*BA18</f>
        <v>0</v>
      </c>
      <c r="BD18">
        <f>E18/4*B3*BJ18*BC18</f>
        <v>0</v>
      </c>
      <c r="BF18">
        <f>E18/4*B3*BJ18*BE18</f>
        <v>0</v>
      </c>
      <c r="BH18">
        <f>BG18*B3+0.5*BG18*B3*0.75</f>
        <v>0</v>
      </c>
      <c r="BI18" s="11">
        <f t="shared" si="19"/>
        <v>0</v>
      </c>
      <c r="BJ18">
        <v>3</v>
      </c>
    </row>
    <row r="19" spans="3:62" x14ac:dyDescent="0.15">
      <c r="D19" s="16">
        <f t="shared" si="20"/>
        <v>0</v>
      </c>
      <c r="F19" t="s">
        <v>74</v>
      </c>
      <c r="G19">
        <v>5</v>
      </c>
      <c r="L19">
        <f t="shared" si="15"/>
        <v>0</v>
      </c>
      <c r="N19">
        <f t="shared" si="16"/>
        <v>0</v>
      </c>
      <c r="P19">
        <f t="shared" si="17"/>
        <v>0</v>
      </c>
      <c r="Q19" s="11">
        <f t="shared" si="18"/>
        <v>0</v>
      </c>
      <c r="S19">
        <f t="shared" si="21"/>
        <v>0</v>
      </c>
      <c r="U19">
        <f t="shared" si="22"/>
        <v>0</v>
      </c>
      <c r="W19">
        <f t="shared" si="23"/>
        <v>0</v>
      </c>
      <c r="Y19">
        <f t="shared" si="24"/>
        <v>0</v>
      </c>
      <c r="AA19">
        <f t="shared" si="25"/>
        <v>0</v>
      </c>
      <c r="AC19">
        <f t="shared" si="26"/>
        <v>0</v>
      </c>
      <c r="AD19" s="11">
        <f t="shared" si="27"/>
        <v>0</v>
      </c>
      <c r="AF19">
        <f t="shared" si="28"/>
        <v>0</v>
      </c>
      <c r="AH19">
        <f t="shared" si="29"/>
        <v>0</v>
      </c>
      <c r="AJ19">
        <f t="shared" si="30"/>
        <v>0</v>
      </c>
      <c r="AL19">
        <f t="shared" si="31"/>
        <v>0</v>
      </c>
      <c r="AN19">
        <f t="shared" si="32"/>
        <v>0</v>
      </c>
      <c r="AP19">
        <f t="shared" si="33"/>
        <v>0</v>
      </c>
      <c r="AQ19" s="11">
        <f t="shared" si="34"/>
        <v>0</v>
      </c>
      <c r="AR19" s="11">
        <v>0</v>
      </c>
      <c r="AT19">
        <f>B3*AS19</f>
        <v>0</v>
      </c>
      <c r="AV19">
        <f>B3*AU19</f>
        <v>0</v>
      </c>
      <c r="AX19">
        <f>AW19*B3*B5*BJ19*2</f>
        <v>0</v>
      </c>
      <c r="AZ19">
        <f>(E19/2*2*AY19)*B3*B5*BJ19*2</f>
        <v>0</v>
      </c>
      <c r="BB19">
        <f>E19/4*B3*BJ19*BA19</f>
        <v>0</v>
      </c>
      <c r="BD19">
        <f>E19/4*B3*BJ19*BC19</f>
        <v>0</v>
      </c>
      <c r="BF19">
        <f>E19/4*B3*BJ19*BE19</f>
        <v>0</v>
      </c>
      <c r="BH19">
        <f>BG19*B3+0.5*BG19*B3*0.75</f>
        <v>0</v>
      </c>
      <c r="BI19" s="11">
        <f t="shared" si="19"/>
        <v>0</v>
      </c>
      <c r="BJ19">
        <v>3</v>
      </c>
    </row>
    <row r="20" spans="3:62" x14ac:dyDescent="0.15">
      <c r="D20" s="16">
        <f t="shared" si="20"/>
        <v>0</v>
      </c>
      <c r="F20" t="s">
        <v>72</v>
      </c>
      <c r="G20">
        <v>6</v>
      </c>
      <c r="L20">
        <f t="shared" si="15"/>
        <v>0</v>
      </c>
      <c r="N20">
        <f t="shared" si="16"/>
        <v>0</v>
      </c>
      <c r="P20">
        <f t="shared" si="17"/>
        <v>0</v>
      </c>
      <c r="Q20" s="11">
        <f t="shared" si="18"/>
        <v>0</v>
      </c>
      <c r="S20">
        <f t="shared" si="21"/>
        <v>0</v>
      </c>
      <c r="U20">
        <f t="shared" si="22"/>
        <v>0</v>
      </c>
      <c r="W20">
        <f t="shared" si="23"/>
        <v>0</v>
      </c>
      <c r="Y20">
        <f t="shared" si="24"/>
        <v>0</v>
      </c>
      <c r="AA20">
        <f t="shared" si="25"/>
        <v>0</v>
      </c>
      <c r="AC20">
        <f t="shared" si="26"/>
        <v>0</v>
      </c>
      <c r="AD20" s="11">
        <f t="shared" si="27"/>
        <v>0</v>
      </c>
      <c r="AF20">
        <f t="shared" si="28"/>
        <v>0</v>
      </c>
      <c r="AH20">
        <f t="shared" si="29"/>
        <v>0</v>
      </c>
      <c r="AJ20">
        <f t="shared" si="30"/>
        <v>0</v>
      </c>
      <c r="AL20">
        <f t="shared" si="31"/>
        <v>0</v>
      </c>
      <c r="AN20">
        <f t="shared" si="32"/>
        <v>0</v>
      </c>
      <c r="AP20">
        <f t="shared" si="33"/>
        <v>0</v>
      </c>
      <c r="AQ20" s="11">
        <f t="shared" si="34"/>
        <v>0</v>
      </c>
      <c r="AR20" s="11">
        <v>0</v>
      </c>
      <c r="AT20">
        <f>B3*AS20</f>
        <v>0</v>
      </c>
      <c r="AV20">
        <f>B3*AU20</f>
        <v>0</v>
      </c>
      <c r="AX20">
        <f>AW20*B3*B5*BJ20*2</f>
        <v>0</v>
      </c>
      <c r="AZ20">
        <f>(E20/2*2*AY20)*B3*B5*BJ20*2</f>
        <v>0</v>
      </c>
      <c r="BB20">
        <f>E20/4*B3*BJ20*BA20</f>
        <v>0</v>
      </c>
      <c r="BD20">
        <f>E20/4*B3*BJ20*BC20</f>
        <v>0</v>
      </c>
      <c r="BF20">
        <f>E20/4*B3*BJ20*BE20</f>
        <v>0</v>
      </c>
      <c r="BH20">
        <f>BG20*B3+0.5*BG20*B3*0.75</f>
        <v>0</v>
      </c>
      <c r="BI20" s="11">
        <f t="shared" si="19"/>
        <v>0</v>
      </c>
      <c r="BJ20">
        <v>3</v>
      </c>
    </row>
    <row r="21" spans="3:62" x14ac:dyDescent="0.15">
      <c r="D21" s="16">
        <f t="shared" si="20"/>
        <v>0</v>
      </c>
      <c r="F21" t="s">
        <v>72</v>
      </c>
      <c r="G21">
        <v>7</v>
      </c>
      <c r="L21">
        <f t="shared" si="15"/>
        <v>0</v>
      </c>
      <c r="N21">
        <f t="shared" si="16"/>
        <v>0</v>
      </c>
      <c r="P21">
        <f t="shared" si="17"/>
        <v>0</v>
      </c>
      <c r="Q21" s="11">
        <f t="shared" si="18"/>
        <v>0</v>
      </c>
      <c r="S21">
        <f t="shared" si="21"/>
        <v>0</v>
      </c>
      <c r="U21">
        <f t="shared" si="22"/>
        <v>0</v>
      </c>
      <c r="W21">
        <f t="shared" si="23"/>
        <v>0</v>
      </c>
      <c r="Y21">
        <f t="shared" si="24"/>
        <v>0</v>
      </c>
      <c r="AA21">
        <f t="shared" si="25"/>
        <v>0</v>
      </c>
      <c r="AC21">
        <f t="shared" si="26"/>
        <v>0</v>
      </c>
      <c r="AD21" s="11">
        <f t="shared" si="27"/>
        <v>0</v>
      </c>
      <c r="AF21">
        <f t="shared" si="28"/>
        <v>0</v>
      </c>
      <c r="AH21">
        <f t="shared" si="29"/>
        <v>0</v>
      </c>
      <c r="AJ21">
        <f t="shared" si="30"/>
        <v>0</v>
      </c>
      <c r="AL21">
        <f t="shared" si="31"/>
        <v>0</v>
      </c>
      <c r="AN21">
        <f t="shared" si="32"/>
        <v>0</v>
      </c>
      <c r="AP21">
        <f t="shared" si="33"/>
        <v>0</v>
      </c>
      <c r="AQ21" s="11">
        <f t="shared" si="34"/>
        <v>0</v>
      </c>
      <c r="AR21" s="11">
        <v>0</v>
      </c>
      <c r="AT21">
        <f>B3*AS21</f>
        <v>0</v>
      </c>
      <c r="AV21">
        <f>B3*AU21</f>
        <v>0</v>
      </c>
      <c r="AX21">
        <f>AW21*B3*B5*BJ21*2</f>
        <v>0</v>
      </c>
      <c r="AZ21">
        <f>(E21/2*2*AY21)*B3*B5*BJ21*2</f>
        <v>0</v>
      </c>
      <c r="BB21">
        <f>E21/4*B3*BJ21*BA21</f>
        <v>0</v>
      </c>
      <c r="BD21">
        <f>E21/4*B3*BJ21*BC21</f>
        <v>0</v>
      </c>
      <c r="BF21">
        <f>E21/4*B3*BJ21*BE21</f>
        <v>0</v>
      </c>
      <c r="BH21">
        <f>BG21*B3+0.5*BG21*B3*0.75</f>
        <v>0</v>
      </c>
      <c r="BI21" s="11">
        <f t="shared" si="19"/>
        <v>0</v>
      </c>
      <c r="BJ21">
        <v>3</v>
      </c>
    </row>
    <row r="22" spans="3:62" x14ac:dyDescent="0.15">
      <c r="D22" s="16">
        <f t="shared" si="20"/>
        <v>0</v>
      </c>
      <c r="F22" t="s">
        <v>72</v>
      </c>
      <c r="G22">
        <v>8</v>
      </c>
      <c r="L22">
        <f t="shared" si="15"/>
        <v>0</v>
      </c>
      <c r="N22">
        <f t="shared" si="16"/>
        <v>0</v>
      </c>
      <c r="P22">
        <f t="shared" si="17"/>
        <v>0</v>
      </c>
      <c r="Q22" s="11">
        <f t="shared" si="18"/>
        <v>0</v>
      </c>
      <c r="S22">
        <f t="shared" si="21"/>
        <v>0</v>
      </c>
      <c r="U22">
        <f t="shared" si="22"/>
        <v>0</v>
      </c>
      <c r="W22">
        <f t="shared" si="23"/>
        <v>0</v>
      </c>
      <c r="Y22">
        <f t="shared" si="24"/>
        <v>0</v>
      </c>
      <c r="AA22">
        <f t="shared" si="25"/>
        <v>0</v>
      </c>
      <c r="AC22">
        <f t="shared" si="26"/>
        <v>0</v>
      </c>
      <c r="AD22" s="11">
        <f t="shared" si="27"/>
        <v>0</v>
      </c>
      <c r="AF22">
        <f t="shared" si="28"/>
        <v>0</v>
      </c>
      <c r="AH22">
        <f t="shared" si="29"/>
        <v>0</v>
      </c>
      <c r="AJ22">
        <f t="shared" si="30"/>
        <v>0</v>
      </c>
      <c r="AL22">
        <f t="shared" si="31"/>
        <v>0</v>
      </c>
      <c r="AN22">
        <f t="shared" si="32"/>
        <v>0</v>
      </c>
      <c r="AP22">
        <f t="shared" si="33"/>
        <v>0</v>
      </c>
      <c r="AQ22" s="11">
        <f t="shared" si="34"/>
        <v>0</v>
      </c>
      <c r="AR22" s="11">
        <v>0</v>
      </c>
      <c r="AT22">
        <f>B3*AS22</f>
        <v>0</v>
      </c>
      <c r="AV22">
        <f>B3*AU22</f>
        <v>0</v>
      </c>
      <c r="AX22">
        <f>AW22*B3*B5*BJ22*2</f>
        <v>0</v>
      </c>
      <c r="AZ22">
        <f>(E22/2*2*AY22)*B3*B5*BJ22*2</f>
        <v>0</v>
      </c>
      <c r="BB22">
        <f>E22/4*B3*BJ22*BA22</f>
        <v>0</v>
      </c>
      <c r="BD22">
        <f>E22/4*B3*BJ22*BC22</f>
        <v>0</v>
      </c>
      <c r="BF22">
        <f>E22/4*B3*BJ22*BE22</f>
        <v>0</v>
      </c>
      <c r="BH22">
        <f>BG22*B3+0.5*BG22*B3*0.75</f>
        <v>0</v>
      </c>
      <c r="BI22" s="11">
        <f t="shared" si="19"/>
        <v>0</v>
      </c>
      <c r="BJ22">
        <v>3</v>
      </c>
    </row>
    <row r="23" spans="3:62" x14ac:dyDescent="0.15">
      <c r="D23" s="16">
        <f t="shared" si="20"/>
        <v>0</v>
      </c>
      <c r="F23" t="s">
        <v>72</v>
      </c>
      <c r="G23">
        <v>9</v>
      </c>
      <c r="L23">
        <f t="shared" si="15"/>
        <v>0</v>
      </c>
      <c r="N23">
        <f t="shared" si="16"/>
        <v>0</v>
      </c>
      <c r="P23">
        <f t="shared" si="17"/>
        <v>0</v>
      </c>
      <c r="Q23" s="11">
        <f t="shared" si="18"/>
        <v>0</v>
      </c>
      <c r="S23">
        <f t="shared" si="21"/>
        <v>0</v>
      </c>
      <c r="U23">
        <f t="shared" si="22"/>
        <v>0</v>
      </c>
      <c r="W23">
        <f t="shared" si="23"/>
        <v>0</v>
      </c>
      <c r="Y23">
        <f t="shared" si="24"/>
        <v>0</v>
      </c>
      <c r="AA23">
        <f t="shared" si="25"/>
        <v>0</v>
      </c>
      <c r="AC23">
        <f t="shared" si="26"/>
        <v>0</v>
      </c>
      <c r="AD23" s="11">
        <f t="shared" si="27"/>
        <v>0</v>
      </c>
      <c r="AF23">
        <f t="shared" si="28"/>
        <v>0</v>
      </c>
      <c r="AH23">
        <f t="shared" si="29"/>
        <v>0</v>
      </c>
      <c r="AJ23">
        <f t="shared" si="30"/>
        <v>0</v>
      </c>
      <c r="AL23">
        <f t="shared" si="31"/>
        <v>0</v>
      </c>
      <c r="AN23">
        <f t="shared" si="32"/>
        <v>0</v>
      </c>
      <c r="AP23">
        <f t="shared" si="33"/>
        <v>0</v>
      </c>
      <c r="AQ23" s="11">
        <f t="shared" si="34"/>
        <v>0</v>
      </c>
      <c r="AR23" s="11">
        <v>0</v>
      </c>
      <c r="AT23">
        <f>B3*AS23</f>
        <v>0</v>
      </c>
      <c r="AV23">
        <f>B3*AU23</f>
        <v>0</v>
      </c>
      <c r="AX23">
        <f>AW23*B3*B5*BJ23*2</f>
        <v>0</v>
      </c>
      <c r="AZ23">
        <f>(E23/2*2*AY23)*B3*B5*BJ23*2</f>
        <v>0</v>
      </c>
      <c r="BB23">
        <f>E23/4*B3*BJ23*BA23</f>
        <v>0</v>
      </c>
      <c r="BD23">
        <f>E23/4*B3*BJ23*BC23</f>
        <v>0</v>
      </c>
      <c r="BF23">
        <f>E23/4*B3*BJ23*BE23</f>
        <v>0</v>
      </c>
      <c r="BH23">
        <f>BG23*B3+0.5*BG23*B3*0.75</f>
        <v>0</v>
      </c>
      <c r="BI23" s="11">
        <f t="shared" si="19"/>
        <v>0</v>
      </c>
      <c r="BJ23">
        <v>3</v>
      </c>
    </row>
    <row r="24" spans="3:62" x14ac:dyDescent="0.15">
      <c r="D24" s="16">
        <f t="shared" si="20"/>
        <v>0</v>
      </c>
      <c r="F24" t="s">
        <v>72</v>
      </c>
      <c r="G24">
        <v>10</v>
      </c>
      <c r="L24">
        <f t="shared" si="15"/>
        <v>0</v>
      </c>
      <c r="N24">
        <f t="shared" si="16"/>
        <v>0</v>
      </c>
      <c r="P24">
        <f t="shared" si="17"/>
        <v>0</v>
      </c>
      <c r="Q24" s="11">
        <f t="shared" si="18"/>
        <v>0</v>
      </c>
      <c r="S24">
        <f t="shared" si="21"/>
        <v>0</v>
      </c>
      <c r="U24">
        <f t="shared" si="22"/>
        <v>0</v>
      </c>
      <c r="W24">
        <f t="shared" si="23"/>
        <v>0</v>
      </c>
      <c r="Y24">
        <f t="shared" si="24"/>
        <v>0</v>
      </c>
      <c r="AA24">
        <f t="shared" si="25"/>
        <v>0</v>
      </c>
      <c r="AC24">
        <f t="shared" si="26"/>
        <v>0</v>
      </c>
      <c r="AD24" s="11">
        <f t="shared" si="27"/>
        <v>0</v>
      </c>
      <c r="AF24">
        <f t="shared" si="28"/>
        <v>0</v>
      </c>
      <c r="AH24">
        <f t="shared" si="29"/>
        <v>0</v>
      </c>
      <c r="AJ24">
        <f t="shared" si="30"/>
        <v>0</v>
      </c>
      <c r="AL24">
        <f t="shared" si="31"/>
        <v>0</v>
      </c>
      <c r="AN24">
        <f t="shared" si="32"/>
        <v>0</v>
      </c>
      <c r="AP24">
        <f t="shared" si="33"/>
        <v>0</v>
      </c>
      <c r="AQ24" s="11">
        <f t="shared" si="34"/>
        <v>0</v>
      </c>
      <c r="AR24" s="11">
        <v>0</v>
      </c>
      <c r="AT24">
        <f>B3*AS24</f>
        <v>0</v>
      </c>
      <c r="AV24">
        <f>B3*AU24</f>
        <v>0</v>
      </c>
      <c r="AX24">
        <f>AW24*B3*B5*BJ24*2</f>
        <v>0</v>
      </c>
      <c r="AZ24">
        <f>(E24/2*2*AY24)*B3*B5*BJ24*2</f>
        <v>0</v>
      </c>
      <c r="BB24">
        <f>E24/4*B3*BJ24*BA24</f>
        <v>0</v>
      </c>
      <c r="BD24">
        <f>E24/4*B3*BJ24*BC24</f>
        <v>0</v>
      </c>
      <c r="BF24">
        <f>E24/4*B3*BJ24*BE24</f>
        <v>0</v>
      </c>
      <c r="BH24">
        <f>BG24*B3+0.5*BG24*B3*0.75</f>
        <v>0</v>
      </c>
      <c r="BI24" s="11">
        <f t="shared" si="19"/>
        <v>0</v>
      </c>
      <c r="BJ24">
        <v>3</v>
      </c>
    </row>
    <row r="25" spans="3:62" s="14" customFormat="1" x14ac:dyDescent="0.15">
      <c r="C25" s="14" t="s">
        <v>62</v>
      </c>
      <c r="F25" s="14" t="s">
        <v>465</v>
      </c>
    </row>
    <row r="26" spans="3:62" x14ac:dyDescent="0.15">
      <c r="D26" s="16">
        <f t="shared" ref="D26:D35" ca="1" si="35">Q26+AD26+AQ26+AR26+BI26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>
        <v>3</v>
      </c>
      <c r="J26" t="s">
        <v>320</v>
      </c>
      <c r="L26">
        <f t="shared" si="15"/>
        <v>0</v>
      </c>
      <c r="N26">
        <f t="shared" si="16"/>
        <v>0</v>
      </c>
      <c r="O26">
        <v>0</v>
      </c>
      <c r="P26">
        <f t="shared" si="17"/>
        <v>0</v>
      </c>
      <c r="Q26" s="11">
        <f t="shared" si="18"/>
        <v>0</v>
      </c>
      <c r="S26">
        <f t="shared" ref="S26:S35" si="36">R26*BJ26</f>
        <v>0</v>
      </c>
      <c r="U26">
        <f t="shared" ref="U26:U35" si="37">T26*BJ26*2</f>
        <v>0</v>
      </c>
      <c r="W26">
        <f t="shared" ref="W26:W35" ca="1" si="38">ROUND((E26/2*(1-V26)+2*E26/2*V26-E26/2)*BJ26*2,2)</f>
        <v>0</v>
      </c>
      <c r="Y26">
        <f t="shared" ref="Y26:Y35" si="39">X26*BJ26*2</f>
        <v>0</v>
      </c>
      <c r="AA26">
        <f t="shared" ref="AA26:AA35" si="40">Z26*BJ26*2</f>
        <v>0</v>
      </c>
      <c r="AC26">
        <f t="shared" ref="AC26:AC35" si="41">AB26*BJ26*2</f>
        <v>0</v>
      </c>
      <c r="AD26" s="11">
        <f t="shared" ref="AD26:AD35" ca="1" si="42">S26+U26+W26+Y26+AA26+AC26</f>
        <v>0</v>
      </c>
      <c r="AE26">
        <v>-14</v>
      </c>
      <c r="AF26">
        <f t="shared" ref="AF26:AF35" si="43">-AE26*BJ26</f>
        <v>42</v>
      </c>
      <c r="AH26">
        <f t="shared" ref="AH26:AH35" si="44">-AG26*BJ26*2</f>
        <v>0</v>
      </c>
      <c r="AJ26">
        <f t="shared" ref="AJ26:AJ35" ca="1" si="45">-(E26/2*(1-AI26)+2*E26/2*AI26-E26/2)*BJ26*2</f>
        <v>0</v>
      </c>
      <c r="AL26">
        <f t="shared" ref="AL26:AL35" si="46">-AK26*BJ26*2</f>
        <v>0</v>
      </c>
      <c r="AN26">
        <f t="shared" ref="AN26:AN35" si="47">-AM26*BJ26*2</f>
        <v>0</v>
      </c>
      <c r="AP26">
        <f t="shared" ref="AP26:AP35" si="48">-AO26*BJ26*2</f>
        <v>0</v>
      </c>
      <c r="AQ26" s="11">
        <f t="shared" ref="AQ26:AQ35" ca="1" si="49">AF26+AH26+AJ26+AL26+AN26+AP26</f>
        <v>42</v>
      </c>
      <c r="AR26" s="11">
        <v>0</v>
      </c>
      <c r="AT26">
        <f>B3*AS26</f>
        <v>0</v>
      </c>
      <c r="AV26">
        <f>B3*AU26</f>
        <v>0</v>
      </c>
      <c r="AX26">
        <f>AW26*B3*B5*BJ26*2</f>
        <v>0</v>
      </c>
      <c r="AZ26">
        <f ca="1">(E26/2*2*AY26)*B3*B5*BJ26*2</f>
        <v>0</v>
      </c>
      <c r="BB26">
        <f ca="1">E26/4*B3*BJ26*BA26</f>
        <v>0</v>
      </c>
      <c r="BD26">
        <f ca="1">E26/4*B3*BJ26*BC26</f>
        <v>0</v>
      </c>
      <c r="BF26">
        <f ca="1">E26/4*B3*BJ26*BE26</f>
        <v>0</v>
      </c>
      <c r="BH26">
        <f>BG26*B3+0.5*BG26*B3*0.75</f>
        <v>0</v>
      </c>
      <c r="BI26" s="11">
        <f t="shared" ca="1" si="19"/>
        <v>0</v>
      </c>
      <c r="BJ26">
        <v>3</v>
      </c>
    </row>
    <row r="27" spans="3:62" x14ac:dyDescent="0.15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>
        <v>3</v>
      </c>
      <c r="J27" t="s">
        <v>320</v>
      </c>
      <c r="L27">
        <f t="shared" si="15"/>
        <v>0</v>
      </c>
      <c r="N27">
        <f t="shared" si="16"/>
        <v>0</v>
      </c>
      <c r="O27">
        <v>0</v>
      </c>
      <c r="P27">
        <f t="shared" si="17"/>
        <v>0</v>
      </c>
      <c r="Q27" s="11">
        <f t="shared" si="18"/>
        <v>0</v>
      </c>
      <c r="S27">
        <f t="shared" si="36"/>
        <v>0</v>
      </c>
      <c r="U27">
        <f t="shared" si="37"/>
        <v>0</v>
      </c>
      <c r="W27">
        <f t="shared" ca="1" si="38"/>
        <v>0</v>
      </c>
      <c r="Y27">
        <f t="shared" si="39"/>
        <v>0</v>
      </c>
      <c r="AA27">
        <f t="shared" si="40"/>
        <v>0</v>
      </c>
      <c r="AC27">
        <f t="shared" si="41"/>
        <v>0</v>
      </c>
      <c r="AD27" s="11">
        <f t="shared" ca="1" si="42"/>
        <v>0</v>
      </c>
      <c r="AE27">
        <v>-68</v>
      </c>
      <c r="AF27">
        <f t="shared" si="43"/>
        <v>204</v>
      </c>
      <c r="AH27">
        <f t="shared" si="44"/>
        <v>0</v>
      </c>
      <c r="AJ27">
        <f t="shared" ca="1" si="45"/>
        <v>0</v>
      </c>
      <c r="AL27">
        <f t="shared" si="46"/>
        <v>0</v>
      </c>
      <c r="AN27">
        <f t="shared" si="47"/>
        <v>0</v>
      </c>
      <c r="AP27">
        <f t="shared" si="48"/>
        <v>0</v>
      </c>
      <c r="AQ27" s="11">
        <f t="shared" ca="1" si="49"/>
        <v>204</v>
      </c>
      <c r="AR27" s="11">
        <v>0</v>
      </c>
      <c r="AT27">
        <f>B3*AS27</f>
        <v>0</v>
      </c>
      <c r="AV27">
        <f>B3*AU27</f>
        <v>0</v>
      </c>
      <c r="AX27">
        <f>AW27*B3*B5*BJ27*2</f>
        <v>0</v>
      </c>
      <c r="AZ27">
        <f ca="1">(E27/2*2*AY27)*B3*B5*BJ27*2</f>
        <v>0</v>
      </c>
      <c r="BB27">
        <f ca="1">E27/4*B3*BJ27*BA27</f>
        <v>0</v>
      </c>
      <c r="BD27">
        <f ca="1">E27/4*B3*BJ27*BC27</f>
        <v>0</v>
      </c>
      <c r="BF27">
        <f ca="1">E27/4*B3*BJ27*BE27</f>
        <v>0</v>
      </c>
      <c r="BH27">
        <f>BG27*B3+0.5*BG27*B3*0.75</f>
        <v>0</v>
      </c>
      <c r="BI27" s="11">
        <f t="shared" ca="1" si="19"/>
        <v>0</v>
      </c>
      <c r="BJ27">
        <v>3</v>
      </c>
    </row>
    <row r="28" spans="3:62" x14ac:dyDescent="0.15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>
        <v>3</v>
      </c>
      <c r="J28" t="s">
        <v>320</v>
      </c>
      <c r="L28">
        <f t="shared" si="15"/>
        <v>0</v>
      </c>
      <c r="N28">
        <f t="shared" si="16"/>
        <v>0</v>
      </c>
      <c r="O28">
        <v>0</v>
      </c>
      <c r="P28">
        <f t="shared" si="17"/>
        <v>0</v>
      </c>
      <c r="Q28" s="11">
        <f t="shared" si="18"/>
        <v>0</v>
      </c>
      <c r="S28">
        <f t="shared" si="36"/>
        <v>0</v>
      </c>
      <c r="U28">
        <f t="shared" si="37"/>
        <v>0</v>
      </c>
      <c r="W28">
        <f t="shared" ca="1" si="38"/>
        <v>0</v>
      </c>
      <c r="Y28">
        <f t="shared" si="39"/>
        <v>0</v>
      </c>
      <c r="AA28">
        <f t="shared" si="40"/>
        <v>0</v>
      </c>
      <c r="AC28">
        <f t="shared" si="41"/>
        <v>0</v>
      </c>
      <c r="AD28" s="11">
        <f t="shared" ca="1" si="42"/>
        <v>0</v>
      </c>
      <c r="AE28">
        <v>-177</v>
      </c>
      <c r="AF28">
        <f t="shared" si="43"/>
        <v>531</v>
      </c>
      <c r="AH28">
        <f t="shared" si="44"/>
        <v>0</v>
      </c>
      <c r="AJ28">
        <f t="shared" ca="1" si="45"/>
        <v>0</v>
      </c>
      <c r="AL28">
        <f t="shared" si="46"/>
        <v>0</v>
      </c>
      <c r="AN28">
        <f t="shared" si="47"/>
        <v>0</v>
      </c>
      <c r="AP28">
        <f t="shared" si="48"/>
        <v>0</v>
      </c>
      <c r="AQ28" s="11">
        <f t="shared" ca="1" si="49"/>
        <v>531</v>
      </c>
      <c r="AR28" s="11">
        <v>0</v>
      </c>
      <c r="AT28">
        <f>B3*AS28</f>
        <v>0</v>
      </c>
      <c r="AV28">
        <f>B3*AU28</f>
        <v>0</v>
      </c>
      <c r="AX28">
        <f>AW28*B3*B5*BJ28*2</f>
        <v>0</v>
      </c>
      <c r="AZ28">
        <f ca="1">(E28/2*2*AY28)*B3*B5*BJ28*2</f>
        <v>0</v>
      </c>
      <c r="BB28">
        <f ca="1">E28/4*B3*BJ28*BA28</f>
        <v>0</v>
      </c>
      <c r="BD28">
        <f ca="1">E28/4*B3*BJ28*BC28</f>
        <v>0</v>
      </c>
      <c r="BF28">
        <f ca="1">E28/4*B3*BJ28*BE28</f>
        <v>0</v>
      </c>
      <c r="BH28">
        <f>BG28*B3+0.5*BG28*B3*0.75</f>
        <v>0</v>
      </c>
      <c r="BI28" s="11">
        <f t="shared" ca="1" si="19"/>
        <v>0</v>
      </c>
      <c r="BJ28">
        <v>3</v>
      </c>
    </row>
    <row r="29" spans="3:62" x14ac:dyDescent="0.15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>
        <v>3</v>
      </c>
      <c r="J29" t="s">
        <v>320</v>
      </c>
      <c r="L29">
        <f t="shared" si="15"/>
        <v>0</v>
      </c>
      <c r="N29">
        <f t="shared" si="16"/>
        <v>0</v>
      </c>
      <c r="O29">
        <v>0</v>
      </c>
      <c r="P29">
        <f t="shared" si="17"/>
        <v>0</v>
      </c>
      <c r="Q29" s="11">
        <f t="shared" si="18"/>
        <v>0</v>
      </c>
      <c r="S29">
        <f t="shared" si="36"/>
        <v>0</v>
      </c>
      <c r="U29">
        <f t="shared" si="37"/>
        <v>0</v>
      </c>
      <c r="W29">
        <f t="shared" ca="1" si="38"/>
        <v>0</v>
      </c>
      <c r="Y29">
        <f t="shared" si="39"/>
        <v>0</v>
      </c>
      <c r="AA29">
        <f t="shared" si="40"/>
        <v>0</v>
      </c>
      <c r="AC29">
        <f t="shared" si="41"/>
        <v>0</v>
      </c>
      <c r="AD29" s="11">
        <f t="shared" ca="1" si="42"/>
        <v>0</v>
      </c>
      <c r="AE29">
        <v>-1686</v>
      </c>
      <c r="AF29">
        <f t="shared" si="43"/>
        <v>5058</v>
      </c>
      <c r="AH29">
        <f t="shared" si="44"/>
        <v>0</v>
      </c>
      <c r="AJ29">
        <f t="shared" ca="1" si="45"/>
        <v>0</v>
      </c>
      <c r="AL29">
        <f t="shared" si="46"/>
        <v>0</v>
      </c>
      <c r="AN29">
        <f t="shared" si="47"/>
        <v>0</v>
      </c>
      <c r="AP29">
        <f t="shared" si="48"/>
        <v>0</v>
      </c>
      <c r="AQ29" s="11">
        <f t="shared" ca="1" si="49"/>
        <v>5058</v>
      </c>
      <c r="AR29" s="11">
        <v>0</v>
      </c>
      <c r="AT29">
        <f>B3*AS29</f>
        <v>0</v>
      </c>
      <c r="AV29">
        <f>B3*AU29</f>
        <v>0</v>
      </c>
      <c r="AX29">
        <f>AW29*B3*B5*BJ29*2</f>
        <v>0</v>
      </c>
      <c r="AZ29">
        <f ca="1">(E29/2*2*AY29)*B3*B5*BJ29*2</f>
        <v>0</v>
      </c>
      <c r="BB29">
        <f ca="1">E29/4*B3*BJ29*BA29</f>
        <v>0</v>
      </c>
      <c r="BD29">
        <f ca="1">E29/4*B3*BJ29*BC29</f>
        <v>0</v>
      </c>
      <c r="BF29">
        <f ca="1">E29/4*B3*BJ29*BE29</f>
        <v>0</v>
      </c>
      <c r="BH29">
        <f>BG29*B3+0.5*BG29*B3*0.75</f>
        <v>0</v>
      </c>
      <c r="BI29" s="11">
        <f t="shared" ca="1" si="19"/>
        <v>0</v>
      </c>
      <c r="BJ29">
        <v>3</v>
      </c>
    </row>
    <row r="30" spans="3:62" x14ac:dyDescent="0.15">
      <c r="D30" s="16">
        <f t="shared" si="35"/>
        <v>0</v>
      </c>
      <c r="F30" t="s">
        <v>76</v>
      </c>
      <c r="G30">
        <v>5</v>
      </c>
      <c r="L30">
        <f t="shared" si="15"/>
        <v>0</v>
      </c>
      <c r="N30">
        <f t="shared" si="16"/>
        <v>0</v>
      </c>
      <c r="P30">
        <f t="shared" si="17"/>
        <v>0</v>
      </c>
      <c r="Q30" s="11">
        <f t="shared" si="18"/>
        <v>0</v>
      </c>
      <c r="S30">
        <f t="shared" si="36"/>
        <v>0</v>
      </c>
      <c r="U30">
        <f t="shared" si="37"/>
        <v>0</v>
      </c>
      <c r="W30">
        <f t="shared" si="38"/>
        <v>0</v>
      </c>
      <c r="Y30">
        <f t="shared" si="39"/>
        <v>0</v>
      </c>
      <c r="AA30">
        <f t="shared" si="40"/>
        <v>0</v>
      </c>
      <c r="AC30">
        <f t="shared" si="41"/>
        <v>0</v>
      </c>
      <c r="AD30" s="11">
        <f t="shared" si="42"/>
        <v>0</v>
      </c>
      <c r="AF30">
        <f t="shared" si="43"/>
        <v>0</v>
      </c>
      <c r="AH30">
        <f t="shared" si="44"/>
        <v>0</v>
      </c>
      <c r="AJ30">
        <f t="shared" si="45"/>
        <v>0</v>
      </c>
      <c r="AL30">
        <f t="shared" si="46"/>
        <v>0</v>
      </c>
      <c r="AN30">
        <f t="shared" si="47"/>
        <v>0</v>
      </c>
      <c r="AP30">
        <f t="shared" si="48"/>
        <v>0</v>
      </c>
      <c r="AQ30" s="11">
        <f t="shared" si="49"/>
        <v>0</v>
      </c>
      <c r="AR30" s="11">
        <v>0</v>
      </c>
      <c r="AT30">
        <f>B3*AS30</f>
        <v>0</v>
      </c>
      <c r="AV30">
        <f>B3*AU30</f>
        <v>0</v>
      </c>
      <c r="AX30">
        <f>AW30*B3*B5*BJ30*2</f>
        <v>0</v>
      </c>
      <c r="AZ30">
        <f>(E30/2*2*AY30)*B3*B5*BJ30*2</f>
        <v>0</v>
      </c>
      <c r="BB30">
        <f>E30/4*B3*BJ30*BA30</f>
        <v>0</v>
      </c>
      <c r="BD30">
        <f>E30/4*B3*BJ30*BC30</f>
        <v>0</v>
      </c>
      <c r="BF30">
        <f>E30/4*B3*BJ30*BE30</f>
        <v>0</v>
      </c>
      <c r="BH30">
        <f>BG30*B3+0.5*BG30*B3*0.75</f>
        <v>0</v>
      </c>
      <c r="BI30" s="11">
        <f t="shared" si="19"/>
        <v>0</v>
      </c>
      <c r="BJ30">
        <v>3</v>
      </c>
    </row>
    <row r="31" spans="3:62" x14ac:dyDescent="0.15">
      <c r="D31" s="16">
        <f t="shared" si="35"/>
        <v>0</v>
      </c>
      <c r="F31" t="s">
        <v>99</v>
      </c>
      <c r="G31">
        <v>6</v>
      </c>
      <c r="L31">
        <f t="shared" si="15"/>
        <v>0</v>
      </c>
      <c r="N31">
        <f t="shared" si="16"/>
        <v>0</v>
      </c>
      <c r="P31">
        <f t="shared" si="17"/>
        <v>0</v>
      </c>
      <c r="Q31" s="11">
        <f t="shared" si="18"/>
        <v>0</v>
      </c>
      <c r="S31">
        <f t="shared" si="36"/>
        <v>0</v>
      </c>
      <c r="U31">
        <f t="shared" si="37"/>
        <v>0</v>
      </c>
      <c r="W31">
        <f t="shared" si="38"/>
        <v>0</v>
      </c>
      <c r="Y31">
        <f t="shared" si="39"/>
        <v>0</v>
      </c>
      <c r="AA31">
        <f t="shared" si="40"/>
        <v>0</v>
      </c>
      <c r="AC31">
        <f t="shared" si="41"/>
        <v>0</v>
      </c>
      <c r="AD31" s="11">
        <f t="shared" si="42"/>
        <v>0</v>
      </c>
      <c r="AF31">
        <f t="shared" si="43"/>
        <v>0</v>
      </c>
      <c r="AH31">
        <f t="shared" si="44"/>
        <v>0</v>
      </c>
      <c r="AJ31">
        <f t="shared" si="45"/>
        <v>0</v>
      </c>
      <c r="AL31">
        <f t="shared" si="46"/>
        <v>0</v>
      </c>
      <c r="AN31">
        <f t="shared" si="47"/>
        <v>0</v>
      </c>
      <c r="AP31">
        <f t="shared" si="48"/>
        <v>0</v>
      </c>
      <c r="AQ31" s="11">
        <f t="shared" si="49"/>
        <v>0</v>
      </c>
      <c r="AR31" s="11">
        <v>0</v>
      </c>
      <c r="AT31">
        <f>B3*AS31</f>
        <v>0</v>
      </c>
      <c r="AV31">
        <f>B3*AU31</f>
        <v>0</v>
      </c>
      <c r="AX31">
        <f>AW31*B3*B5*BJ31*2</f>
        <v>0</v>
      </c>
      <c r="AZ31">
        <f>(E31/2*2*AY31)*B3*B5*BJ31*2</f>
        <v>0</v>
      </c>
      <c r="BB31">
        <f>E31/4*B3*BJ31*BA31</f>
        <v>0</v>
      </c>
      <c r="BD31">
        <f>E31/4*B3*BJ31*BC31</f>
        <v>0</v>
      </c>
      <c r="BF31">
        <f>E31/4*B3*BJ31*BE31</f>
        <v>0</v>
      </c>
      <c r="BH31">
        <f>BG31*B3+0.5*BG31*B3*0.75</f>
        <v>0</v>
      </c>
      <c r="BI31" s="11">
        <f t="shared" si="19"/>
        <v>0</v>
      </c>
      <c r="BJ31">
        <v>3</v>
      </c>
    </row>
    <row r="32" spans="3:62" x14ac:dyDescent="0.15">
      <c r="D32" s="16">
        <f t="shared" si="35"/>
        <v>0</v>
      </c>
      <c r="F32" t="s">
        <v>99</v>
      </c>
      <c r="G32">
        <v>7</v>
      </c>
      <c r="L32">
        <f t="shared" si="15"/>
        <v>0</v>
      </c>
      <c r="N32">
        <f t="shared" si="16"/>
        <v>0</v>
      </c>
      <c r="P32">
        <f t="shared" si="17"/>
        <v>0</v>
      </c>
      <c r="Q32" s="11">
        <f t="shared" si="18"/>
        <v>0</v>
      </c>
      <c r="S32">
        <f t="shared" si="36"/>
        <v>0</v>
      </c>
      <c r="U32">
        <f t="shared" si="37"/>
        <v>0</v>
      </c>
      <c r="W32">
        <f t="shared" si="38"/>
        <v>0</v>
      </c>
      <c r="Y32">
        <f t="shared" si="39"/>
        <v>0</v>
      </c>
      <c r="AA32">
        <f t="shared" si="40"/>
        <v>0</v>
      </c>
      <c r="AC32">
        <f t="shared" si="41"/>
        <v>0</v>
      </c>
      <c r="AD32" s="11">
        <f t="shared" si="42"/>
        <v>0</v>
      </c>
      <c r="AF32">
        <f t="shared" si="43"/>
        <v>0</v>
      </c>
      <c r="AH32">
        <f t="shared" si="44"/>
        <v>0</v>
      </c>
      <c r="AJ32">
        <f t="shared" si="45"/>
        <v>0</v>
      </c>
      <c r="AL32">
        <f t="shared" si="46"/>
        <v>0</v>
      </c>
      <c r="AN32">
        <f t="shared" si="47"/>
        <v>0</v>
      </c>
      <c r="AP32">
        <f t="shared" si="48"/>
        <v>0</v>
      </c>
      <c r="AQ32" s="11">
        <f t="shared" si="49"/>
        <v>0</v>
      </c>
      <c r="AR32" s="11">
        <v>0</v>
      </c>
      <c r="AT32">
        <f>B3*AS32</f>
        <v>0</v>
      </c>
      <c r="AV32">
        <f>B3*AU32</f>
        <v>0</v>
      </c>
      <c r="AX32">
        <f>AW32*B3*B5*BJ32*2</f>
        <v>0</v>
      </c>
      <c r="AZ32">
        <f>(E32/2*2*AY32)*B3*B5*BJ32*2</f>
        <v>0</v>
      </c>
      <c r="BB32">
        <f>E32/4*B3*BJ32*BA32</f>
        <v>0</v>
      </c>
      <c r="BD32">
        <f>E32/4*B3*BJ32*BC32</f>
        <v>0</v>
      </c>
      <c r="BF32">
        <f>E32/4*B3*BJ32*BE32</f>
        <v>0</v>
      </c>
      <c r="BH32">
        <f>BG32*B3+0.5*BG32*B3*0.75</f>
        <v>0</v>
      </c>
      <c r="BI32" s="11">
        <f t="shared" si="19"/>
        <v>0</v>
      </c>
      <c r="BJ32">
        <v>3</v>
      </c>
    </row>
    <row r="33" spans="3:62" x14ac:dyDescent="0.15">
      <c r="D33" s="16">
        <f t="shared" si="35"/>
        <v>0</v>
      </c>
      <c r="F33" t="s">
        <v>99</v>
      </c>
      <c r="G33">
        <v>8</v>
      </c>
      <c r="L33">
        <f t="shared" si="15"/>
        <v>0</v>
      </c>
      <c r="N33">
        <f t="shared" si="16"/>
        <v>0</v>
      </c>
      <c r="P33">
        <f t="shared" si="17"/>
        <v>0</v>
      </c>
      <c r="Q33" s="11">
        <f t="shared" si="18"/>
        <v>0</v>
      </c>
      <c r="S33">
        <f t="shared" si="36"/>
        <v>0</v>
      </c>
      <c r="U33">
        <f t="shared" si="37"/>
        <v>0</v>
      </c>
      <c r="W33">
        <f t="shared" si="38"/>
        <v>0</v>
      </c>
      <c r="Y33">
        <f t="shared" si="39"/>
        <v>0</v>
      </c>
      <c r="AA33">
        <f t="shared" si="40"/>
        <v>0</v>
      </c>
      <c r="AC33">
        <f t="shared" si="41"/>
        <v>0</v>
      </c>
      <c r="AD33" s="11">
        <f t="shared" si="42"/>
        <v>0</v>
      </c>
      <c r="AF33">
        <f t="shared" si="43"/>
        <v>0</v>
      </c>
      <c r="AH33">
        <f t="shared" si="44"/>
        <v>0</v>
      </c>
      <c r="AJ33">
        <f t="shared" si="45"/>
        <v>0</v>
      </c>
      <c r="AL33">
        <f t="shared" si="46"/>
        <v>0</v>
      </c>
      <c r="AN33">
        <f t="shared" si="47"/>
        <v>0</v>
      </c>
      <c r="AP33">
        <f t="shared" si="48"/>
        <v>0</v>
      </c>
      <c r="AQ33" s="11">
        <f t="shared" si="49"/>
        <v>0</v>
      </c>
      <c r="AR33" s="11">
        <v>0</v>
      </c>
      <c r="AT33">
        <f>B3*AS33</f>
        <v>0</v>
      </c>
      <c r="AV33">
        <f>B3*AU33</f>
        <v>0</v>
      </c>
      <c r="AX33">
        <f>AW33*B3*B5*BJ33*2</f>
        <v>0</v>
      </c>
      <c r="AZ33">
        <f>(E33/2*2*AY33)*B3*B5*BJ33*2</f>
        <v>0</v>
      </c>
      <c r="BB33">
        <f>E33/4*B3*BJ33*BA33</f>
        <v>0</v>
      </c>
      <c r="BD33">
        <f>E33/4*B3*BJ33*BC33</f>
        <v>0</v>
      </c>
      <c r="BF33">
        <f>E33/4*B3*BJ33*BE33</f>
        <v>0</v>
      </c>
      <c r="BH33">
        <f>BG33*B3+0.5*BG33*B3*0.75</f>
        <v>0</v>
      </c>
      <c r="BI33" s="11">
        <f t="shared" si="19"/>
        <v>0</v>
      </c>
      <c r="BJ33">
        <v>3</v>
      </c>
    </row>
    <row r="34" spans="3:62" x14ac:dyDescent="0.15">
      <c r="D34" s="16">
        <f t="shared" si="35"/>
        <v>0</v>
      </c>
      <c r="F34" t="s">
        <v>99</v>
      </c>
      <c r="G34">
        <v>9</v>
      </c>
      <c r="L34">
        <f t="shared" si="15"/>
        <v>0</v>
      </c>
      <c r="N34">
        <f t="shared" si="16"/>
        <v>0</v>
      </c>
      <c r="P34">
        <f t="shared" si="17"/>
        <v>0</v>
      </c>
      <c r="Q34" s="11">
        <f t="shared" si="18"/>
        <v>0</v>
      </c>
      <c r="S34">
        <f t="shared" si="36"/>
        <v>0</v>
      </c>
      <c r="U34">
        <f t="shared" si="37"/>
        <v>0</v>
      </c>
      <c r="W34">
        <f t="shared" si="38"/>
        <v>0</v>
      </c>
      <c r="Y34">
        <f t="shared" si="39"/>
        <v>0</v>
      </c>
      <c r="AA34">
        <f t="shared" si="40"/>
        <v>0</v>
      </c>
      <c r="AC34">
        <f t="shared" si="41"/>
        <v>0</v>
      </c>
      <c r="AD34" s="11">
        <f t="shared" si="42"/>
        <v>0</v>
      </c>
      <c r="AF34">
        <f t="shared" si="43"/>
        <v>0</v>
      </c>
      <c r="AH34">
        <f t="shared" si="44"/>
        <v>0</v>
      </c>
      <c r="AJ34">
        <f t="shared" si="45"/>
        <v>0</v>
      </c>
      <c r="AL34">
        <f t="shared" si="46"/>
        <v>0</v>
      </c>
      <c r="AN34">
        <f t="shared" si="47"/>
        <v>0</v>
      </c>
      <c r="AP34">
        <f t="shared" si="48"/>
        <v>0</v>
      </c>
      <c r="AQ34" s="11">
        <f t="shared" si="49"/>
        <v>0</v>
      </c>
      <c r="AR34" s="11">
        <v>0</v>
      </c>
      <c r="AT34">
        <f>B3*AS34</f>
        <v>0</v>
      </c>
      <c r="AV34">
        <f>B3*AU34</f>
        <v>0</v>
      </c>
      <c r="AX34">
        <f>AW34*B3*B5*BJ34*2</f>
        <v>0</v>
      </c>
      <c r="AZ34">
        <f>(E34/2*2*AY34)*B3*B5*BJ34*2</f>
        <v>0</v>
      </c>
      <c r="BB34">
        <f>E34/4*B3*BJ34*BA34</f>
        <v>0</v>
      </c>
      <c r="BD34">
        <f>E34/4*B3*BJ34*BC34</f>
        <v>0</v>
      </c>
      <c r="BF34">
        <f>E34/4*B3*BJ34*BE34</f>
        <v>0</v>
      </c>
      <c r="BH34">
        <f>BG34*B3+0.5*BG34*B3*0.75</f>
        <v>0</v>
      </c>
      <c r="BI34" s="11">
        <f t="shared" si="19"/>
        <v>0</v>
      </c>
      <c r="BJ34">
        <v>3</v>
      </c>
    </row>
    <row r="35" spans="3:62" x14ac:dyDescent="0.15">
      <c r="D35" s="16">
        <f t="shared" si="35"/>
        <v>0</v>
      </c>
      <c r="F35" t="s">
        <v>99</v>
      </c>
      <c r="G35">
        <v>10</v>
      </c>
      <c r="L35">
        <f t="shared" si="15"/>
        <v>0</v>
      </c>
      <c r="N35">
        <f t="shared" si="16"/>
        <v>0</v>
      </c>
      <c r="P35">
        <f t="shared" si="17"/>
        <v>0</v>
      </c>
      <c r="Q35" s="11">
        <f t="shared" si="18"/>
        <v>0</v>
      </c>
      <c r="S35">
        <f t="shared" si="36"/>
        <v>0</v>
      </c>
      <c r="U35">
        <f t="shared" si="37"/>
        <v>0</v>
      </c>
      <c r="W35">
        <f t="shared" si="38"/>
        <v>0</v>
      </c>
      <c r="Y35">
        <f t="shared" si="39"/>
        <v>0</v>
      </c>
      <c r="AA35">
        <f t="shared" si="40"/>
        <v>0</v>
      </c>
      <c r="AC35">
        <f t="shared" si="41"/>
        <v>0</v>
      </c>
      <c r="AD35" s="11">
        <f t="shared" si="42"/>
        <v>0</v>
      </c>
      <c r="AF35">
        <f t="shared" si="43"/>
        <v>0</v>
      </c>
      <c r="AH35">
        <f t="shared" si="44"/>
        <v>0</v>
      </c>
      <c r="AJ35">
        <f t="shared" si="45"/>
        <v>0</v>
      </c>
      <c r="AL35">
        <f t="shared" si="46"/>
        <v>0</v>
      </c>
      <c r="AN35">
        <f t="shared" si="47"/>
        <v>0</v>
      </c>
      <c r="AP35">
        <f t="shared" si="48"/>
        <v>0</v>
      </c>
      <c r="AQ35" s="11">
        <f t="shared" si="49"/>
        <v>0</v>
      </c>
      <c r="AR35" s="11">
        <v>0</v>
      </c>
      <c r="AT35">
        <f>B3*AS35</f>
        <v>0</v>
      </c>
      <c r="AV35">
        <f>B3*AU35</f>
        <v>0</v>
      </c>
      <c r="AX35">
        <f>AW35*B3*B5*BJ35*2</f>
        <v>0</v>
      </c>
      <c r="AZ35">
        <f>(E35/2*2*AY35)*B3*B5*BJ35*2</f>
        <v>0</v>
      </c>
      <c r="BB35">
        <f>E35/4*B3*BJ35*BA35</f>
        <v>0</v>
      </c>
      <c r="BD35">
        <f>E35/4*B3*BJ35*BC35</f>
        <v>0</v>
      </c>
      <c r="BF35">
        <f>E35/4*B3*BJ35*BE35</f>
        <v>0</v>
      </c>
      <c r="BH35">
        <f>BG35*B3+0.5*BG35*B3*0.75</f>
        <v>0</v>
      </c>
      <c r="BI35" s="11">
        <f t="shared" si="19"/>
        <v>0</v>
      </c>
      <c r="BJ35">
        <v>3</v>
      </c>
    </row>
    <row r="36" spans="3:62" s="14" customFormat="1" x14ac:dyDescent="0.15">
      <c r="F36" s="14" t="s">
        <v>466</v>
      </c>
    </row>
    <row r="37" spans="3:62" x14ac:dyDescent="0.15">
      <c r="D37" s="16">
        <f t="shared" ref="D37:D46" ca="1" si="50">Q37+AD37+AQ37+AR37+BI37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>
        <v>3</v>
      </c>
      <c r="J37" t="s">
        <v>321</v>
      </c>
      <c r="L37">
        <f t="shared" si="15"/>
        <v>0</v>
      </c>
      <c r="N37">
        <f t="shared" si="16"/>
        <v>0</v>
      </c>
      <c r="P37">
        <f t="shared" si="17"/>
        <v>0</v>
      </c>
      <c r="Q37" s="11">
        <f t="shared" si="18"/>
        <v>0</v>
      </c>
      <c r="S37">
        <f t="shared" ref="S37:S46" si="51">R37*BJ37</f>
        <v>0</v>
      </c>
      <c r="U37">
        <f t="shared" ref="U37:U46" si="52">T37*BJ37*2</f>
        <v>0</v>
      </c>
      <c r="W37">
        <f t="shared" ref="W37:W46" ca="1" si="53">ROUND((E37/2*(1-V37)+2*E37/2*V37-E37/2)*BJ37*2,2)</f>
        <v>0</v>
      </c>
      <c r="Y37">
        <f t="shared" ref="Y37:Y46" si="54">X37*BJ37*2</f>
        <v>0</v>
      </c>
      <c r="AA37">
        <f t="shared" ref="AA37:AA46" si="55">Z37*BJ37*2</f>
        <v>0</v>
      </c>
      <c r="AC37">
        <f t="shared" ref="AC37:AC46" si="56">AB37*BJ37*2</f>
        <v>0</v>
      </c>
      <c r="AD37" s="11">
        <f t="shared" ref="AD37:AD46" ca="1" si="57">S37+U37+W37+Y37+AA37+AC37</f>
        <v>0</v>
      </c>
      <c r="AF37">
        <f t="shared" ref="AF37:AF46" si="58">-AE37*BJ37</f>
        <v>0</v>
      </c>
      <c r="AH37">
        <f t="shared" ref="AH37:AH46" si="59">-AG37*BJ37*2</f>
        <v>0</v>
      </c>
      <c r="AJ37">
        <f t="shared" ref="AJ37:AJ46" ca="1" si="60">-(E37/2*(1-AI37)+2*E37/2*AI37-E37/2)*BJ37*2</f>
        <v>0</v>
      </c>
      <c r="AL37">
        <f t="shared" ref="AL37:AL46" si="61">-AK37*BJ37*2</f>
        <v>0</v>
      </c>
      <c r="AN37">
        <f t="shared" ref="AN37:AN46" si="62">-AM37*BJ37*2</f>
        <v>0</v>
      </c>
      <c r="AP37">
        <f t="shared" ref="AP37:AP46" si="63">-AO37*BJ37*2</f>
        <v>0</v>
      </c>
      <c r="AQ37" s="11">
        <f t="shared" ref="AQ37:AQ46" ca="1" si="64">AF37+AH37+AJ37+AL37+AN37+AP37</f>
        <v>0</v>
      </c>
      <c r="AR37" s="11">
        <v>0</v>
      </c>
      <c r="AS37">
        <v>385</v>
      </c>
      <c r="AT37">
        <f>B3*AS37</f>
        <v>1540</v>
      </c>
      <c r="AV37">
        <f>B3*AU37</f>
        <v>0</v>
      </c>
      <c r="AX37">
        <f>AW37*B3*B5*BJ37*2</f>
        <v>0</v>
      </c>
      <c r="AZ37">
        <f ca="1">(E37/2*2*AY37)*B3*B5*BJ37*2</f>
        <v>0</v>
      </c>
      <c r="BB37">
        <f ca="1">E37/4*B3*BJ37*BA37</f>
        <v>0</v>
      </c>
      <c r="BD37">
        <f ca="1">E37/4*B3*BJ37*BC37</f>
        <v>0</v>
      </c>
      <c r="BF37">
        <f ca="1">E37/4*B3*BJ37*BE37</f>
        <v>0</v>
      </c>
      <c r="BH37">
        <f>BG37*B3+0.5*BG37*B3*0.75</f>
        <v>0</v>
      </c>
      <c r="BI37" s="11">
        <f t="shared" ca="1" si="19"/>
        <v>1540</v>
      </c>
      <c r="BJ37">
        <v>3</v>
      </c>
    </row>
    <row r="38" spans="3:62" x14ac:dyDescent="0.15">
      <c r="D38" s="16">
        <f t="shared" si="50"/>
        <v>0</v>
      </c>
      <c r="F38" t="s">
        <v>77</v>
      </c>
      <c r="G38">
        <v>2</v>
      </c>
      <c r="L38">
        <f t="shared" si="15"/>
        <v>0</v>
      </c>
      <c r="N38">
        <f t="shared" si="16"/>
        <v>0</v>
      </c>
      <c r="P38">
        <f t="shared" si="17"/>
        <v>0</v>
      </c>
      <c r="Q38" s="11">
        <f t="shared" si="18"/>
        <v>0</v>
      </c>
      <c r="S38">
        <f t="shared" si="51"/>
        <v>0</v>
      </c>
      <c r="U38">
        <f t="shared" si="52"/>
        <v>0</v>
      </c>
      <c r="W38">
        <f t="shared" si="53"/>
        <v>0</v>
      </c>
      <c r="Y38">
        <f t="shared" si="54"/>
        <v>0</v>
      </c>
      <c r="AA38">
        <f t="shared" si="55"/>
        <v>0</v>
      </c>
      <c r="AC38">
        <f t="shared" si="56"/>
        <v>0</v>
      </c>
      <c r="AD38" s="11">
        <f t="shared" si="57"/>
        <v>0</v>
      </c>
      <c r="AF38">
        <f t="shared" si="58"/>
        <v>0</v>
      </c>
      <c r="AH38">
        <f t="shared" si="59"/>
        <v>0</v>
      </c>
      <c r="AJ38">
        <f t="shared" si="60"/>
        <v>0</v>
      </c>
      <c r="AL38">
        <f t="shared" si="61"/>
        <v>0</v>
      </c>
      <c r="AN38">
        <f t="shared" si="62"/>
        <v>0</v>
      </c>
      <c r="AP38">
        <f t="shared" si="63"/>
        <v>0</v>
      </c>
      <c r="AQ38" s="11">
        <f t="shared" si="64"/>
        <v>0</v>
      </c>
      <c r="AR38" s="11">
        <v>0</v>
      </c>
      <c r="AT38">
        <f>B3*AS38</f>
        <v>0</v>
      </c>
      <c r="AV38">
        <f>B3*AU38</f>
        <v>0</v>
      </c>
      <c r="AX38">
        <f>AW38*B3*B5*BJ38*2</f>
        <v>0</v>
      </c>
      <c r="AZ38">
        <f>(E38/2*2*AY38)*B3*B5*BJ38*2</f>
        <v>0</v>
      </c>
      <c r="BB38">
        <f>E38/4*B3*BJ38*BA38</f>
        <v>0</v>
      </c>
      <c r="BD38">
        <f>E38/4*B3*BJ38*BC38</f>
        <v>0</v>
      </c>
      <c r="BF38">
        <f>E38/4*B3*BJ38*BE38</f>
        <v>0</v>
      </c>
      <c r="BH38">
        <f>BG38*B3+0.5*BG38*B3*0.75</f>
        <v>0</v>
      </c>
      <c r="BI38" s="11">
        <f t="shared" si="19"/>
        <v>0</v>
      </c>
      <c r="BJ38">
        <v>3</v>
      </c>
    </row>
    <row r="39" spans="3:62" x14ac:dyDescent="0.15">
      <c r="D39" s="16">
        <f t="shared" si="50"/>
        <v>0</v>
      </c>
      <c r="F39" t="s">
        <v>77</v>
      </c>
      <c r="G39">
        <v>3</v>
      </c>
      <c r="L39">
        <f t="shared" si="15"/>
        <v>0</v>
      </c>
      <c r="N39">
        <f t="shared" si="16"/>
        <v>0</v>
      </c>
      <c r="P39">
        <f t="shared" si="17"/>
        <v>0</v>
      </c>
      <c r="Q39" s="11">
        <f t="shared" si="18"/>
        <v>0</v>
      </c>
      <c r="S39">
        <f t="shared" si="51"/>
        <v>0</v>
      </c>
      <c r="U39">
        <f t="shared" si="52"/>
        <v>0</v>
      </c>
      <c r="W39">
        <f t="shared" si="53"/>
        <v>0</v>
      </c>
      <c r="Y39">
        <f t="shared" si="54"/>
        <v>0</v>
      </c>
      <c r="AA39">
        <f t="shared" si="55"/>
        <v>0</v>
      </c>
      <c r="AC39">
        <f t="shared" si="56"/>
        <v>0</v>
      </c>
      <c r="AD39" s="11">
        <f t="shared" si="57"/>
        <v>0</v>
      </c>
      <c r="AF39">
        <f t="shared" si="58"/>
        <v>0</v>
      </c>
      <c r="AH39">
        <f t="shared" si="59"/>
        <v>0</v>
      </c>
      <c r="AJ39">
        <f t="shared" si="60"/>
        <v>0</v>
      </c>
      <c r="AL39">
        <f t="shared" si="61"/>
        <v>0</v>
      </c>
      <c r="AN39">
        <f t="shared" si="62"/>
        <v>0</v>
      </c>
      <c r="AP39">
        <f t="shared" si="63"/>
        <v>0</v>
      </c>
      <c r="AQ39" s="11">
        <f t="shared" si="64"/>
        <v>0</v>
      </c>
      <c r="AR39" s="11">
        <v>0</v>
      </c>
      <c r="AT39">
        <f>B3*AS39</f>
        <v>0</v>
      </c>
      <c r="AV39">
        <f>B3*AU39</f>
        <v>0</v>
      </c>
      <c r="AX39">
        <f>AW39*B3*B5*BJ39*2</f>
        <v>0</v>
      </c>
      <c r="AZ39">
        <f>(E39/2*2*AY39)*B3*B5*BJ39*2</f>
        <v>0</v>
      </c>
      <c r="BB39">
        <f>E39/4*B3*BJ39*BA39</f>
        <v>0</v>
      </c>
      <c r="BD39">
        <f>E39/4*B3*BJ39*BC39</f>
        <v>0</v>
      </c>
      <c r="BF39">
        <f>E39/4*B3*BJ39*BE39</f>
        <v>0</v>
      </c>
      <c r="BH39">
        <f>BG39*B3+0.5*BG39*B3*0.75</f>
        <v>0</v>
      </c>
      <c r="BI39" s="11">
        <f t="shared" si="19"/>
        <v>0</v>
      </c>
      <c r="BJ39">
        <v>3</v>
      </c>
    </row>
    <row r="40" spans="3:62" x14ac:dyDescent="0.15">
      <c r="D40" s="16">
        <f t="shared" si="50"/>
        <v>0</v>
      </c>
      <c r="F40" t="s">
        <v>77</v>
      </c>
      <c r="G40">
        <v>4</v>
      </c>
      <c r="L40">
        <f t="shared" si="15"/>
        <v>0</v>
      </c>
      <c r="N40">
        <f t="shared" si="16"/>
        <v>0</v>
      </c>
      <c r="P40">
        <f t="shared" si="17"/>
        <v>0</v>
      </c>
      <c r="Q40" s="11">
        <f t="shared" si="18"/>
        <v>0</v>
      </c>
      <c r="S40">
        <f t="shared" si="51"/>
        <v>0</v>
      </c>
      <c r="U40">
        <f t="shared" si="52"/>
        <v>0</v>
      </c>
      <c r="W40">
        <f t="shared" si="53"/>
        <v>0</v>
      </c>
      <c r="Y40">
        <f t="shared" si="54"/>
        <v>0</v>
      </c>
      <c r="AA40">
        <f t="shared" si="55"/>
        <v>0</v>
      </c>
      <c r="AC40">
        <f t="shared" si="56"/>
        <v>0</v>
      </c>
      <c r="AD40" s="11">
        <f t="shared" si="57"/>
        <v>0</v>
      </c>
      <c r="AF40">
        <f t="shared" si="58"/>
        <v>0</v>
      </c>
      <c r="AH40">
        <f t="shared" si="59"/>
        <v>0</v>
      </c>
      <c r="AJ40">
        <f t="shared" si="60"/>
        <v>0</v>
      </c>
      <c r="AL40">
        <f t="shared" si="61"/>
        <v>0</v>
      </c>
      <c r="AN40">
        <f t="shared" si="62"/>
        <v>0</v>
      </c>
      <c r="AP40">
        <f t="shared" si="63"/>
        <v>0</v>
      </c>
      <c r="AQ40" s="11">
        <f t="shared" si="64"/>
        <v>0</v>
      </c>
      <c r="AR40" s="11">
        <v>0</v>
      </c>
      <c r="AT40">
        <f>B3*AS40</f>
        <v>0</v>
      </c>
      <c r="AV40">
        <f>B3*AU40</f>
        <v>0</v>
      </c>
      <c r="AX40">
        <f>AW40*B3*B5*BJ40*2</f>
        <v>0</v>
      </c>
      <c r="AZ40">
        <f>(E40/2*2*AY40)*B3*B5*BJ40*2</f>
        <v>0</v>
      </c>
      <c r="BB40">
        <f>E40/4*B3*BJ40*BA40</f>
        <v>0</v>
      </c>
      <c r="BD40">
        <f>E40/4*B3*BJ40*BC40</f>
        <v>0</v>
      </c>
      <c r="BF40">
        <f>E40/4*B3*BJ40*BE40</f>
        <v>0</v>
      </c>
      <c r="BH40">
        <f>BG40*B3+0.5*BG40*B3*0.75</f>
        <v>0</v>
      </c>
      <c r="BI40" s="11">
        <f t="shared" si="19"/>
        <v>0</v>
      </c>
      <c r="BJ40">
        <v>3</v>
      </c>
    </row>
    <row r="41" spans="3:62" x14ac:dyDescent="0.15">
      <c r="D41" s="16">
        <f t="shared" si="50"/>
        <v>0</v>
      </c>
      <c r="F41" t="s">
        <v>77</v>
      </c>
      <c r="G41">
        <v>5</v>
      </c>
      <c r="L41">
        <f t="shared" si="15"/>
        <v>0</v>
      </c>
      <c r="N41">
        <f t="shared" si="16"/>
        <v>0</v>
      </c>
      <c r="P41">
        <f t="shared" si="17"/>
        <v>0</v>
      </c>
      <c r="Q41" s="11">
        <f t="shared" si="18"/>
        <v>0</v>
      </c>
      <c r="S41">
        <f t="shared" si="51"/>
        <v>0</v>
      </c>
      <c r="U41">
        <f t="shared" si="52"/>
        <v>0</v>
      </c>
      <c r="W41">
        <f t="shared" si="53"/>
        <v>0</v>
      </c>
      <c r="Y41">
        <f t="shared" si="54"/>
        <v>0</v>
      </c>
      <c r="AA41">
        <f t="shared" si="55"/>
        <v>0</v>
      </c>
      <c r="AC41">
        <f t="shared" si="56"/>
        <v>0</v>
      </c>
      <c r="AD41" s="11">
        <f t="shared" si="57"/>
        <v>0</v>
      </c>
      <c r="AF41">
        <f t="shared" si="58"/>
        <v>0</v>
      </c>
      <c r="AH41">
        <f t="shared" si="59"/>
        <v>0</v>
      </c>
      <c r="AJ41">
        <f t="shared" si="60"/>
        <v>0</v>
      </c>
      <c r="AL41">
        <f t="shared" si="61"/>
        <v>0</v>
      </c>
      <c r="AN41">
        <f t="shared" si="62"/>
        <v>0</v>
      </c>
      <c r="AP41">
        <f t="shared" si="63"/>
        <v>0</v>
      </c>
      <c r="AQ41" s="11">
        <f t="shared" si="64"/>
        <v>0</v>
      </c>
      <c r="AR41" s="11">
        <v>0</v>
      </c>
      <c r="AT41">
        <f>B3*AS41</f>
        <v>0</v>
      </c>
      <c r="AV41">
        <f>B3*AU41</f>
        <v>0</v>
      </c>
      <c r="AX41">
        <f>AW41*B3*B5*BJ41*2</f>
        <v>0</v>
      </c>
      <c r="AZ41">
        <f>(E41/2*2*AY41)*B3*B5*BJ41*2</f>
        <v>0</v>
      </c>
      <c r="BB41">
        <f>E41/4*B3*BJ41*BA41</f>
        <v>0</v>
      </c>
      <c r="BD41">
        <f>E41/4*B3*BJ41*BC41</f>
        <v>0</v>
      </c>
      <c r="BF41">
        <f>E41/4*B3*BJ41*BE41</f>
        <v>0</v>
      </c>
      <c r="BH41">
        <f>BG41*B3+0.5*BG41*B3*0.75</f>
        <v>0</v>
      </c>
      <c r="BI41" s="11">
        <f t="shared" si="19"/>
        <v>0</v>
      </c>
      <c r="BJ41">
        <v>3</v>
      </c>
    </row>
    <row r="42" spans="3:62" x14ac:dyDescent="0.15">
      <c r="D42" s="16">
        <f t="shared" si="50"/>
        <v>0</v>
      </c>
      <c r="F42" t="s">
        <v>78</v>
      </c>
      <c r="G42">
        <v>6</v>
      </c>
      <c r="L42">
        <f t="shared" si="15"/>
        <v>0</v>
      </c>
      <c r="N42">
        <f t="shared" si="16"/>
        <v>0</v>
      </c>
      <c r="P42">
        <f t="shared" si="17"/>
        <v>0</v>
      </c>
      <c r="Q42" s="11">
        <f t="shared" si="18"/>
        <v>0</v>
      </c>
      <c r="S42">
        <f t="shared" si="51"/>
        <v>0</v>
      </c>
      <c r="U42">
        <f t="shared" si="52"/>
        <v>0</v>
      </c>
      <c r="W42">
        <f t="shared" si="53"/>
        <v>0</v>
      </c>
      <c r="Y42">
        <f t="shared" si="54"/>
        <v>0</v>
      </c>
      <c r="AA42">
        <f t="shared" si="55"/>
        <v>0</v>
      </c>
      <c r="AC42">
        <f t="shared" si="56"/>
        <v>0</v>
      </c>
      <c r="AD42" s="11">
        <f t="shared" si="57"/>
        <v>0</v>
      </c>
      <c r="AF42">
        <f t="shared" si="58"/>
        <v>0</v>
      </c>
      <c r="AH42">
        <f t="shared" si="59"/>
        <v>0</v>
      </c>
      <c r="AJ42">
        <f t="shared" si="60"/>
        <v>0</v>
      </c>
      <c r="AL42">
        <f t="shared" si="61"/>
        <v>0</v>
      </c>
      <c r="AN42">
        <f t="shared" si="62"/>
        <v>0</v>
      </c>
      <c r="AP42">
        <f t="shared" si="63"/>
        <v>0</v>
      </c>
      <c r="AQ42" s="11">
        <f t="shared" si="64"/>
        <v>0</v>
      </c>
      <c r="AR42" s="11">
        <v>0</v>
      </c>
      <c r="AT42">
        <f>B3*AS42</f>
        <v>0</v>
      </c>
      <c r="AV42">
        <f>B3*AU42</f>
        <v>0</v>
      </c>
      <c r="AX42">
        <f>AW42*B3*B5*BJ42*2</f>
        <v>0</v>
      </c>
      <c r="AZ42">
        <f>(E42/2*2*AY42)*B3*B5*BJ42*2</f>
        <v>0</v>
      </c>
      <c r="BB42">
        <f>E42/4*B3*BJ42*BA42</f>
        <v>0</v>
      </c>
      <c r="BD42">
        <f>E42/4*B3*BJ42*BC42</f>
        <v>0</v>
      </c>
      <c r="BF42">
        <f>E42/4*B3*BJ42*BE42</f>
        <v>0</v>
      </c>
      <c r="BH42">
        <f>BG42*B3+0.5*BG42*B3*0.75</f>
        <v>0</v>
      </c>
      <c r="BI42" s="11">
        <f t="shared" si="19"/>
        <v>0</v>
      </c>
      <c r="BJ42">
        <v>3</v>
      </c>
    </row>
    <row r="43" spans="3:62" x14ac:dyDescent="0.15">
      <c r="D43" s="16">
        <f t="shared" si="50"/>
        <v>0</v>
      </c>
      <c r="F43" t="s">
        <v>78</v>
      </c>
      <c r="G43">
        <v>7</v>
      </c>
      <c r="L43">
        <f t="shared" si="15"/>
        <v>0</v>
      </c>
      <c r="N43">
        <f t="shared" si="16"/>
        <v>0</v>
      </c>
      <c r="P43">
        <f t="shared" si="17"/>
        <v>0</v>
      </c>
      <c r="Q43" s="11">
        <f t="shared" si="18"/>
        <v>0</v>
      </c>
      <c r="S43">
        <f t="shared" si="51"/>
        <v>0</v>
      </c>
      <c r="U43">
        <f t="shared" si="52"/>
        <v>0</v>
      </c>
      <c r="W43">
        <f t="shared" si="53"/>
        <v>0</v>
      </c>
      <c r="Y43">
        <f t="shared" si="54"/>
        <v>0</v>
      </c>
      <c r="AA43">
        <f t="shared" si="55"/>
        <v>0</v>
      </c>
      <c r="AC43">
        <f t="shared" si="56"/>
        <v>0</v>
      </c>
      <c r="AD43" s="11">
        <f t="shared" si="57"/>
        <v>0</v>
      </c>
      <c r="AF43">
        <f t="shared" si="58"/>
        <v>0</v>
      </c>
      <c r="AH43">
        <f t="shared" si="59"/>
        <v>0</v>
      </c>
      <c r="AJ43">
        <f t="shared" si="60"/>
        <v>0</v>
      </c>
      <c r="AL43">
        <f t="shared" si="61"/>
        <v>0</v>
      </c>
      <c r="AN43">
        <f t="shared" si="62"/>
        <v>0</v>
      </c>
      <c r="AP43">
        <f t="shared" si="63"/>
        <v>0</v>
      </c>
      <c r="AQ43" s="11">
        <f t="shared" si="64"/>
        <v>0</v>
      </c>
      <c r="AR43" s="11">
        <v>0</v>
      </c>
      <c r="AT43">
        <f>B3*AS43</f>
        <v>0</v>
      </c>
      <c r="AV43">
        <f>B3*AU43</f>
        <v>0</v>
      </c>
      <c r="AX43">
        <f>AW43*B3*B5*BJ43*2</f>
        <v>0</v>
      </c>
      <c r="AZ43">
        <f>(E43/2*2*AY43)*B3*B5*BJ43*2</f>
        <v>0</v>
      </c>
      <c r="BB43">
        <f>E43/4*B3*BJ43*BA43</f>
        <v>0</v>
      </c>
      <c r="BD43">
        <f>E43/4*B3*BJ43*BC43</f>
        <v>0</v>
      </c>
      <c r="BF43">
        <f>E43/4*B3*BJ43*BE43</f>
        <v>0</v>
      </c>
      <c r="BH43">
        <f>BG43*B3+0.5*BG43*B3*0.75</f>
        <v>0</v>
      </c>
      <c r="BI43" s="11">
        <f t="shared" si="19"/>
        <v>0</v>
      </c>
      <c r="BJ43">
        <v>3</v>
      </c>
    </row>
    <row r="44" spans="3:62" x14ac:dyDescent="0.15">
      <c r="D44" s="16">
        <f t="shared" si="50"/>
        <v>0</v>
      </c>
      <c r="F44" t="s">
        <v>78</v>
      </c>
      <c r="G44">
        <v>8</v>
      </c>
      <c r="L44">
        <f t="shared" si="15"/>
        <v>0</v>
      </c>
      <c r="N44">
        <f t="shared" si="16"/>
        <v>0</v>
      </c>
      <c r="P44">
        <f t="shared" si="17"/>
        <v>0</v>
      </c>
      <c r="Q44" s="11">
        <f t="shared" si="18"/>
        <v>0</v>
      </c>
      <c r="S44">
        <f t="shared" si="51"/>
        <v>0</v>
      </c>
      <c r="U44">
        <f t="shared" si="52"/>
        <v>0</v>
      </c>
      <c r="W44">
        <f t="shared" si="53"/>
        <v>0</v>
      </c>
      <c r="Y44">
        <f t="shared" si="54"/>
        <v>0</v>
      </c>
      <c r="AA44">
        <f t="shared" si="55"/>
        <v>0</v>
      </c>
      <c r="AC44">
        <f t="shared" si="56"/>
        <v>0</v>
      </c>
      <c r="AD44" s="11">
        <f t="shared" si="57"/>
        <v>0</v>
      </c>
      <c r="AF44">
        <f t="shared" si="58"/>
        <v>0</v>
      </c>
      <c r="AH44">
        <f t="shared" si="59"/>
        <v>0</v>
      </c>
      <c r="AJ44">
        <f t="shared" si="60"/>
        <v>0</v>
      </c>
      <c r="AL44">
        <f t="shared" si="61"/>
        <v>0</v>
      </c>
      <c r="AN44">
        <f t="shared" si="62"/>
        <v>0</v>
      </c>
      <c r="AP44">
        <f t="shared" si="63"/>
        <v>0</v>
      </c>
      <c r="AQ44" s="11">
        <f t="shared" si="64"/>
        <v>0</v>
      </c>
      <c r="AR44" s="11">
        <v>0</v>
      </c>
      <c r="AT44">
        <f>B3*AS44</f>
        <v>0</v>
      </c>
      <c r="AV44">
        <f>B3*AU44</f>
        <v>0</v>
      </c>
      <c r="AX44">
        <f>AW44*B3*B5*BJ44*2</f>
        <v>0</v>
      </c>
      <c r="AZ44">
        <f>(E44/2*2*AY44)*B3*B5*BJ44*2</f>
        <v>0</v>
      </c>
      <c r="BB44">
        <f>E44/4*B3*BJ44*BA44</f>
        <v>0</v>
      </c>
      <c r="BD44">
        <f>E44/4*B3*BJ44*BC44</f>
        <v>0</v>
      </c>
      <c r="BF44">
        <f>E44/4*B3*BJ44*BE44</f>
        <v>0</v>
      </c>
      <c r="BH44">
        <f>BG44*B3+0.5*BG44*B3*0.75</f>
        <v>0</v>
      </c>
      <c r="BI44" s="11">
        <f t="shared" si="19"/>
        <v>0</v>
      </c>
      <c r="BJ44">
        <v>3</v>
      </c>
    </row>
    <row r="45" spans="3:62" x14ac:dyDescent="0.15">
      <c r="D45" s="16">
        <f t="shared" si="50"/>
        <v>0</v>
      </c>
      <c r="F45" t="s">
        <v>78</v>
      </c>
      <c r="G45">
        <v>9</v>
      </c>
      <c r="L45">
        <f t="shared" si="15"/>
        <v>0</v>
      </c>
      <c r="N45">
        <f t="shared" si="16"/>
        <v>0</v>
      </c>
      <c r="P45">
        <f t="shared" si="17"/>
        <v>0</v>
      </c>
      <c r="Q45" s="11">
        <f t="shared" si="18"/>
        <v>0</v>
      </c>
      <c r="S45">
        <f t="shared" si="51"/>
        <v>0</v>
      </c>
      <c r="U45">
        <f t="shared" si="52"/>
        <v>0</v>
      </c>
      <c r="W45">
        <f t="shared" si="53"/>
        <v>0</v>
      </c>
      <c r="Y45">
        <f t="shared" si="54"/>
        <v>0</v>
      </c>
      <c r="AA45">
        <f t="shared" si="55"/>
        <v>0</v>
      </c>
      <c r="AC45">
        <f t="shared" si="56"/>
        <v>0</v>
      </c>
      <c r="AD45" s="11">
        <f t="shared" si="57"/>
        <v>0</v>
      </c>
      <c r="AF45">
        <f t="shared" si="58"/>
        <v>0</v>
      </c>
      <c r="AH45">
        <f t="shared" si="59"/>
        <v>0</v>
      </c>
      <c r="AJ45">
        <f t="shared" si="60"/>
        <v>0</v>
      </c>
      <c r="AL45">
        <f t="shared" si="61"/>
        <v>0</v>
      </c>
      <c r="AN45">
        <f t="shared" si="62"/>
        <v>0</v>
      </c>
      <c r="AP45">
        <f t="shared" si="63"/>
        <v>0</v>
      </c>
      <c r="AQ45" s="11">
        <f t="shared" si="64"/>
        <v>0</v>
      </c>
      <c r="AR45" s="11">
        <v>0</v>
      </c>
      <c r="AT45">
        <f>B3*AS45</f>
        <v>0</v>
      </c>
      <c r="AV45">
        <f>B3*AU45</f>
        <v>0</v>
      </c>
      <c r="AX45">
        <f>AW45*B3*B5*BJ45*2</f>
        <v>0</v>
      </c>
      <c r="AZ45">
        <f>(E45/2*2*AY45)*B3*B5*BJ45*2</f>
        <v>0</v>
      </c>
      <c r="BB45">
        <f>E45/4*B3*BJ45*BA45</f>
        <v>0</v>
      </c>
      <c r="BD45">
        <f>E45/4*B3*BJ45*BC45</f>
        <v>0</v>
      </c>
      <c r="BF45">
        <f>E45/4*B3*BJ45*BE45</f>
        <v>0</v>
      </c>
      <c r="BH45">
        <f>BG45*B3+0.5*BG45*B3*0.75</f>
        <v>0</v>
      </c>
      <c r="BI45" s="11">
        <f t="shared" si="19"/>
        <v>0</v>
      </c>
      <c r="BJ45">
        <v>3</v>
      </c>
    </row>
    <row r="46" spans="3:62" x14ac:dyDescent="0.15">
      <c r="D46" s="16">
        <f t="shared" si="50"/>
        <v>0</v>
      </c>
      <c r="F46" t="s">
        <v>78</v>
      </c>
      <c r="G46">
        <v>10</v>
      </c>
      <c r="L46">
        <f t="shared" si="15"/>
        <v>0</v>
      </c>
      <c r="N46">
        <f t="shared" si="16"/>
        <v>0</v>
      </c>
      <c r="P46">
        <f t="shared" si="17"/>
        <v>0</v>
      </c>
      <c r="Q46" s="11">
        <f t="shared" si="18"/>
        <v>0</v>
      </c>
      <c r="S46">
        <f t="shared" si="51"/>
        <v>0</v>
      </c>
      <c r="U46">
        <f t="shared" si="52"/>
        <v>0</v>
      </c>
      <c r="W46">
        <f t="shared" si="53"/>
        <v>0</v>
      </c>
      <c r="Y46">
        <f t="shared" si="54"/>
        <v>0</v>
      </c>
      <c r="AA46">
        <f t="shared" si="55"/>
        <v>0</v>
      </c>
      <c r="AC46">
        <f t="shared" si="56"/>
        <v>0</v>
      </c>
      <c r="AD46" s="11">
        <f t="shared" si="57"/>
        <v>0</v>
      </c>
      <c r="AF46">
        <f t="shared" si="58"/>
        <v>0</v>
      </c>
      <c r="AH46">
        <f t="shared" si="59"/>
        <v>0</v>
      </c>
      <c r="AJ46">
        <f t="shared" si="60"/>
        <v>0</v>
      </c>
      <c r="AL46">
        <f t="shared" si="61"/>
        <v>0</v>
      </c>
      <c r="AN46">
        <f t="shared" si="62"/>
        <v>0</v>
      </c>
      <c r="AP46">
        <f t="shared" si="63"/>
        <v>0</v>
      </c>
      <c r="AQ46" s="11">
        <f t="shared" si="64"/>
        <v>0</v>
      </c>
      <c r="AR46" s="11">
        <v>0</v>
      </c>
      <c r="AT46">
        <f>B3*AS46</f>
        <v>0</v>
      </c>
      <c r="AV46">
        <f>B3*AU46</f>
        <v>0</v>
      </c>
      <c r="AX46">
        <f>AW46*B3*B5*BJ46*2</f>
        <v>0</v>
      </c>
      <c r="AZ46">
        <f>(E46/2*2*AY46)*B3*B5*BJ46*2</f>
        <v>0</v>
      </c>
      <c r="BB46">
        <f>E46/4*B3*BJ46*BA46</f>
        <v>0</v>
      </c>
      <c r="BD46">
        <f>E46/4*B3*BJ46*BC46</f>
        <v>0</v>
      </c>
      <c r="BF46">
        <f>E46/4*B3*BJ46*BE46</f>
        <v>0</v>
      </c>
      <c r="BH46">
        <f>BG46*B3+0.5*BG46*B3*0.75</f>
        <v>0</v>
      </c>
      <c r="BI46" s="11">
        <f t="shared" si="19"/>
        <v>0</v>
      </c>
      <c r="BJ46">
        <v>3</v>
      </c>
    </row>
    <row r="47" spans="3:62" s="14" customFormat="1" x14ac:dyDescent="0.15">
      <c r="C47" s="14" t="s">
        <v>63</v>
      </c>
      <c r="F47" s="14" t="s">
        <v>467</v>
      </c>
    </row>
    <row r="48" spans="3:62" x14ac:dyDescent="0.15">
      <c r="D48" s="16">
        <f t="shared" ref="D48:D57" ca="1" si="65">Q48+AD48+AQ48+AR48+BI48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>
        <v>3</v>
      </c>
      <c r="J48" t="s">
        <v>322</v>
      </c>
      <c r="L48">
        <f t="shared" si="15"/>
        <v>0</v>
      </c>
      <c r="M48">
        <v>25</v>
      </c>
      <c r="N48">
        <f t="shared" si="16"/>
        <v>25</v>
      </c>
      <c r="P48">
        <f t="shared" si="17"/>
        <v>0</v>
      </c>
      <c r="Q48" s="11">
        <f t="shared" si="18"/>
        <v>25</v>
      </c>
      <c r="S48">
        <f t="shared" ref="S48:S57" si="66">R48*BJ48</f>
        <v>0</v>
      </c>
      <c r="U48">
        <f t="shared" ref="U48:U57" si="67">T48*BJ48*2</f>
        <v>0</v>
      </c>
      <c r="W48">
        <f t="shared" ref="W48:W57" ca="1" si="68">ROUND((E48/2*(1-V48)+2*E48/2*V48-E48/2)*BJ48*2,2)</f>
        <v>0</v>
      </c>
      <c r="X48">
        <v>3</v>
      </c>
      <c r="Y48">
        <f t="shared" ref="Y48:Y57" si="69">X48*BJ48*2</f>
        <v>18</v>
      </c>
      <c r="AA48">
        <f t="shared" ref="AA48:AA57" si="70">Z48*BJ48*2</f>
        <v>0</v>
      </c>
      <c r="AC48">
        <f t="shared" ref="AC48:AC57" si="71">AB48*BJ48*2</f>
        <v>0</v>
      </c>
      <c r="AD48" s="11">
        <f t="shared" ref="AD48:AD57" ca="1" si="72">S48+U48+W48+Y48+AA48+AC48</f>
        <v>18</v>
      </c>
      <c r="AF48">
        <f t="shared" ref="AF48:AF57" si="73">-AE48*BJ48</f>
        <v>0</v>
      </c>
      <c r="AH48">
        <f t="shared" ref="AH48:AH57" si="74">-AG48*BJ48*2</f>
        <v>0</v>
      </c>
      <c r="AJ48">
        <f t="shared" ref="AJ48:AJ57" ca="1" si="75">-(E48/2*(1-AI48)+2*E48/2*AI48-E48/2)*BJ48*2</f>
        <v>0</v>
      </c>
      <c r="AL48">
        <f t="shared" ref="AL48:AL57" si="76">-AK48*BJ48*2</f>
        <v>0</v>
      </c>
      <c r="AN48">
        <f t="shared" ref="AN48:AN57" si="77">-AM48*BJ48*2</f>
        <v>0</v>
      </c>
      <c r="AP48">
        <f t="shared" ref="AP48:AP57" si="78">-AO48*BJ48*2</f>
        <v>0</v>
      </c>
      <c r="AQ48" s="11">
        <f t="shared" ref="AQ48:AQ57" ca="1" si="79">AF48+AH48+AJ48+AL48+AN48+AP48</f>
        <v>0</v>
      </c>
      <c r="AR48" s="11">
        <v>0</v>
      </c>
      <c r="AT48">
        <f>B3*AS48</f>
        <v>0</v>
      </c>
      <c r="AV48">
        <f>B3*AU48</f>
        <v>0</v>
      </c>
      <c r="AX48">
        <f>AW48*B3*B5*BJ48*2</f>
        <v>0</v>
      </c>
      <c r="AZ48">
        <f ca="1">(E48/2*2*AY48)*B3*B5*BJ48*2</f>
        <v>0</v>
      </c>
      <c r="BB48">
        <f ca="1">E48/4*B3*BJ48*BA48</f>
        <v>0</v>
      </c>
      <c r="BD48">
        <f ca="1">E48/4*B3*BJ48*BC48</f>
        <v>0</v>
      </c>
      <c r="BF48">
        <f ca="1">E48/4*B3*BJ48*BE48</f>
        <v>0</v>
      </c>
      <c r="BH48">
        <f>BG48*B3+0.5*BG48*B3*0.75</f>
        <v>0</v>
      </c>
      <c r="BI48" s="11">
        <f t="shared" ca="1" si="19"/>
        <v>0</v>
      </c>
      <c r="BJ48">
        <v>3</v>
      </c>
    </row>
    <row r="49" spans="3:62" x14ac:dyDescent="0.15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>
        <v>3</v>
      </c>
      <c r="J49" t="s">
        <v>322</v>
      </c>
      <c r="L49">
        <f t="shared" si="15"/>
        <v>0</v>
      </c>
      <c r="M49">
        <v>82</v>
      </c>
      <c r="N49">
        <f t="shared" si="16"/>
        <v>82</v>
      </c>
      <c r="P49">
        <f t="shared" si="17"/>
        <v>0</v>
      </c>
      <c r="Q49" s="11">
        <f t="shared" si="18"/>
        <v>82</v>
      </c>
      <c r="S49">
        <f t="shared" si="66"/>
        <v>0</v>
      </c>
      <c r="U49">
        <f t="shared" si="67"/>
        <v>0</v>
      </c>
      <c r="W49">
        <f t="shared" ca="1" si="68"/>
        <v>0</v>
      </c>
      <c r="X49">
        <v>20</v>
      </c>
      <c r="Y49">
        <f t="shared" si="69"/>
        <v>120</v>
      </c>
      <c r="AA49">
        <f t="shared" si="70"/>
        <v>0</v>
      </c>
      <c r="AC49">
        <f t="shared" si="71"/>
        <v>0</v>
      </c>
      <c r="AD49" s="11">
        <f t="shared" ca="1" si="72"/>
        <v>120</v>
      </c>
      <c r="AF49">
        <f t="shared" si="73"/>
        <v>0</v>
      </c>
      <c r="AH49">
        <f t="shared" si="74"/>
        <v>0</v>
      </c>
      <c r="AJ49">
        <f t="shared" ca="1" si="75"/>
        <v>0</v>
      </c>
      <c r="AL49">
        <f t="shared" si="76"/>
        <v>0</v>
      </c>
      <c r="AN49">
        <f t="shared" si="77"/>
        <v>0</v>
      </c>
      <c r="AP49">
        <f t="shared" si="78"/>
        <v>0</v>
      </c>
      <c r="AQ49" s="11">
        <f t="shared" ca="1" si="79"/>
        <v>0</v>
      </c>
      <c r="AR49" s="11">
        <v>0</v>
      </c>
      <c r="AT49">
        <f>B3*AS49</f>
        <v>0</v>
      </c>
      <c r="AV49">
        <f>B3*AU49</f>
        <v>0</v>
      </c>
      <c r="AX49">
        <f>AW49*B3*B5*BJ49*2</f>
        <v>0</v>
      </c>
      <c r="AZ49">
        <f ca="1">(E49/2*2*AY49)*B3*B5*BJ49*2</f>
        <v>0</v>
      </c>
      <c r="BB49">
        <f ca="1">E49/4*B3*BJ49*BA49</f>
        <v>0</v>
      </c>
      <c r="BD49">
        <f ca="1">E49/4*B3*BJ49*BC49</f>
        <v>0</v>
      </c>
      <c r="BF49">
        <f ca="1">E49/4*B3*BJ49*BE49</f>
        <v>0</v>
      </c>
      <c r="BH49">
        <f>BG49*B3+0.5*BG49*B3*0.75</f>
        <v>0</v>
      </c>
      <c r="BI49" s="11">
        <f t="shared" ca="1" si="19"/>
        <v>0</v>
      </c>
      <c r="BJ49">
        <v>3</v>
      </c>
    </row>
    <row r="50" spans="3:62" x14ac:dyDescent="0.15">
      <c r="D50" s="16">
        <f t="shared" si="65"/>
        <v>0</v>
      </c>
      <c r="F50" t="s">
        <v>81</v>
      </c>
      <c r="G50">
        <v>3</v>
      </c>
      <c r="L50">
        <f t="shared" si="15"/>
        <v>0</v>
      </c>
      <c r="N50">
        <f t="shared" si="16"/>
        <v>0</v>
      </c>
      <c r="P50">
        <f t="shared" si="17"/>
        <v>0</v>
      </c>
      <c r="Q50" s="11">
        <f t="shared" si="18"/>
        <v>0</v>
      </c>
      <c r="S50">
        <f t="shared" si="66"/>
        <v>0</v>
      </c>
      <c r="U50">
        <f t="shared" si="67"/>
        <v>0</v>
      </c>
      <c r="W50">
        <f t="shared" si="68"/>
        <v>0</v>
      </c>
      <c r="Y50">
        <f t="shared" si="69"/>
        <v>0</v>
      </c>
      <c r="AA50">
        <f t="shared" si="70"/>
        <v>0</v>
      </c>
      <c r="AC50">
        <f t="shared" si="71"/>
        <v>0</v>
      </c>
      <c r="AD50" s="11">
        <f t="shared" si="72"/>
        <v>0</v>
      </c>
      <c r="AF50">
        <f t="shared" si="73"/>
        <v>0</v>
      </c>
      <c r="AH50">
        <f t="shared" si="74"/>
        <v>0</v>
      </c>
      <c r="AJ50">
        <f t="shared" si="75"/>
        <v>0</v>
      </c>
      <c r="AL50">
        <f t="shared" si="76"/>
        <v>0</v>
      </c>
      <c r="AN50">
        <f t="shared" si="77"/>
        <v>0</v>
      </c>
      <c r="AP50">
        <f t="shared" si="78"/>
        <v>0</v>
      </c>
      <c r="AQ50" s="11">
        <f t="shared" si="79"/>
        <v>0</v>
      </c>
      <c r="AR50" s="11">
        <v>0</v>
      </c>
      <c r="AT50">
        <f>B3*AS50</f>
        <v>0</v>
      </c>
      <c r="AV50">
        <f>B3*AU50</f>
        <v>0</v>
      </c>
      <c r="AX50">
        <f>AW50*B3*B5*BJ50*2</f>
        <v>0</v>
      </c>
      <c r="AZ50">
        <f>(E50/2*2*AY50)*B3*B5*BJ50*2</f>
        <v>0</v>
      </c>
      <c r="BB50">
        <f>E50/4*B3*BJ50*BA50</f>
        <v>0</v>
      </c>
      <c r="BD50">
        <f>E50/4*B3*BJ50*BC50</f>
        <v>0</v>
      </c>
      <c r="BF50">
        <f>E50/4*B3*BJ50*BE50</f>
        <v>0</v>
      </c>
      <c r="BH50">
        <f>BG50*B3+0.5*BG50*B3*0.75</f>
        <v>0</v>
      </c>
      <c r="BI50" s="11">
        <f t="shared" si="19"/>
        <v>0</v>
      </c>
      <c r="BJ50">
        <v>3</v>
      </c>
    </row>
    <row r="51" spans="3:62" x14ac:dyDescent="0.15">
      <c r="D51" s="16">
        <f t="shared" si="65"/>
        <v>0</v>
      </c>
      <c r="F51" t="s">
        <v>81</v>
      </c>
      <c r="G51">
        <v>4</v>
      </c>
      <c r="L51">
        <f t="shared" si="15"/>
        <v>0</v>
      </c>
      <c r="N51">
        <f t="shared" si="16"/>
        <v>0</v>
      </c>
      <c r="P51">
        <f t="shared" si="17"/>
        <v>0</v>
      </c>
      <c r="Q51" s="11">
        <f t="shared" si="18"/>
        <v>0</v>
      </c>
      <c r="S51">
        <f t="shared" si="66"/>
        <v>0</v>
      </c>
      <c r="U51">
        <f t="shared" si="67"/>
        <v>0</v>
      </c>
      <c r="W51">
        <f t="shared" si="68"/>
        <v>0</v>
      </c>
      <c r="Y51">
        <f t="shared" si="69"/>
        <v>0</v>
      </c>
      <c r="AA51">
        <f t="shared" si="70"/>
        <v>0</v>
      </c>
      <c r="AC51">
        <f t="shared" si="71"/>
        <v>0</v>
      </c>
      <c r="AD51" s="11">
        <f t="shared" si="72"/>
        <v>0</v>
      </c>
      <c r="AF51">
        <f t="shared" si="73"/>
        <v>0</v>
      </c>
      <c r="AH51">
        <f t="shared" si="74"/>
        <v>0</v>
      </c>
      <c r="AJ51">
        <f t="shared" si="75"/>
        <v>0</v>
      </c>
      <c r="AL51">
        <f t="shared" si="76"/>
        <v>0</v>
      </c>
      <c r="AN51">
        <f t="shared" si="77"/>
        <v>0</v>
      </c>
      <c r="AP51">
        <f t="shared" si="78"/>
        <v>0</v>
      </c>
      <c r="AQ51" s="11">
        <f t="shared" si="79"/>
        <v>0</v>
      </c>
      <c r="AR51" s="11">
        <v>0</v>
      </c>
      <c r="AT51">
        <f>B3*AS51</f>
        <v>0</v>
      </c>
      <c r="AV51">
        <f>B3*AU51</f>
        <v>0</v>
      </c>
      <c r="AX51">
        <f>AW51*B3*B5*BJ51*2</f>
        <v>0</v>
      </c>
      <c r="AZ51">
        <f>(E51/2*2*AY51)*B3*B5*BJ51*2</f>
        <v>0</v>
      </c>
      <c r="BB51">
        <f>E51/4*B3*BJ51*BA51</f>
        <v>0</v>
      </c>
      <c r="BD51">
        <f>E51/4*B3*BJ51*BC51</f>
        <v>0</v>
      </c>
      <c r="BF51">
        <f>E51/4*B3*BJ51*BE51</f>
        <v>0</v>
      </c>
      <c r="BH51">
        <f>BG51*B3+0.5*BG51*B3*0.75</f>
        <v>0</v>
      </c>
      <c r="BI51" s="11">
        <f t="shared" si="19"/>
        <v>0</v>
      </c>
      <c r="BJ51">
        <v>3</v>
      </c>
    </row>
    <row r="52" spans="3:62" x14ac:dyDescent="0.15">
      <c r="D52" s="16">
        <f t="shared" si="65"/>
        <v>0</v>
      </c>
      <c r="F52" t="s">
        <v>81</v>
      </c>
      <c r="G52">
        <v>5</v>
      </c>
      <c r="L52">
        <f t="shared" si="15"/>
        <v>0</v>
      </c>
      <c r="N52">
        <f t="shared" si="16"/>
        <v>0</v>
      </c>
      <c r="P52">
        <f t="shared" si="17"/>
        <v>0</v>
      </c>
      <c r="Q52" s="11">
        <f t="shared" si="18"/>
        <v>0</v>
      </c>
      <c r="S52">
        <f t="shared" si="66"/>
        <v>0</v>
      </c>
      <c r="U52">
        <f t="shared" si="67"/>
        <v>0</v>
      </c>
      <c r="W52">
        <f t="shared" si="68"/>
        <v>0</v>
      </c>
      <c r="Y52">
        <f t="shared" si="69"/>
        <v>0</v>
      </c>
      <c r="AA52">
        <f t="shared" si="70"/>
        <v>0</v>
      </c>
      <c r="AC52">
        <f t="shared" si="71"/>
        <v>0</v>
      </c>
      <c r="AD52" s="11">
        <f t="shared" si="72"/>
        <v>0</v>
      </c>
      <c r="AF52">
        <f t="shared" si="73"/>
        <v>0</v>
      </c>
      <c r="AH52">
        <f t="shared" si="74"/>
        <v>0</v>
      </c>
      <c r="AJ52">
        <f t="shared" si="75"/>
        <v>0</v>
      </c>
      <c r="AL52">
        <f t="shared" si="76"/>
        <v>0</v>
      </c>
      <c r="AN52">
        <f t="shared" si="77"/>
        <v>0</v>
      </c>
      <c r="AP52">
        <f t="shared" si="78"/>
        <v>0</v>
      </c>
      <c r="AQ52" s="11">
        <f t="shared" si="79"/>
        <v>0</v>
      </c>
      <c r="AR52" s="11">
        <v>0</v>
      </c>
      <c r="AT52">
        <f>B3*AS52</f>
        <v>0</v>
      </c>
      <c r="AV52">
        <f>B3*AU52</f>
        <v>0</v>
      </c>
      <c r="AX52">
        <f>AW52*B3*B5*BJ52*2</f>
        <v>0</v>
      </c>
      <c r="AZ52">
        <f>(E52/2*2*AY52)*B3*B5*BJ52*2</f>
        <v>0</v>
      </c>
      <c r="BB52">
        <f>E52/4*B3*BJ52*BA52</f>
        <v>0</v>
      </c>
      <c r="BD52">
        <f>E52/4*B3*BJ52*BC52</f>
        <v>0</v>
      </c>
      <c r="BF52">
        <f>E52/4*B3*BJ52*BE52</f>
        <v>0</v>
      </c>
      <c r="BH52">
        <f>BG52*B3+0.5*BG52*B3*0.75</f>
        <v>0</v>
      </c>
      <c r="BI52" s="11">
        <f t="shared" si="19"/>
        <v>0</v>
      </c>
      <c r="BJ52">
        <v>3</v>
      </c>
    </row>
    <row r="53" spans="3:62" x14ac:dyDescent="0.15">
      <c r="D53" s="16">
        <f t="shared" si="65"/>
        <v>0</v>
      </c>
      <c r="F53" t="s">
        <v>82</v>
      </c>
      <c r="G53">
        <v>6</v>
      </c>
      <c r="L53">
        <f t="shared" si="15"/>
        <v>0</v>
      </c>
      <c r="N53">
        <f t="shared" si="16"/>
        <v>0</v>
      </c>
      <c r="P53">
        <f t="shared" si="17"/>
        <v>0</v>
      </c>
      <c r="Q53" s="11">
        <f t="shared" si="18"/>
        <v>0</v>
      </c>
      <c r="S53">
        <f t="shared" si="66"/>
        <v>0</v>
      </c>
      <c r="U53">
        <f t="shared" si="67"/>
        <v>0</v>
      </c>
      <c r="W53">
        <f t="shared" si="68"/>
        <v>0</v>
      </c>
      <c r="Y53">
        <f t="shared" si="69"/>
        <v>0</v>
      </c>
      <c r="AA53">
        <f t="shared" si="70"/>
        <v>0</v>
      </c>
      <c r="AC53">
        <f t="shared" si="71"/>
        <v>0</v>
      </c>
      <c r="AD53" s="11">
        <f t="shared" si="72"/>
        <v>0</v>
      </c>
      <c r="AF53">
        <f t="shared" si="73"/>
        <v>0</v>
      </c>
      <c r="AH53">
        <f t="shared" si="74"/>
        <v>0</v>
      </c>
      <c r="AJ53">
        <f t="shared" si="75"/>
        <v>0</v>
      </c>
      <c r="AL53">
        <f t="shared" si="76"/>
        <v>0</v>
      </c>
      <c r="AN53">
        <f t="shared" si="77"/>
        <v>0</v>
      </c>
      <c r="AP53">
        <f t="shared" si="78"/>
        <v>0</v>
      </c>
      <c r="AQ53" s="11">
        <f t="shared" si="79"/>
        <v>0</v>
      </c>
      <c r="AR53" s="11">
        <v>0</v>
      </c>
      <c r="AT53">
        <f>B3*AS53</f>
        <v>0</v>
      </c>
      <c r="AV53">
        <f>B3*AU53</f>
        <v>0</v>
      </c>
      <c r="AX53">
        <f>AW53*B3*B5*BJ53*2</f>
        <v>0</v>
      </c>
      <c r="AZ53">
        <f>(E53/2*2*AY53)*B3*B5*BJ53*2</f>
        <v>0</v>
      </c>
      <c r="BB53">
        <f>E53/4*B3*BJ53*BA53</f>
        <v>0</v>
      </c>
      <c r="BD53">
        <f>E53/4*B3*BJ53*BC53</f>
        <v>0</v>
      </c>
      <c r="BF53">
        <f>E53/4*B3*BJ53*BE53</f>
        <v>0</v>
      </c>
      <c r="BH53">
        <f>BG53*B3+0.5*BG53*B3*0.75</f>
        <v>0</v>
      </c>
      <c r="BI53" s="11">
        <f t="shared" si="19"/>
        <v>0</v>
      </c>
      <c r="BJ53">
        <v>3</v>
      </c>
    </row>
    <row r="54" spans="3:62" x14ac:dyDescent="0.15">
      <c r="D54" s="16">
        <f t="shared" si="65"/>
        <v>0</v>
      </c>
      <c r="F54" t="s">
        <v>82</v>
      </c>
      <c r="G54">
        <v>7</v>
      </c>
      <c r="L54">
        <f t="shared" si="15"/>
        <v>0</v>
      </c>
      <c r="N54">
        <f t="shared" si="16"/>
        <v>0</v>
      </c>
      <c r="P54">
        <f t="shared" si="17"/>
        <v>0</v>
      </c>
      <c r="Q54" s="11">
        <f t="shared" si="18"/>
        <v>0</v>
      </c>
      <c r="S54">
        <f t="shared" si="66"/>
        <v>0</v>
      </c>
      <c r="U54">
        <f t="shared" si="67"/>
        <v>0</v>
      </c>
      <c r="W54">
        <f t="shared" si="68"/>
        <v>0</v>
      </c>
      <c r="Y54">
        <f t="shared" si="69"/>
        <v>0</v>
      </c>
      <c r="AA54">
        <f t="shared" si="70"/>
        <v>0</v>
      </c>
      <c r="AC54">
        <f t="shared" si="71"/>
        <v>0</v>
      </c>
      <c r="AD54" s="11">
        <f t="shared" si="72"/>
        <v>0</v>
      </c>
      <c r="AF54">
        <f t="shared" si="73"/>
        <v>0</v>
      </c>
      <c r="AH54">
        <f t="shared" si="74"/>
        <v>0</v>
      </c>
      <c r="AJ54">
        <f t="shared" si="75"/>
        <v>0</v>
      </c>
      <c r="AL54">
        <f t="shared" si="76"/>
        <v>0</v>
      </c>
      <c r="AN54">
        <f t="shared" si="77"/>
        <v>0</v>
      </c>
      <c r="AP54">
        <f t="shared" si="78"/>
        <v>0</v>
      </c>
      <c r="AQ54" s="11">
        <f t="shared" si="79"/>
        <v>0</v>
      </c>
      <c r="AR54" s="11">
        <v>0</v>
      </c>
      <c r="AT54">
        <f>B3*AS54</f>
        <v>0</v>
      </c>
      <c r="AV54">
        <f>B3*AU54</f>
        <v>0</v>
      </c>
      <c r="AX54">
        <f>AW54*B3*B5*BJ54*2</f>
        <v>0</v>
      </c>
      <c r="AZ54">
        <f>(E54/2*2*AY54)*B3*B5*BJ54*2</f>
        <v>0</v>
      </c>
      <c r="BB54">
        <f>E54/4*B3*BJ54*BA54</f>
        <v>0</v>
      </c>
      <c r="BD54">
        <f>E54/4*B3*BJ54*BC54</f>
        <v>0</v>
      </c>
      <c r="BF54">
        <f>E54/4*B3*BJ54*BE54</f>
        <v>0</v>
      </c>
      <c r="BH54">
        <f>BG54*B3+0.5*BG54*B3*0.75</f>
        <v>0</v>
      </c>
      <c r="BI54" s="11">
        <f t="shared" si="19"/>
        <v>0</v>
      </c>
      <c r="BJ54">
        <v>3</v>
      </c>
    </row>
    <row r="55" spans="3:62" x14ac:dyDescent="0.15">
      <c r="D55" s="16">
        <f t="shared" si="65"/>
        <v>0</v>
      </c>
      <c r="F55" t="s">
        <v>82</v>
      </c>
      <c r="G55">
        <v>8</v>
      </c>
      <c r="L55">
        <f t="shared" si="15"/>
        <v>0</v>
      </c>
      <c r="N55">
        <f t="shared" si="16"/>
        <v>0</v>
      </c>
      <c r="P55">
        <f t="shared" si="17"/>
        <v>0</v>
      </c>
      <c r="Q55" s="11">
        <f t="shared" si="18"/>
        <v>0</v>
      </c>
      <c r="S55">
        <f t="shared" si="66"/>
        <v>0</v>
      </c>
      <c r="U55">
        <f t="shared" si="67"/>
        <v>0</v>
      </c>
      <c r="W55">
        <f t="shared" si="68"/>
        <v>0</v>
      </c>
      <c r="Y55">
        <f t="shared" si="69"/>
        <v>0</v>
      </c>
      <c r="AA55">
        <f t="shared" si="70"/>
        <v>0</v>
      </c>
      <c r="AC55">
        <f t="shared" si="71"/>
        <v>0</v>
      </c>
      <c r="AD55" s="11">
        <f t="shared" si="72"/>
        <v>0</v>
      </c>
      <c r="AF55">
        <f t="shared" si="73"/>
        <v>0</v>
      </c>
      <c r="AH55">
        <f t="shared" si="74"/>
        <v>0</v>
      </c>
      <c r="AJ55">
        <f t="shared" si="75"/>
        <v>0</v>
      </c>
      <c r="AL55">
        <f t="shared" si="76"/>
        <v>0</v>
      </c>
      <c r="AN55">
        <f t="shared" si="77"/>
        <v>0</v>
      </c>
      <c r="AP55">
        <f t="shared" si="78"/>
        <v>0</v>
      </c>
      <c r="AQ55" s="11">
        <f t="shared" si="79"/>
        <v>0</v>
      </c>
      <c r="AR55" s="11">
        <v>0</v>
      </c>
      <c r="AT55">
        <f>B3*AS55</f>
        <v>0</v>
      </c>
      <c r="AV55">
        <f>B3*AU55</f>
        <v>0</v>
      </c>
      <c r="AX55">
        <f>AW55*B3*B5*BJ55*2</f>
        <v>0</v>
      </c>
      <c r="AZ55">
        <f>(E55/2*2*AY55)*B3*B5*BJ55*2</f>
        <v>0</v>
      </c>
      <c r="BB55">
        <f>E55/4*B3*BJ55*BA55</f>
        <v>0</v>
      </c>
      <c r="BD55">
        <f>E55/4*B3*BJ55*BC55</f>
        <v>0</v>
      </c>
      <c r="BF55">
        <f>E55/4*B3*BJ55*BE55</f>
        <v>0</v>
      </c>
      <c r="BH55">
        <f>BG55*B3+0.5*BG55*B3*0.75</f>
        <v>0</v>
      </c>
      <c r="BI55" s="11">
        <f t="shared" si="19"/>
        <v>0</v>
      </c>
      <c r="BJ55">
        <v>3</v>
      </c>
    </row>
    <row r="56" spans="3:62" x14ac:dyDescent="0.15">
      <c r="D56" s="16">
        <f t="shared" si="65"/>
        <v>0</v>
      </c>
      <c r="F56" t="s">
        <v>82</v>
      </c>
      <c r="G56">
        <v>9</v>
      </c>
      <c r="L56">
        <f t="shared" si="15"/>
        <v>0</v>
      </c>
      <c r="N56">
        <f t="shared" si="16"/>
        <v>0</v>
      </c>
      <c r="P56">
        <f t="shared" si="17"/>
        <v>0</v>
      </c>
      <c r="Q56" s="11">
        <f t="shared" si="18"/>
        <v>0</v>
      </c>
      <c r="S56">
        <f t="shared" si="66"/>
        <v>0</v>
      </c>
      <c r="U56">
        <f t="shared" si="67"/>
        <v>0</v>
      </c>
      <c r="W56">
        <f t="shared" si="68"/>
        <v>0</v>
      </c>
      <c r="Y56">
        <f t="shared" si="69"/>
        <v>0</v>
      </c>
      <c r="AA56">
        <f t="shared" si="70"/>
        <v>0</v>
      </c>
      <c r="AC56">
        <f t="shared" si="71"/>
        <v>0</v>
      </c>
      <c r="AD56" s="11">
        <f t="shared" si="72"/>
        <v>0</v>
      </c>
      <c r="AF56">
        <f t="shared" si="73"/>
        <v>0</v>
      </c>
      <c r="AH56">
        <f t="shared" si="74"/>
        <v>0</v>
      </c>
      <c r="AJ56">
        <f t="shared" si="75"/>
        <v>0</v>
      </c>
      <c r="AL56">
        <f t="shared" si="76"/>
        <v>0</v>
      </c>
      <c r="AN56">
        <f t="shared" si="77"/>
        <v>0</v>
      </c>
      <c r="AP56">
        <f t="shared" si="78"/>
        <v>0</v>
      </c>
      <c r="AQ56" s="11">
        <f t="shared" si="79"/>
        <v>0</v>
      </c>
      <c r="AR56" s="11">
        <v>0</v>
      </c>
      <c r="AT56">
        <f>B3*AS56</f>
        <v>0</v>
      </c>
      <c r="AV56">
        <f>B3*AU56</f>
        <v>0</v>
      </c>
      <c r="AX56">
        <f>AW56*B3*B5*BJ56*2</f>
        <v>0</v>
      </c>
      <c r="AZ56">
        <f>(E56/2*2*AY56)*B3*B5*BJ56*2</f>
        <v>0</v>
      </c>
      <c r="BB56">
        <f>E56/4*B3*BJ56*BA56</f>
        <v>0</v>
      </c>
      <c r="BD56">
        <f>E56/4*B3*BJ56*BC56</f>
        <v>0</v>
      </c>
      <c r="BF56">
        <f>E56/4*B3*BJ56*BE56</f>
        <v>0</v>
      </c>
      <c r="BH56">
        <f>BG56*B3+0.5*BG56*B3*0.75</f>
        <v>0</v>
      </c>
      <c r="BI56" s="11">
        <f t="shared" si="19"/>
        <v>0</v>
      </c>
      <c r="BJ56">
        <v>3</v>
      </c>
    </row>
    <row r="57" spans="3:62" x14ac:dyDescent="0.15">
      <c r="D57" s="16">
        <f t="shared" si="65"/>
        <v>0</v>
      </c>
      <c r="F57" t="s">
        <v>82</v>
      </c>
      <c r="G57">
        <v>10</v>
      </c>
      <c r="L57">
        <f t="shared" si="15"/>
        <v>0</v>
      </c>
      <c r="N57">
        <f t="shared" si="16"/>
        <v>0</v>
      </c>
      <c r="P57">
        <f t="shared" si="17"/>
        <v>0</v>
      </c>
      <c r="Q57" s="11">
        <f t="shared" si="18"/>
        <v>0</v>
      </c>
      <c r="S57">
        <f t="shared" si="66"/>
        <v>0</v>
      </c>
      <c r="U57">
        <f t="shared" si="67"/>
        <v>0</v>
      </c>
      <c r="W57">
        <f t="shared" si="68"/>
        <v>0</v>
      </c>
      <c r="Y57">
        <f t="shared" si="69"/>
        <v>0</v>
      </c>
      <c r="AA57">
        <f t="shared" si="70"/>
        <v>0</v>
      </c>
      <c r="AC57">
        <f t="shared" si="71"/>
        <v>0</v>
      </c>
      <c r="AD57" s="11">
        <f t="shared" si="72"/>
        <v>0</v>
      </c>
      <c r="AF57">
        <f t="shared" si="73"/>
        <v>0</v>
      </c>
      <c r="AH57">
        <f t="shared" si="74"/>
        <v>0</v>
      </c>
      <c r="AJ57">
        <f t="shared" si="75"/>
        <v>0</v>
      </c>
      <c r="AL57">
        <f t="shared" si="76"/>
        <v>0</v>
      </c>
      <c r="AN57">
        <f t="shared" si="77"/>
        <v>0</v>
      </c>
      <c r="AP57">
        <f t="shared" si="78"/>
        <v>0</v>
      </c>
      <c r="AQ57" s="11">
        <f t="shared" si="79"/>
        <v>0</v>
      </c>
      <c r="AR57" s="11">
        <v>0</v>
      </c>
      <c r="AT57">
        <f>B3*AS57</f>
        <v>0</v>
      </c>
      <c r="AV57">
        <f>B3*AU57</f>
        <v>0</v>
      </c>
      <c r="AX57">
        <f>AW57*B3*B5*BJ57*2</f>
        <v>0</v>
      </c>
      <c r="AZ57">
        <f>(E57/2*2*AY57)*B3*B5*BJ57*2</f>
        <v>0</v>
      </c>
      <c r="BB57">
        <f>E57/4*B3*BJ57*BA57</f>
        <v>0</v>
      </c>
      <c r="BD57">
        <f>E57/4*B3*BJ57*BC57</f>
        <v>0</v>
      </c>
      <c r="BF57">
        <f>E57/4*B3*BJ57*BE57</f>
        <v>0</v>
      </c>
      <c r="BH57">
        <f>BG57*B3+0.5*BG57*B3*0.75</f>
        <v>0</v>
      </c>
      <c r="BI57" s="11">
        <f t="shared" si="19"/>
        <v>0</v>
      </c>
      <c r="BJ57">
        <v>3</v>
      </c>
    </row>
    <row r="58" spans="3:62" s="14" customFormat="1" x14ac:dyDescent="0.15">
      <c r="C58" s="14" t="s">
        <v>84</v>
      </c>
      <c r="F58" s="14" t="s">
        <v>468</v>
      </c>
    </row>
    <row r="59" spans="3:62" x14ac:dyDescent="0.15">
      <c r="D59" s="16">
        <f t="shared" ref="D59:D68" ca="1" si="80">Q59+AD59+AQ59+AR59+BI59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>
        <v>3</v>
      </c>
      <c r="J59" t="s">
        <v>320</v>
      </c>
      <c r="L59">
        <f>K59</f>
        <v>0</v>
      </c>
      <c r="N59">
        <f t="shared" si="16"/>
        <v>0</v>
      </c>
      <c r="O59">
        <v>31</v>
      </c>
      <c r="P59">
        <f>O59</f>
        <v>31</v>
      </c>
      <c r="Q59" s="11">
        <f t="shared" si="18"/>
        <v>31</v>
      </c>
      <c r="S59">
        <f t="shared" ref="S59:S68" si="81">R59*BJ59</f>
        <v>0</v>
      </c>
      <c r="U59">
        <f t="shared" ref="U59:U68" si="82">T59*BJ59*2</f>
        <v>0</v>
      </c>
      <c r="W59">
        <f t="shared" ref="W59:W68" ca="1" si="83">ROUND((E59/2*(1-V59)+2*E59/2*V59-E59/2)*BJ59*2,2)</f>
        <v>0</v>
      </c>
      <c r="Y59">
        <f t="shared" ref="Y59:Y68" si="84">X59*BJ59*2</f>
        <v>0</v>
      </c>
      <c r="AA59">
        <f t="shared" ref="AA59:AA68" si="85">Z59*BJ59*2</f>
        <v>0</v>
      </c>
      <c r="AC59">
        <f t="shared" ref="AC59:AC68" si="86">AB59*BJ59*2</f>
        <v>0</v>
      </c>
      <c r="AD59" s="11">
        <f t="shared" ref="AD59:AD68" ca="1" si="87">S59+U59+W59+Y59+AA59+AC59</f>
        <v>0</v>
      </c>
      <c r="AF59">
        <f t="shared" ref="AF59:AF68" si="88">-AE59*BJ59</f>
        <v>0</v>
      </c>
      <c r="AG59">
        <v>-2</v>
      </c>
      <c r="AH59">
        <f t="shared" ref="AH59:AH68" si="89">-AG59*BJ59*2</f>
        <v>12</v>
      </c>
      <c r="AJ59">
        <f t="shared" ref="AJ59:AJ68" ca="1" si="90">-(E59/2*(1-AI59)+2*E59/2*AI59-E59/2)*BJ59*2</f>
        <v>0</v>
      </c>
      <c r="AL59">
        <f t="shared" ref="AL59:AL68" si="91">-AK59*BJ59*2</f>
        <v>0</v>
      </c>
      <c r="AN59">
        <f t="shared" ref="AN59:AN68" si="92">-AM59*BJ59*2</f>
        <v>0</v>
      </c>
      <c r="AP59">
        <f t="shared" ref="AP59:AP68" si="93">-AO59*BJ59*2</f>
        <v>0</v>
      </c>
      <c r="AQ59" s="11">
        <f t="shared" ref="AQ59:AQ68" ca="1" si="94">AF59+AH59+AJ59+AL59+AN59+AP59</f>
        <v>12</v>
      </c>
      <c r="AR59" s="11">
        <v>0</v>
      </c>
      <c r="AT59">
        <f>B3*AS59</f>
        <v>0</v>
      </c>
      <c r="AV59">
        <f>B3*AU59</f>
        <v>0</v>
      </c>
      <c r="AX59">
        <f>AW59*B3*B5*BJ59*2</f>
        <v>0</v>
      </c>
      <c r="AZ59">
        <f ca="1">(E59/2*2*AY59)*B3*B5*BJ59*2</f>
        <v>0</v>
      </c>
      <c r="BB59">
        <f ca="1">E59/4*B3*BJ59*BA59</f>
        <v>0</v>
      </c>
      <c r="BD59">
        <f ca="1">E59/4*B3*BJ59*BC59</f>
        <v>0</v>
      </c>
      <c r="BF59">
        <f ca="1">E59/4*B3*BJ59*BE59</f>
        <v>0</v>
      </c>
      <c r="BH59">
        <f>BG59*B3+0.5*BG59*B3*0.75</f>
        <v>0</v>
      </c>
      <c r="BI59" s="11">
        <f t="shared" ca="1" si="19"/>
        <v>0</v>
      </c>
      <c r="BJ59">
        <v>3</v>
      </c>
    </row>
    <row r="60" spans="3:62" x14ac:dyDescent="0.15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>
        <v>3</v>
      </c>
      <c r="J60" t="s">
        <v>320</v>
      </c>
      <c r="L60">
        <f>K60</f>
        <v>0</v>
      </c>
      <c r="N60">
        <f t="shared" si="16"/>
        <v>0</v>
      </c>
      <c r="O60">
        <v>142</v>
      </c>
      <c r="P60">
        <f>O60</f>
        <v>142</v>
      </c>
      <c r="Q60" s="11">
        <f t="shared" si="18"/>
        <v>142</v>
      </c>
      <c r="S60">
        <f t="shared" si="81"/>
        <v>0</v>
      </c>
      <c r="U60">
        <f t="shared" si="82"/>
        <v>0</v>
      </c>
      <c r="W60">
        <f t="shared" ca="1" si="83"/>
        <v>0</v>
      </c>
      <c r="Y60">
        <f t="shared" si="84"/>
        <v>0</v>
      </c>
      <c r="AA60">
        <f t="shared" si="85"/>
        <v>0</v>
      </c>
      <c r="AC60">
        <f t="shared" si="86"/>
        <v>0</v>
      </c>
      <c r="AD60" s="11">
        <f t="shared" ca="1" si="87"/>
        <v>0</v>
      </c>
      <c r="AF60">
        <f t="shared" si="88"/>
        <v>0</v>
      </c>
      <c r="AG60">
        <v>-10</v>
      </c>
      <c r="AH60">
        <f t="shared" si="89"/>
        <v>60</v>
      </c>
      <c r="AJ60">
        <f t="shared" ca="1" si="90"/>
        <v>0</v>
      </c>
      <c r="AL60">
        <f t="shared" si="91"/>
        <v>0</v>
      </c>
      <c r="AN60">
        <f t="shared" si="92"/>
        <v>0</v>
      </c>
      <c r="AP60">
        <f t="shared" si="93"/>
        <v>0</v>
      </c>
      <c r="AQ60" s="11">
        <f t="shared" ca="1" si="94"/>
        <v>60</v>
      </c>
      <c r="AR60" s="11">
        <v>0</v>
      </c>
      <c r="AT60">
        <f>B3*AS60</f>
        <v>0</v>
      </c>
      <c r="AV60">
        <f>B3*AU60</f>
        <v>0</v>
      </c>
      <c r="AX60">
        <f>AW60*B3*B5*BJ60*2</f>
        <v>0</v>
      </c>
      <c r="AZ60">
        <f ca="1">(E60/2*2*AY60)*B3*B5*BJ60*2</f>
        <v>0</v>
      </c>
      <c r="BB60">
        <f ca="1">E60/4*B3*BJ60*BA60</f>
        <v>0</v>
      </c>
      <c r="BD60">
        <f ca="1">E60/4*B3*BJ60*BC60</f>
        <v>0</v>
      </c>
      <c r="BF60">
        <f ca="1">E60/4*B3*BJ60*BE60</f>
        <v>0</v>
      </c>
      <c r="BH60">
        <f>BG60*B3+0.5*BG60*B3*0.75</f>
        <v>0</v>
      </c>
      <c r="BI60" s="11">
        <f t="shared" ca="1" si="19"/>
        <v>0</v>
      </c>
      <c r="BJ60">
        <v>3</v>
      </c>
    </row>
    <row r="61" spans="3:62" x14ac:dyDescent="0.15">
      <c r="D61" s="16">
        <f t="shared" si="80"/>
        <v>0</v>
      </c>
      <c r="F61" t="s">
        <v>85</v>
      </c>
      <c r="G61">
        <v>3</v>
      </c>
      <c r="L61">
        <f t="shared" si="15"/>
        <v>0</v>
      </c>
      <c r="N61">
        <f t="shared" si="16"/>
        <v>0</v>
      </c>
      <c r="P61">
        <f t="shared" si="17"/>
        <v>0</v>
      </c>
      <c r="Q61" s="11">
        <f t="shared" si="18"/>
        <v>0</v>
      </c>
      <c r="S61">
        <f t="shared" si="81"/>
        <v>0</v>
      </c>
      <c r="U61">
        <f t="shared" si="82"/>
        <v>0</v>
      </c>
      <c r="W61">
        <f t="shared" si="83"/>
        <v>0</v>
      </c>
      <c r="Y61">
        <f t="shared" si="84"/>
        <v>0</v>
      </c>
      <c r="AA61">
        <f t="shared" si="85"/>
        <v>0</v>
      </c>
      <c r="AC61">
        <f t="shared" si="86"/>
        <v>0</v>
      </c>
      <c r="AD61" s="11">
        <f t="shared" si="87"/>
        <v>0</v>
      </c>
      <c r="AF61">
        <f t="shared" si="88"/>
        <v>0</v>
      </c>
      <c r="AH61">
        <f t="shared" si="89"/>
        <v>0</v>
      </c>
      <c r="AJ61">
        <f t="shared" si="90"/>
        <v>0</v>
      </c>
      <c r="AL61">
        <f t="shared" si="91"/>
        <v>0</v>
      </c>
      <c r="AN61">
        <f t="shared" si="92"/>
        <v>0</v>
      </c>
      <c r="AP61">
        <f t="shared" si="93"/>
        <v>0</v>
      </c>
      <c r="AQ61" s="11">
        <f t="shared" si="94"/>
        <v>0</v>
      </c>
      <c r="AR61" s="11">
        <v>0</v>
      </c>
      <c r="AT61">
        <f>B3*AS61</f>
        <v>0</v>
      </c>
      <c r="AV61">
        <f>B3*AU61</f>
        <v>0</v>
      </c>
      <c r="AX61">
        <f>AW61*B3*B5*BJ61*2</f>
        <v>0</v>
      </c>
      <c r="AZ61">
        <f>(E61/2*2*AY61)*B3*B5*BJ61*2</f>
        <v>0</v>
      </c>
      <c r="BB61">
        <f>E61/4*B3*BJ61*BA61</f>
        <v>0</v>
      </c>
      <c r="BD61">
        <f>E61/4*B3*BJ61*BC61</f>
        <v>0</v>
      </c>
      <c r="BF61">
        <f>E61/4*B3*BJ61*BE61</f>
        <v>0</v>
      </c>
      <c r="BH61">
        <f>BG61*B3+0.5*BG61*B3*0.75</f>
        <v>0</v>
      </c>
      <c r="BI61" s="11">
        <f t="shared" si="19"/>
        <v>0</v>
      </c>
      <c r="BJ61">
        <v>3</v>
      </c>
    </row>
    <row r="62" spans="3:62" x14ac:dyDescent="0.15">
      <c r="D62" s="16">
        <f t="shared" si="80"/>
        <v>0</v>
      </c>
      <c r="F62" t="s">
        <v>85</v>
      </c>
      <c r="G62">
        <v>4</v>
      </c>
      <c r="L62">
        <f t="shared" si="15"/>
        <v>0</v>
      </c>
      <c r="N62">
        <f t="shared" si="16"/>
        <v>0</v>
      </c>
      <c r="P62">
        <f t="shared" si="17"/>
        <v>0</v>
      </c>
      <c r="Q62" s="11">
        <f t="shared" si="18"/>
        <v>0</v>
      </c>
      <c r="S62">
        <f t="shared" si="81"/>
        <v>0</v>
      </c>
      <c r="U62">
        <f t="shared" si="82"/>
        <v>0</v>
      </c>
      <c r="W62">
        <f t="shared" si="83"/>
        <v>0</v>
      </c>
      <c r="Y62">
        <f t="shared" si="84"/>
        <v>0</v>
      </c>
      <c r="AA62">
        <f t="shared" si="85"/>
        <v>0</v>
      </c>
      <c r="AC62">
        <f t="shared" si="86"/>
        <v>0</v>
      </c>
      <c r="AD62" s="11">
        <f t="shared" si="87"/>
        <v>0</v>
      </c>
      <c r="AF62">
        <f t="shared" si="88"/>
        <v>0</v>
      </c>
      <c r="AH62">
        <f t="shared" si="89"/>
        <v>0</v>
      </c>
      <c r="AJ62">
        <f t="shared" si="90"/>
        <v>0</v>
      </c>
      <c r="AL62">
        <f t="shared" si="91"/>
        <v>0</v>
      </c>
      <c r="AN62">
        <f t="shared" si="92"/>
        <v>0</v>
      </c>
      <c r="AP62">
        <f t="shared" si="93"/>
        <v>0</v>
      </c>
      <c r="AQ62" s="11">
        <f t="shared" si="94"/>
        <v>0</v>
      </c>
      <c r="AR62" s="11">
        <v>0</v>
      </c>
      <c r="AT62">
        <f>B3*AS62</f>
        <v>0</v>
      </c>
      <c r="AV62">
        <f>B3*AU62</f>
        <v>0</v>
      </c>
      <c r="AX62">
        <f>AW62*B3*B5*BJ62*2</f>
        <v>0</v>
      </c>
      <c r="AZ62">
        <f>(E62/2*2*AY62)*B3*B5*BJ62*2</f>
        <v>0</v>
      </c>
      <c r="BB62">
        <f>E62/4*B3*BJ62*BA62</f>
        <v>0</v>
      </c>
      <c r="BD62">
        <f>E62/4*B3*BJ62*BC62</f>
        <v>0</v>
      </c>
      <c r="BF62">
        <f>E62/4*B3*BJ62*BE62</f>
        <v>0</v>
      </c>
      <c r="BH62">
        <f>BG62*B3+0.5*BG62*B3*0.75</f>
        <v>0</v>
      </c>
      <c r="BI62" s="11">
        <f t="shared" si="19"/>
        <v>0</v>
      </c>
      <c r="BJ62">
        <v>3</v>
      </c>
    </row>
    <row r="63" spans="3:62" x14ac:dyDescent="0.15">
      <c r="D63" s="16">
        <f t="shared" si="80"/>
        <v>0</v>
      </c>
      <c r="F63" t="s">
        <v>85</v>
      </c>
      <c r="G63">
        <v>5</v>
      </c>
      <c r="L63">
        <f t="shared" si="15"/>
        <v>0</v>
      </c>
      <c r="N63">
        <f t="shared" si="16"/>
        <v>0</v>
      </c>
      <c r="P63">
        <f t="shared" si="17"/>
        <v>0</v>
      </c>
      <c r="Q63" s="11">
        <f t="shared" si="18"/>
        <v>0</v>
      </c>
      <c r="S63">
        <f t="shared" si="81"/>
        <v>0</v>
      </c>
      <c r="U63">
        <f t="shared" si="82"/>
        <v>0</v>
      </c>
      <c r="W63">
        <f t="shared" si="83"/>
        <v>0</v>
      </c>
      <c r="Y63">
        <f t="shared" si="84"/>
        <v>0</v>
      </c>
      <c r="AA63">
        <f t="shared" si="85"/>
        <v>0</v>
      </c>
      <c r="AC63">
        <f t="shared" si="86"/>
        <v>0</v>
      </c>
      <c r="AD63" s="11">
        <f t="shared" si="87"/>
        <v>0</v>
      </c>
      <c r="AF63">
        <f t="shared" si="88"/>
        <v>0</v>
      </c>
      <c r="AH63">
        <f t="shared" si="89"/>
        <v>0</v>
      </c>
      <c r="AJ63">
        <f t="shared" si="90"/>
        <v>0</v>
      </c>
      <c r="AL63">
        <f t="shared" si="91"/>
        <v>0</v>
      </c>
      <c r="AN63">
        <f t="shared" si="92"/>
        <v>0</v>
      </c>
      <c r="AP63">
        <f t="shared" si="93"/>
        <v>0</v>
      </c>
      <c r="AQ63" s="11">
        <f t="shared" si="94"/>
        <v>0</v>
      </c>
      <c r="AR63" s="11">
        <v>0</v>
      </c>
      <c r="AT63">
        <f>B3*AS63</f>
        <v>0</v>
      </c>
      <c r="AV63">
        <f>B3*AU63</f>
        <v>0</v>
      </c>
      <c r="AX63">
        <f>AW63*B3*B5*BJ63*2</f>
        <v>0</v>
      </c>
      <c r="AZ63">
        <f>(E63/2*2*AY63)*B3*B5*BJ63*2</f>
        <v>0</v>
      </c>
      <c r="BB63">
        <f>E63/4*B3*BJ63*BA63</f>
        <v>0</v>
      </c>
      <c r="BD63">
        <f>E63/4*B3*BJ63*BC63</f>
        <v>0</v>
      </c>
      <c r="BF63">
        <f>E63/4*B3*BJ63*BE63</f>
        <v>0</v>
      </c>
      <c r="BH63">
        <f>BG63*B3+0.5*BG63*B3*0.75</f>
        <v>0</v>
      </c>
      <c r="BI63" s="11">
        <f t="shared" si="19"/>
        <v>0</v>
      </c>
      <c r="BJ63">
        <v>3</v>
      </c>
    </row>
    <row r="64" spans="3:62" x14ac:dyDescent="0.15">
      <c r="D64" s="16">
        <f t="shared" si="80"/>
        <v>0</v>
      </c>
      <c r="F64" t="s">
        <v>86</v>
      </c>
      <c r="G64">
        <v>6</v>
      </c>
      <c r="L64">
        <f t="shared" si="15"/>
        <v>0</v>
      </c>
      <c r="N64">
        <f t="shared" si="16"/>
        <v>0</v>
      </c>
      <c r="P64">
        <f t="shared" si="17"/>
        <v>0</v>
      </c>
      <c r="Q64" s="11">
        <f t="shared" si="18"/>
        <v>0</v>
      </c>
      <c r="S64">
        <f t="shared" si="81"/>
        <v>0</v>
      </c>
      <c r="U64">
        <f t="shared" si="82"/>
        <v>0</v>
      </c>
      <c r="W64">
        <f t="shared" si="83"/>
        <v>0</v>
      </c>
      <c r="Y64">
        <f t="shared" si="84"/>
        <v>0</v>
      </c>
      <c r="AA64">
        <f t="shared" si="85"/>
        <v>0</v>
      </c>
      <c r="AC64">
        <f t="shared" si="86"/>
        <v>0</v>
      </c>
      <c r="AD64" s="11">
        <f t="shared" si="87"/>
        <v>0</v>
      </c>
      <c r="AF64">
        <f t="shared" si="88"/>
        <v>0</v>
      </c>
      <c r="AH64">
        <f t="shared" si="89"/>
        <v>0</v>
      </c>
      <c r="AJ64">
        <f t="shared" si="90"/>
        <v>0</v>
      </c>
      <c r="AL64">
        <f t="shared" si="91"/>
        <v>0</v>
      </c>
      <c r="AN64">
        <f t="shared" si="92"/>
        <v>0</v>
      </c>
      <c r="AP64">
        <f t="shared" si="93"/>
        <v>0</v>
      </c>
      <c r="AQ64" s="11">
        <f t="shared" si="94"/>
        <v>0</v>
      </c>
      <c r="AR64" s="11">
        <v>0</v>
      </c>
      <c r="AT64">
        <f>B3*AS64</f>
        <v>0</v>
      </c>
      <c r="AV64">
        <f>B3*AU64</f>
        <v>0</v>
      </c>
      <c r="AX64">
        <f>AW64*B3*B5*BJ64*2</f>
        <v>0</v>
      </c>
      <c r="AZ64">
        <f>(E64/2*2*AY64)*B3*B5*BJ64*2</f>
        <v>0</v>
      </c>
      <c r="BB64">
        <f>E64/4*B3*BJ64*BA64</f>
        <v>0</v>
      </c>
      <c r="BD64">
        <f>E64/4*B3*BJ64*BC64</f>
        <v>0</v>
      </c>
      <c r="BF64">
        <f>E64/4*B3*BJ64*BE64</f>
        <v>0</v>
      </c>
      <c r="BH64">
        <f>BG64*B3+0.5*BG64*B3*0.75</f>
        <v>0</v>
      </c>
      <c r="BI64" s="11">
        <f t="shared" si="19"/>
        <v>0</v>
      </c>
      <c r="BJ64">
        <v>3</v>
      </c>
    </row>
    <row r="65" spans="3:62" x14ac:dyDescent="0.15">
      <c r="D65" s="16">
        <f t="shared" si="80"/>
        <v>0</v>
      </c>
      <c r="F65" t="s">
        <v>86</v>
      </c>
      <c r="G65">
        <v>7</v>
      </c>
      <c r="L65">
        <f t="shared" si="15"/>
        <v>0</v>
      </c>
      <c r="N65">
        <f t="shared" si="16"/>
        <v>0</v>
      </c>
      <c r="P65">
        <f t="shared" si="17"/>
        <v>0</v>
      </c>
      <c r="Q65" s="11">
        <f t="shared" si="18"/>
        <v>0</v>
      </c>
      <c r="S65">
        <f t="shared" si="81"/>
        <v>0</v>
      </c>
      <c r="U65">
        <f t="shared" si="82"/>
        <v>0</v>
      </c>
      <c r="W65">
        <f t="shared" si="83"/>
        <v>0</v>
      </c>
      <c r="Y65">
        <f t="shared" si="84"/>
        <v>0</v>
      </c>
      <c r="AA65">
        <f t="shared" si="85"/>
        <v>0</v>
      </c>
      <c r="AC65">
        <f t="shared" si="86"/>
        <v>0</v>
      </c>
      <c r="AD65" s="11">
        <f t="shared" si="87"/>
        <v>0</v>
      </c>
      <c r="AF65">
        <f t="shared" si="88"/>
        <v>0</v>
      </c>
      <c r="AH65">
        <f t="shared" si="89"/>
        <v>0</v>
      </c>
      <c r="AJ65">
        <f t="shared" si="90"/>
        <v>0</v>
      </c>
      <c r="AL65">
        <f t="shared" si="91"/>
        <v>0</v>
      </c>
      <c r="AN65">
        <f t="shared" si="92"/>
        <v>0</v>
      </c>
      <c r="AP65">
        <f t="shared" si="93"/>
        <v>0</v>
      </c>
      <c r="AQ65" s="11">
        <f t="shared" si="94"/>
        <v>0</v>
      </c>
      <c r="AR65" s="11">
        <v>0</v>
      </c>
      <c r="AT65">
        <f>B3*AS65</f>
        <v>0</v>
      </c>
      <c r="AV65">
        <f>B3*AU65</f>
        <v>0</v>
      </c>
      <c r="AX65">
        <f>AW65*B3*B5*BJ65*2</f>
        <v>0</v>
      </c>
      <c r="AZ65">
        <f>(E65/2*2*AY65)*B3*B5*BJ65*2</f>
        <v>0</v>
      </c>
      <c r="BB65">
        <f>E65/4*B3*BJ65*BA65</f>
        <v>0</v>
      </c>
      <c r="BD65">
        <f>E65/4*B3*BJ65*BC65</f>
        <v>0</v>
      </c>
      <c r="BF65">
        <f>E65/4*B3*BJ65*BE65</f>
        <v>0</v>
      </c>
      <c r="BH65">
        <f>BG65*B3+0.5*BG65*B3*0.75</f>
        <v>0</v>
      </c>
      <c r="BI65" s="11">
        <f t="shared" si="19"/>
        <v>0</v>
      </c>
      <c r="BJ65">
        <v>3</v>
      </c>
    </row>
    <row r="66" spans="3:62" x14ac:dyDescent="0.15">
      <c r="D66" s="16">
        <f t="shared" si="80"/>
        <v>0</v>
      </c>
      <c r="F66" t="s">
        <v>86</v>
      </c>
      <c r="G66">
        <v>8</v>
      </c>
      <c r="L66">
        <f t="shared" si="15"/>
        <v>0</v>
      </c>
      <c r="N66">
        <f t="shared" si="16"/>
        <v>0</v>
      </c>
      <c r="P66">
        <f t="shared" si="17"/>
        <v>0</v>
      </c>
      <c r="Q66" s="11">
        <f t="shared" si="18"/>
        <v>0</v>
      </c>
      <c r="S66">
        <f t="shared" si="81"/>
        <v>0</v>
      </c>
      <c r="U66">
        <f t="shared" si="82"/>
        <v>0</v>
      </c>
      <c r="W66">
        <f t="shared" si="83"/>
        <v>0</v>
      </c>
      <c r="Y66">
        <f t="shared" si="84"/>
        <v>0</v>
      </c>
      <c r="AA66">
        <f t="shared" si="85"/>
        <v>0</v>
      </c>
      <c r="AC66">
        <f t="shared" si="86"/>
        <v>0</v>
      </c>
      <c r="AD66" s="11">
        <f t="shared" si="87"/>
        <v>0</v>
      </c>
      <c r="AF66">
        <f t="shared" si="88"/>
        <v>0</v>
      </c>
      <c r="AH66">
        <f t="shared" si="89"/>
        <v>0</v>
      </c>
      <c r="AJ66">
        <f t="shared" si="90"/>
        <v>0</v>
      </c>
      <c r="AL66">
        <f t="shared" si="91"/>
        <v>0</v>
      </c>
      <c r="AN66">
        <f t="shared" si="92"/>
        <v>0</v>
      </c>
      <c r="AP66">
        <f t="shared" si="93"/>
        <v>0</v>
      </c>
      <c r="AQ66" s="11">
        <f t="shared" si="94"/>
        <v>0</v>
      </c>
      <c r="AR66" s="11">
        <v>0</v>
      </c>
      <c r="AT66">
        <f>B3*AS66</f>
        <v>0</v>
      </c>
      <c r="AV66">
        <f>B3*AU66</f>
        <v>0</v>
      </c>
      <c r="AX66">
        <f>AW66*B3*B5*BJ66*2</f>
        <v>0</v>
      </c>
      <c r="AZ66">
        <f>(E66/2*2*AY66)*B3*B5*BJ66*2</f>
        <v>0</v>
      </c>
      <c r="BB66">
        <f>E66/4*B3*BJ66*BA66</f>
        <v>0</v>
      </c>
      <c r="BD66">
        <f>E66/4*B3*BJ66*BC66</f>
        <v>0</v>
      </c>
      <c r="BF66">
        <f>E66/4*B3*BJ66*BE66</f>
        <v>0</v>
      </c>
      <c r="BH66">
        <f>BG66*B3+0.5*BG66*B3*0.75</f>
        <v>0</v>
      </c>
      <c r="BI66" s="11">
        <f t="shared" si="19"/>
        <v>0</v>
      </c>
      <c r="BJ66">
        <v>3</v>
      </c>
    </row>
    <row r="67" spans="3:62" x14ac:dyDescent="0.15">
      <c r="D67" s="16">
        <f t="shared" si="80"/>
        <v>0</v>
      </c>
      <c r="F67" t="s">
        <v>87</v>
      </c>
      <c r="G67">
        <v>9</v>
      </c>
      <c r="L67">
        <f t="shared" si="15"/>
        <v>0</v>
      </c>
      <c r="N67">
        <f t="shared" si="16"/>
        <v>0</v>
      </c>
      <c r="P67">
        <f t="shared" si="17"/>
        <v>0</v>
      </c>
      <c r="Q67" s="11">
        <f t="shared" si="18"/>
        <v>0</v>
      </c>
      <c r="S67">
        <f t="shared" si="81"/>
        <v>0</v>
      </c>
      <c r="U67">
        <f t="shared" si="82"/>
        <v>0</v>
      </c>
      <c r="W67">
        <f t="shared" si="83"/>
        <v>0</v>
      </c>
      <c r="Y67">
        <f t="shared" si="84"/>
        <v>0</v>
      </c>
      <c r="AA67">
        <f t="shared" si="85"/>
        <v>0</v>
      </c>
      <c r="AC67">
        <f t="shared" si="86"/>
        <v>0</v>
      </c>
      <c r="AD67" s="11">
        <f t="shared" si="87"/>
        <v>0</v>
      </c>
      <c r="AF67">
        <f t="shared" si="88"/>
        <v>0</v>
      </c>
      <c r="AH67">
        <f t="shared" si="89"/>
        <v>0</v>
      </c>
      <c r="AJ67">
        <f t="shared" si="90"/>
        <v>0</v>
      </c>
      <c r="AL67">
        <f t="shared" si="91"/>
        <v>0</v>
      </c>
      <c r="AN67">
        <f t="shared" si="92"/>
        <v>0</v>
      </c>
      <c r="AP67">
        <f t="shared" si="93"/>
        <v>0</v>
      </c>
      <c r="AQ67" s="11">
        <f t="shared" si="94"/>
        <v>0</v>
      </c>
      <c r="AR67" s="11">
        <v>0</v>
      </c>
      <c r="AT67">
        <f>B3*AS67</f>
        <v>0</v>
      </c>
      <c r="AV67">
        <f>B3*AU67</f>
        <v>0</v>
      </c>
      <c r="AX67">
        <f>AW67*B3*B5*BJ67*2</f>
        <v>0</v>
      </c>
      <c r="AZ67">
        <f>(E67/2*2*AY67)*B3*B5*BJ67*2</f>
        <v>0</v>
      </c>
      <c r="BB67">
        <f>E67/4*B3*BJ67*BA67</f>
        <v>0</v>
      </c>
      <c r="BD67">
        <f>E67/4*B3*BJ67*BC67</f>
        <v>0</v>
      </c>
      <c r="BF67">
        <f>E67/4*B3*BJ67*BE67</f>
        <v>0</v>
      </c>
      <c r="BH67">
        <f>BG67*B3+0.5*BG67*B3*0.75</f>
        <v>0</v>
      </c>
      <c r="BI67" s="11">
        <f t="shared" si="19"/>
        <v>0</v>
      </c>
      <c r="BJ67">
        <v>3</v>
      </c>
    </row>
    <row r="68" spans="3:62" x14ac:dyDescent="0.15">
      <c r="D68" s="16">
        <f t="shared" si="80"/>
        <v>0</v>
      </c>
      <c r="F68" t="s">
        <v>87</v>
      </c>
      <c r="G68">
        <v>10</v>
      </c>
      <c r="L68">
        <f t="shared" si="15"/>
        <v>0</v>
      </c>
      <c r="N68">
        <f t="shared" si="16"/>
        <v>0</v>
      </c>
      <c r="P68">
        <f t="shared" si="17"/>
        <v>0</v>
      </c>
      <c r="Q68" s="11">
        <f t="shared" si="18"/>
        <v>0</v>
      </c>
      <c r="S68">
        <f t="shared" si="81"/>
        <v>0</v>
      </c>
      <c r="U68">
        <f t="shared" si="82"/>
        <v>0</v>
      </c>
      <c r="W68">
        <f t="shared" si="83"/>
        <v>0</v>
      </c>
      <c r="Y68">
        <f t="shared" si="84"/>
        <v>0</v>
      </c>
      <c r="AA68">
        <f t="shared" si="85"/>
        <v>0</v>
      </c>
      <c r="AC68">
        <f t="shared" si="86"/>
        <v>0</v>
      </c>
      <c r="AD68" s="11">
        <f t="shared" si="87"/>
        <v>0</v>
      </c>
      <c r="AF68">
        <f t="shared" si="88"/>
        <v>0</v>
      </c>
      <c r="AH68">
        <f t="shared" si="89"/>
        <v>0</v>
      </c>
      <c r="AJ68">
        <f t="shared" si="90"/>
        <v>0</v>
      </c>
      <c r="AL68">
        <f t="shared" si="91"/>
        <v>0</v>
      </c>
      <c r="AN68">
        <f t="shared" si="92"/>
        <v>0</v>
      </c>
      <c r="AP68">
        <f t="shared" si="93"/>
        <v>0</v>
      </c>
      <c r="AQ68" s="11">
        <f t="shared" si="94"/>
        <v>0</v>
      </c>
      <c r="AR68" s="11">
        <v>0</v>
      </c>
      <c r="AT68">
        <f>B3*AS68</f>
        <v>0</v>
      </c>
      <c r="AV68">
        <f>B3*AU68</f>
        <v>0</v>
      </c>
      <c r="AX68">
        <f>AW68*B3*B5*BJ68*2</f>
        <v>0</v>
      </c>
      <c r="AZ68">
        <f>(E68/2*2*AY68)*B3*B5*BJ68*2</f>
        <v>0</v>
      </c>
      <c r="BB68">
        <f>E68/4*B3*BJ68*BA68</f>
        <v>0</v>
      </c>
      <c r="BD68">
        <f>E68/4*B3*BJ68*BC68</f>
        <v>0</v>
      </c>
      <c r="BF68">
        <f>E68/4*B3*BJ68*BE68</f>
        <v>0</v>
      </c>
      <c r="BH68">
        <f>BG68*B3+0.5*BG68*B3*0.75</f>
        <v>0</v>
      </c>
      <c r="BI68" s="11">
        <f t="shared" si="19"/>
        <v>0</v>
      </c>
      <c r="BJ68">
        <v>3</v>
      </c>
    </row>
    <row r="69" spans="3:62" s="14" customFormat="1" x14ac:dyDescent="0.15">
      <c r="C69" s="14" t="s">
        <v>479</v>
      </c>
      <c r="F69" s="14" t="s">
        <v>469</v>
      </c>
    </row>
    <row r="70" spans="3:62" x14ac:dyDescent="0.15">
      <c r="D70" s="16">
        <f t="shared" ref="D70:D79" ca="1" si="95">Q70+AD70+AQ70+AR70+BI70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>
        <v>3</v>
      </c>
      <c r="J70" t="s">
        <v>323</v>
      </c>
      <c r="K70">
        <f ca="1">ROUND(E70,0)</f>
        <v>43</v>
      </c>
      <c r="L70">
        <f t="shared" ref="L70:L132" ca="1" si="96">K70</f>
        <v>43</v>
      </c>
      <c r="N70">
        <f t="shared" ref="N70:N132" si="97">M70</f>
        <v>0</v>
      </c>
      <c r="P70">
        <f t="shared" ref="P70:P132" si="98">O70</f>
        <v>0</v>
      </c>
      <c r="Q70" s="11">
        <f t="shared" ref="Q70:Q132" ca="1" si="99">L70+N70+P70</f>
        <v>43</v>
      </c>
      <c r="S70">
        <f t="shared" ref="S70:S79" si="100">R70*BJ70</f>
        <v>0</v>
      </c>
      <c r="U70">
        <f t="shared" ref="U70:U79" si="101">T70*BJ70*2</f>
        <v>0</v>
      </c>
      <c r="W70">
        <f t="shared" ref="W70:W79" ca="1" si="102">ROUND((E70/2*(1-V70)+2*E70/2*V70-E70/2)*BJ70*2,2)</f>
        <v>0</v>
      </c>
      <c r="Y70">
        <f t="shared" ref="Y70:Y79" si="103">X70*BJ70*2</f>
        <v>0</v>
      </c>
      <c r="AA70">
        <f t="shared" ref="AA70:AA79" si="104">Z70*BJ70*2</f>
        <v>0</v>
      </c>
      <c r="AC70">
        <f t="shared" ref="AC70:AC79" si="105">AB70*BJ70*2</f>
        <v>0</v>
      </c>
      <c r="AD70" s="11">
        <f t="shared" ref="AD70:AD79" ca="1" si="106">S70+U70+W70+Y70+AA70+AC70</f>
        <v>0</v>
      </c>
      <c r="AF70">
        <f t="shared" ref="AF70:AF79" si="107">-AE70*BJ70</f>
        <v>0</v>
      </c>
      <c r="AH70">
        <f t="shared" ref="AH70:AH79" si="108">-AG70*BJ70*2</f>
        <v>0</v>
      </c>
      <c r="AJ70">
        <f t="shared" ref="AJ70:AJ79" ca="1" si="109">-(E70/2*(1-AI70)+2*E70/2*AI70-E70/2)*BJ70*2</f>
        <v>0</v>
      </c>
      <c r="AL70">
        <f t="shared" ref="AL70:AL79" si="110">-AK70*BJ70*2</f>
        <v>0</v>
      </c>
      <c r="AN70">
        <f t="shared" ref="AN70:AN79" si="111">-AM70*BJ70*2</f>
        <v>0</v>
      </c>
      <c r="AP70">
        <f t="shared" ref="AP70:AP79" si="112">-AO70*BJ70*2</f>
        <v>0</v>
      </c>
      <c r="AQ70" s="11">
        <f t="shared" ref="AQ70:AQ79" ca="1" si="113">AF70+AH70+AJ70+AL70+AN70+AP70</f>
        <v>0</v>
      </c>
      <c r="AR70" s="11">
        <v>0</v>
      </c>
      <c r="AT70">
        <f>B3*AS70</f>
        <v>0</v>
      </c>
      <c r="AV70">
        <f>B3*AU70</f>
        <v>0</v>
      </c>
      <c r="AX70">
        <f>AW70*B3*B5*BJ70*2</f>
        <v>0</v>
      </c>
      <c r="AZ70">
        <f ca="1">(E70/2*2*AY70)*B3*B5*BJ70*2</f>
        <v>0</v>
      </c>
      <c r="BB70">
        <f ca="1">E70/4*B3*BJ70*BA70</f>
        <v>0</v>
      </c>
      <c r="BD70">
        <f ca="1">E70/4*B3*BJ70*BC70</f>
        <v>0</v>
      </c>
      <c r="BF70">
        <f ca="1">E70/4*B3*BJ70*BE70</f>
        <v>0</v>
      </c>
      <c r="BH70">
        <f>BG70*B3+0.5*BG70*B3*0.75</f>
        <v>0</v>
      </c>
      <c r="BI70" s="11">
        <f t="shared" ref="BI70:BI132" ca="1" si="114">AT70+AV70+AX70+AZ70+BB70+BD70+BF70+BH70</f>
        <v>0</v>
      </c>
      <c r="BJ70">
        <v>3</v>
      </c>
    </row>
    <row r="71" spans="3:62" x14ac:dyDescent="0.15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>
        <v>3</v>
      </c>
      <c r="J71" t="s">
        <v>323</v>
      </c>
      <c r="K71">
        <f t="shared" ref="K71:K73" ca="1" si="115">ROUND(E71,0)</f>
        <v>202</v>
      </c>
      <c r="L71">
        <f t="shared" ca="1" si="96"/>
        <v>202</v>
      </c>
      <c r="N71">
        <f t="shared" si="97"/>
        <v>0</v>
      </c>
      <c r="P71">
        <f t="shared" si="98"/>
        <v>0</v>
      </c>
      <c r="Q71" s="11">
        <f t="shared" ca="1" si="99"/>
        <v>202</v>
      </c>
      <c r="S71">
        <f t="shared" si="100"/>
        <v>0</v>
      </c>
      <c r="U71">
        <f t="shared" si="101"/>
        <v>0</v>
      </c>
      <c r="W71">
        <f t="shared" ca="1" si="102"/>
        <v>0</v>
      </c>
      <c r="Y71">
        <f t="shared" si="103"/>
        <v>0</v>
      </c>
      <c r="AA71">
        <f t="shared" si="104"/>
        <v>0</v>
      </c>
      <c r="AC71">
        <f t="shared" si="105"/>
        <v>0</v>
      </c>
      <c r="AD71" s="11">
        <f t="shared" ca="1" si="106"/>
        <v>0</v>
      </c>
      <c r="AF71">
        <f t="shared" si="107"/>
        <v>0</v>
      </c>
      <c r="AH71">
        <f t="shared" si="108"/>
        <v>0</v>
      </c>
      <c r="AJ71">
        <f t="shared" ca="1" si="109"/>
        <v>0</v>
      </c>
      <c r="AL71">
        <f t="shared" si="110"/>
        <v>0</v>
      </c>
      <c r="AN71">
        <f t="shared" si="111"/>
        <v>0</v>
      </c>
      <c r="AP71">
        <f t="shared" si="112"/>
        <v>0</v>
      </c>
      <c r="AQ71" s="11">
        <f t="shared" ca="1" si="113"/>
        <v>0</v>
      </c>
      <c r="AR71" s="11">
        <v>0</v>
      </c>
      <c r="AT71">
        <f>B3*AS71</f>
        <v>0</v>
      </c>
      <c r="AV71">
        <f>B3*AU71</f>
        <v>0</v>
      </c>
      <c r="AX71">
        <f>AW71*B3*B5*BJ71*2</f>
        <v>0</v>
      </c>
      <c r="AZ71">
        <f ca="1">(E71/2*2*AY71)*B3*B5*BJ71*2</f>
        <v>0</v>
      </c>
      <c r="BB71">
        <f ca="1">E71/4*B3*BJ71*BA71</f>
        <v>0</v>
      </c>
      <c r="BD71">
        <f ca="1">E71/4*B3*BJ71*BC71</f>
        <v>0</v>
      </c>
      <c r="BF71">
        <f ca="1">E71/4*B3*BJ71*BE71</f>
        <v>0</v>
      </c>
      <c r="BH71">
        <f>BG71*B3+0.5*BG71*B3*0.75</f>
        <v>0</v>
      </c>
      <c r="BI71" s="11">
        <f t="shared" ca="1" si="114"/>
        <v>0</v>
      </c>
      <c r="BJ71">
        <v>3</v>
      </c>
    </row>
    <row r="72" spans="3:62" x14ac:dyDescent="0.15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>
        <v>3</v>
      </c>
      <c r="J72" t="s">
        <v>323</v>
      </c>
      <c r="K72">
        <f t="shared" ca="1" si="115"/>
        <v>533</v>
      </c>
      <c r="L72">
        <f t="shared" ca="1" si="96"/>
        <v>533</v>
      </c>
      <c r="N72">
        <f t="shared" si="97"/>
        <v>0</v>
      </c>
      <c r="P72">
        <f t="shared" si="98"/>
        <v>0</v>
      </c>
      <c r="Q72" s="11">
        <f t="shared" ca="1" si="99"/>
        <v>533</v>
      </c>
      <c r="S72">
        <f t="shared" si="100"/>
        <v>0</v>
      </c>
      <c r="U72">
        <f t="shared" si="101"/>
        <v>0</v>
      </c>
      <c r="W72">
        <f t="shared" ca="1" si="102"/>
        <v>0</v>
      </c>
      <c r="Y72">
        <f t="shared" si="103"/>
        <v>0</v>
      </c>
      <c r="AA72">
        <f t="shared" si="104"/>
        <v>0</v>
      </c>
      <c r="AC72">
        <f t="shared" si="105"/>
        <v>0</v>
      </c>
      <c r="AD72" s="11">
        <f t="shared" ca="1" si="106"/>
        <v>0</v>
      </c>
      <c r="AF72">
        <f t="shared" si="107"/>
        <v>0</v>
      </c>
      <c r="AH72">
        <f t="shared" si="108"/>
        <v>0</v>
      </c>
      <c r="AJ72">
        <f t="shared" ca="1" si="109"/>
        <v>0</v>
      </c>
      <c r="AL72">
        <f t="shared" si="110"/>
        <v>0</v>
      </c>
      <c r="AN72">
        <f t="shared" si="111"/>
        <v>0</v>
      </c>
      <c r="AP72">
        <f t="shared" si="112"/>
        <v>0</v>
      </c>
      <c r="AQ72" s="11">
        <f t="shared" ca="1" si="113"/>
        <v>0</v>
      </c>
      <c r="AR72" s="11">
        <v>0</v>
      </c>
      <c r="AT72">
        <f>B3*AS72</f>
        <v>0</v>
      </c>
      <c r="AV72">
        <f>B3*AU72</f>
        <v>0</v>
      </c>
      <c r="AX72">
        <f>AW72*B3*B5*BJ72*2</f>
        <v>0</v>
      </c>
      <c r="AZ72">
        <f ca="1">(E72/2*2*AY72)*B3*B5*BJ72*2</f>
        <v>0</v>
      </c>
      <c r="BB72">
        <f ca="1">E72/4*B3*BJ72*BA72</f>
        <v>0</v>
      </c>
      <c r="BD72">
        <f ca="1">E72/4*B3*BJ72*BC72</f>
        <v>0</v>
      </c>
      <c r="BF72">
        <f ca="1">E72/4*B3*BJ72*BE72</f>
        <v>0</v>
      </c>
      <c r="BH72">
        <f>BG72*B3+0.5*BG72*B3*0.75</f>
        <v>0</v>
      </c>
      <c r="BI72" s="11">
        <f t="shared" ca="1" si="114"/>
        <v>0</v>
      </c>
      <c r="BJ72">
        <v>3</v>
      </c>
    </row>
    <row r="73" spans="3:62" x14ac:dyDescent="0.15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>
        <v>3</v>
      </c>
      <c r="J73" t="s">
        <v>323</v>
      </c>
      <c r="K73">
        <f t="shared" ca="1" si="115"/>
        <v>5060</v>
      </c>
      <c r="L73">
        <f t="shared" ca="1" si="96"/>
        <v>5060</v>
      </c>
      <c r="N73">
        <f t="shared" si="97"/>
        <v>0</v>
      </c>
      <c r="P73">
        <f t="shared" si="98"/>
        <v>0</v>
      </c>
      <c r="Q73" s="11">
        <f t="shared" ca="1" si="99"/>
        <v>5060</v>
      </c>
      <c r="S73">
        <f t="shared" si="100"/>
        <v>0</v>
      </c>
      <c r="U73">
        <f t="shared" si="101"/>
        <v>0</v>
      </c>
      <c r="W73">
        <f t="shared" ca="1" si="102"/>
        <v>0</v>
      </c>
      <c r="Y73">
        <f t="shared" si="103"/>
        <v>0</v>
      </c>
      <c r="AA73">
        <f t="shared" si="104"/>
        <v>0</v>
      </c>
      <c r="AC73">
        <f t="shared" si="105"/>
        <v>0</v>
      </c>
      <c r="AD73" s="11">
        <f t="shared" ca="1" si="106"/>
        <v>0</v>
      </c>
      <c r="AF73">
        <f t="shared" si="107"/>
        <v>0</v>
      </c>
      <c r="AH73">
        <f t="shared" si="108"/>
        <v>0</v>
      </c>
      <c r="AJ73">
        <f t="shared" ca="1" si="109"/>
        <v>0</v>
      </c>
      <c r="AL73">
        <f t="shared" si="110"/>
        <v>0</v>
      </c>
      <c r="AN73">
        <f t="shared" si="111"/>
        <v>0</v>
      </c>
      <c r="AP73">
        <f t="shared" si="112"/>
        <v>0</v>
      </c>
      <c r="AQ73" s="11">
        <f t="shared" ca="1" si="113"/>
        <v>0</v>
      </c>
      <c r="AR73" s="11">
        <v>0</v>
      </c>
      <c r="AT73">
        <f>B3*AS73</f>
        <v>0</v>
      </c>
      <c r="AV73">
        <f>B3*AU73</f>
        <v>0</v>
      </c>
      <c r="AX73">
        <f>AW73*B3*B5*BJ73*2</f>
        <v>0</v>
      </c>
      <c r="AZ73">
        <f ca="1">(E73/2*2*AY73)*B3*B5*BJ73*2</f>
        <v>0</v>
      </c>
      <c r="BB73">
        <f ca="1">E73/4*B3*BJ73*BA73</f>
        <v>0</v>
      </c>
      <c r="BD73">
        <f ca="1">E73/4*B3*BJ73*BC73</f>
        <v>0</v>
      </c>
      <c r="BF73">
        <f ca="1">E73/4*B3*BJ73*BE73</f>
        <v>0</v>
      </c>
      <c r="BH73">
        <f>BG73*B3+0.5*BG73*B3*0.75</f>
        <v>0</v>
      </c>
      <c r="BI73" s="11">
        <f t="shared" ca="1" si="114"/>
        <v>0</v>
      </c>
      <c r="BJ73">
        <v>3</v>
      </c>
    </row>
    <row r="74" spans="3:62" x14ac:dyDescent="0.15">
      <c r="D74" s="16">
        <f t="shared" si="95"/>
        <v>0</v>
      </c>
      <c r="F74" t="s">
        <v>88</v>
      </c>
      <c r="G74">
        <v>5</v>
      </c>
      <c r="L74">
        <f t="shared" si="96"/>
        <v>0</v>
      </c>
      <c r="N74">
        <f t="shared" si="97"/>
        <v>0</v>
      </c>
      <c r="P74">
        <f t="shared" si="98"/>
        <v>0</v>
      </c>
      <c r="Q74" s="11">
        <f t="shared" si="99"/>
        <v>0</v>
      </c>
      <c r="S74">
        <f t="shared" si="100"/>
        <v>0</v>
      </c>
      <c r="U74">
        <f t="shared" si="101"/>
        <v>0</v>
      </c>
      <c r="W74">
        <f t="shared" si="102"/>
        <v>0</v>
      </c>
      <c r="Y74">
        <f t="shared" si="103"/>
        <v>0</v>
      </c>
      <c r="AA74">
        <f t="shared" si="104"/>
        <v>0</v>
      </c>
      <c r="AC74">
        <f t="shared" si="105"/>
        <v>0</v>
      </c>
      <c r="AD74" s="11">
        <f t="shared" si="106"/>
        <v>0</v>
      </c>
      <c r="AF74">
        <f t="shared" si="107"/>
        <v>0</v>
      </c>
      <c r="AH74">
        <f t="shared" si="108"/>
        <v>0</v>
      </c>
      <c r="AJ74">
        <f t="shared" si="109"/>
        <v>0</v>
      </c>
      <c r="AL74">
        <f t="shared" si="110"/>
        <v>0</v>
      </c>
      <c r="AN74">
        <f t="shared" si="111"/>
        <v>0</v>
      </c>
      <c r="AP74">
        <f t="shared" si="112"/>
        <v>0</v>
      </c>
      <c r="AQ74" s="11">
        <f t="shared" si="113"/>
        <v>0</v>
      </c>
      <c r="AR74" s="11">
        <v>0</v>
      </c>
      <c r="AT74">
        <f>B3*AS74</f>
        <v>0</v>
      </c>
      <c r="AV74">
        <f>B3*AU74</f>
        <v>0</v>
      </c>
      <c r="AX74">
        <f>AW74*B3*B5*BJ74*2</f>
        <v>0</v>
      </c>
      <c r="AZ74">
        <f>(E74/2*2*AY74)*B3*B5*BJ74*2</f>
        <v>0</v>
      </c>
      <c r="BB74">
        <f>E74/4*B3*BJ74*BA74</f>
        <v>0</v>
      </c>
      <c r="BD74">
        <f>E74/4*B3*BJ74*BC74</f>
        <v>0</v>
      </c>
      <c r="BF74">
        <f>E74/4*B3*BJ74*BE74</f>
        <v>0</v>
      </c>
      <c r="BH74">
        <f>BG74*B3+0.5*BG74*B3*0.75</f>
        <v>0</v>
      </c>
      <c r="BI74" s="11">
        <f t="shared" si="114"/>
        <v>0</v>
      </c>
      <c r="BJ74">
        <v>3</v>
      </c>
    </row>
    <row r="75" spans="3:62" x14ac:dyDescent="0.15">
      <c r="D75" s="16">
        <f t="shared" si="95"/>
        <v>0</v>
      </c>
      <c r="F75" t="s">
        <v>89</v>
      </c>
      <c r="G75">
        <v>6</v>
      </c>
      <c r="L75">
        <f t="shared" si="96"/>
        <v>0</v>
      </c>
      <c r="N75">
        <f t="shared" si="97"/>
        <v>0</v>
      </c>
      <c r="P75">
        <f t="shared" si="98"/>
        <v>0</v>
      </c>
      <c r="Q75" s="11">
        <f t="shared" si="99"/>
        <v>0</v>
      </c>
      <c r="S75">
        <f t="shared" si="100"/>
        <v>0</v>
      </c>
      <c r="U75">
        <f t="shared" si="101"/>
        <v>0</v>
      </c>
      <c r="W75">
        <f t="shared" si="102"/>
        <v>0</v>
      </c>
      <c r="Y75">
        <f t="shared" si="103"/>
        <v>0</v>
      </c>
      <c r="AA75">
        <f t="shared" si="104"/>
        <v>0</v>
      </c>
      <c r="AC75">
        <f t="shared" si="105"/>
        <v>0</v>
      </c>
      <c r="AD75" s="11">
        <f t="shared" si="106"/>
        <v>0</v>
      </c>
      <c r="AF75">
        <f t="shared" si="107"/>
        <v>0</v>
      </c>
      <c r="AH75">
        <f t="shared" si="108"/>
        <v>0</v>
      </c>
      <c r="AJ75">
        <f t="shared" si="109"/>
        <v>0</v>
      </c>
      <c r="AL75">
        <f t="shared" si="110"/>
        <v>0</v>
      </c>
      <c r="AN75">
        <f t="shared" si="111"/>
        <v>0</v>
      </c>
      <c r="AP75">
        <f t="shared" si="112"/>
        <v>0</v>
      </c>
      <c r="AQ75" s="11">
        <f t="shared" si="113"/>
        <v>0</v>
      </c>
      <c r="AR75" s="11">
        <v>0</v>
      </c>
      <c r="AT75">
        <f>B3*AS75</f>
        <v>0</v>
      </c>
      <c r="AV75">
        <f>B3*AU75</f>
        <v>0</v>
      </c>
      <c r="AX75">
        <f>AW75*B3*B5*BJ75*2</f>
        <v>0</v>
      </c>
      <c r="AZ75">
        <f>(E75/2*2*AY75)*B3*B5*BJ75*2</f>
        <v>0</v>
      </c>
      <c r="BB75">
        <f>E75/4*B3*BJ75*BA75</f>
        <v>0</v>
      </c>
      <c r="BD75">
        <f>E75/4*B3*BJ75*BC75</f>
        <v>0</v>
      </c>
      <c r="BF75">
        <f>E75/4*B3*BJ75*BE75</f>
        <v>0</v>
      </c>
      <c r="BH75">
        <f>BG75*B3+0.5*BG75*B3*0.75</f>
        <v>0</v>
      </c>
      <c r="BI75" s="11">
        <f t="shared" si="114"/>
        <v>0</v>
      </c>
      <c r="BJ75">
        <v>3</v>
      </c>
    </row>
    <row r="76" spans="3:62" x14ac:dyDescent="0.15">
      <c r="D76" s="16">
        <f t="shared" si="95"/>
        <v>0</v>
      </c>
      <c r="F76" t="s">
        <v>89</v>
      </c>
      <c r="G76">
        <v>7</v>
      </c>
      <c r="L76">
        <f t="shared" si="96"/>
        <v>0</v>
      </c>
      <c r="N76">
        <f t="shared" si="97"/>
        <v>0</v>
      </c>
      <c r="P76">
        <f t="shared" si="98"/>
        <v>0</v>
      </c>
      <c r="Q76" s="11">
        <f t="shared" si="99"/>
        <v>0</v>
      </c>
      <c r="S76">
        <f t="shared" si="100"/>
        <v>0</v>
      </c>
      <c r="U76">
        <f t="shared" si="101"/>
        <v>0</v>
      </c>
      <c r="W76">
        <f t="shared" si="102"/>
        <v>0</v>
      </c>
      <c r="Y76">
        <f t="shared" si="103"/>
        <v>0</v>
      </c>
      <c r="AA76">
        <f t="shared" si="104"/>
        <v>0</v>
      </c>
      <c r="AC76">
        <f t="shared" si="105"/>
        <v>0</v>
      </c>
      <c r="AD76" s="11">
        <f t="shared" si="106"/>
        <v>0</v>
      </c>
      <c r="AF76">
        <f t="shared" si="107"/>
        <v>0</v>
      </c>
      <c r="AH76">
        <f t="shared" si="108"/>
        <v>0</v>
      </c>
      <c r="AJ76">
        <f t="shared" si="109"/>
        <v>0</v>
      </c>
      <c r="AL76">
        <f t="shared" si="110"/>
        <v>0</v>
      </c>
      <c r="AN76">
        <f t="shared" si="111"/>
        <v>0</v>
      </c>
      <c r="AP76">
        <f t="shared" si="112"/>
        <v>0</v>
      </c>
      <c r="AQ76" s="11">
        <f t="shared" si="113"/>
        <v>0</v>
      </c>
      <c r="AR76" s="11">
        <v>0</v>
      </c>
      <c r="AT76">
        <f>B3*AS76</f>
        <v>0</v>
      </c>
      <c r="AV76">
        <f>B3*AU76</f>
        <v>0</v>
      </c>
      <c r="AX76">
        <f>AW76*B3*B5*BJ76*2</f>
        <v>0</v>
      </c>
      <c r="AZ76">
        <f>(E76/2*2*AY76)*B3*B5*BJ76*2</f>
        <v>0</v>
      </c>
      <c r="BB76">
        <f>E76/4*B3*BJ76*BA76</f>
        <v>0</v>
      </c>
      <c r="BD76">
        <f>E76/4*B3*BJ76*BC76</f>
        <v>0</v>
      </c>
      <c r="BF76">
        <f>E76/4*B3*BJ76*BE76</f>
        <v>0</v>
      </c>
      <c r="BH76">
        <f>BG76*B3+0.5*BG76*B3*0.75</f>
        <v>0</v>
      </c>
      <c r="BI76" s="11">
        <f t="shared" si="114"/>
        <v>0</v>
      </c>
      <c r="BJ76">
        <v>3</v>
      </c>
    </row>
    <row r="77" spans="3:62" x14ac:dyDescent="0.15">
      <c r="D77" s="16">
        <f t="shared" si="95"/>
        <v>0</v>
      </c>
      <c r="F77" t="s">
        <v>89</v>
      </c>
      <c r="G77">
        <v>8</v>
      </c>
      <c r="L77">
        <f t="shared" si="96"/>
        <v>0</v>
      </c>
      <c r="N77">
        <f t="shared" si="97"/>
        <v>0</v>
      </c>
      <c r="P77">
        <f t="shared" si="98"/>
        <v>0</v>
      </c>
      <c r="Q77" s="11">
        <f t="shared" si="99"/>
        <v>0</v>
      </c>
      <c r="S77">
        <f t="shared" si="100"/>
        <v>0</v>
      </c>
      <c r="U77">
        <f t="shared" si="101"/>
        <v>0</v>
      </c>
      <c r="W77">
        <f t="shared" si="102"/>
        <v>0</v>
      </c>
      <c r="Y77">
        <f t="shared" si="103"/>
        <v>0</v>
      </c>
      <c r="AA77">
        <f t="shared" si="104"/>
        <v>0</v>
      </c>
      <c r="AC77">
        <f t="shared" si="105"/>
        <v>0</v>
      </c>
      <c r="AD77" s="11">
        <f t="shared" si="106"/>
        <v>0</v>
      </c>
      <c r="AF77">
        <f t="shared" si="107"/>
        <v>0</v>
      </c>
      <c r="AH77">
        <f t="shared" si="108"/>
        <v>0</v>
      </c>
      <c r="AJ77">
        <f t="shared" si="109"/>
        <v>0</v>
      </c>
      <c r="AL77">
        <f t="shared" si="110"/>
        <v>0</v>
      </c>
      <c r="AN77">
        <f t="shared" si="111"/>
        <v>0</v>
      </c>
      <c r="AP77">
        <f t="shared" si="112"/>
        <v>0</v>
      </c>
      <c r="AQ77" s="11">
        <f t="shared" si="113"/>
        <v>0</v>
      </c>
      <c r="AR77" s="11">
        <v>0</v>
      </c>
      <c r="AT77">
        <f>B3*AS77</f>
        <v>0</v>
      </c>
      <c r="AV77">
        <f>B3*AU77</f>
        <v>0</v>
      </c>
      <c r="AX77">
        <f>AW77*B3*B5*BJ77*2</f>
        <v>0</v>
      </c>
      <c r="AZ77">
        <f>(E77/2*2*AY77)*B3*B5*BJ77*2</f>
        <v>0</v>
      </c>
      <c r="BB77">
        <f>E77/4*B3*BJ77*BA77</f>
        <v>0</v>
      </c>
      <c r="BD77">
        <f>E77/4*B3*BJ77*BC77</f>
        <v>0</v>
      </c>
      <c r="BF77">
        <f>E77/4*B3*BJ77*BE77</f>
        <v>0</v>
      </c>
      <c r="BH77">
        <f>BG77*B3+0.5*BG77*B3*0.75</f>
        <v>0</v>
      </c>
      <c r="BI77" s="11">
        <f t="shared" si="114"/>
        <v>0</v>
      </c>
      <c r="BJ77">
        <v>3</v>
      </c>
    </row>
    <row r="78" spans="3:62" x14ac:dyDescent="0.15">
      <c r="D78" s="16">
        <f t="shared" si="95"/>
        <v>0</v>
      </c>
      <c r="F78" t="s">
        <v>89</v>
      </c>
      <c r="G78">
        <v>9</v>
      </c>
      <c r="L78">
        <f t="shared" si="96"/>
        <v>0</v>
      </c>
      <c r="N78">
        <f t="shared" si="97"/>
        <v>0</v>
      </c>
      <c r="P78">
        <f t="shared" si="98"/>
        <v>0</v>
      </c>
      <c r="Q78" s="11">
        <f t="shared" si="99"/>
        <v>0</v>
      </c>
      <c r="S78">
        <f t="shared" si="100"/>
        <v>0</v>
      </c>
      <c r="U78">
        <f t="shared" si="101"/>
        <v>0</v>
      </c>
      <c r="W78">
        <f t="shared" si="102"/>
        <v>0</v>
      </c>
      <c r="Y78">
        <f t="shared" si="103"/>
        <v>0</v>
      </c>
      <c r="AA78">
        <f t="shared" si="104"/>
        <v>0</v>
      </c>
      <c r="AC78">
        <f t="shared" si="105"/>
        <v>0</v>
      </c>
      <c r="AD78" s="11">
        <f t="shared" si="106"/>
        <v>0</v>
      </c>
      <c r="AF78">
        <f t="shared" si="107"/>
        <v>0</v>
      </c>
      <c r="AH78">
        <f t="shared" si="108"/>
        <v>0</v>
      </c>
      <c r="AJ78">
        <f t="shared" si="109"/>
        <v>0</v>
      </c>
      <c r="AL78">
        <f t="shared" si="110"/>
        <v>0</v>
      </c>
      <c r="AN78">
        <f t="shared" si="111"/>
        <v>0</v>
      </c>
      <c r="AP78">
        <f t="shared" si="112"/>
        <v>0</v>
      </c>
      <c r="AQ78" s="11">
        <f t="shared" si="113"/>
        <v>0</v>
      </c>
      <c r="AR78" s="11">
        <v>0</v>
      </c>
      <c r="AT78">
        <f>B3*AS78</f>
        <v>0</v>
      </c>
      <c r="AV78">
        <f>B3*AU78</f>
        <v>0</v>
      </c>
      <c r="AX78">
        <f>AW78*B3*B5*BJ78*2</f>
        <v>0</v>
      </c>
      <c r="AZ78">
        <f>(E78/2*2*AY78)*B3*B5*BJ78*2</f>
        <v>0</v>
      </c>
      <c r="BB78">
        <f>E78/4*B3*BJ78*BA78</f>
        <v>0</v>
      </c>
      <c r="BD78">
        <f>E78/4*B3*BJ78*BC78</f>
        <v>0</v>
      </c>
      <c r="BF78">
        <f>E78/4*B3*BJ78*BE78</f>
        <v>0</v>
      </c>
      <c r="BH78">
        <f>BG78*B3+0.5*BG78*B3*0.75</f>
        <v>0</v>
      </c>
      <c r="BI78" s="11">
        <f t="shared" si="114"/>
        <v>0</v>
      </c>
      <c r="BJ78">
        <v>3</v>
      </c>
    </row>
    <row r="79" spans="3:62" x14ac:dyDescent="0.15">
      <c r="D79" s="16">
        <f t="shared" si="95"/>
        <v>0</v>
      </c>
      <c r="F79" t="s">
        <v>89</v>
      </c>
      <c r="G79">
        <v>10</v>
      </c>
      <c r="L79">
        <f t="shared" si="96"/>
        <v>0</v>
      </c>
      <c r="N79">
        <f t="shared" si="97"/>
        <v>0</v>
      </c>
      <c r="P79">
        <f t="shared" si="98"/>
        <v>0</v>
      </c>
      <c r="Q79" s="11">
        <f t="shared" si="99"/>
        <v>0</v>
      </c>
      <c r="S79">
        <f t="shared" si="100"/>
        <v>0</v>
      </c>
      <c r="U79">
        <f t="shared" si="101"/>
        <v>0</v>
      </c>
      <c r="W79">
        <f t="shared" si="102"/>
        <v>0</v>
      </c>
      <c r="Y79">
        <f t="shared" si="103"/>
        <v>0</v>
      </c>
      <c r="AA79">
        <f t="shared" si="104"/>
        <v>0</v>
      </c>
      <c r="AC79">
        <f t="shared" si="105"/>
        <v>0</v>
      </c>
      <c r="AD79" s="11">
        <f t="shared" si="106"/>
        <v>0</v>
      </c>
      <c r="AF79">
        <f t="shared" si="107"/>
        <v>0</v>
      </c>
      <c r="AH79">
        <f t="shared" si="108"/>
        <v>0</v>
      </c>
      <c r="AJ79">
        <f t="shared" si="109"/>
        <v>0</v>
      </c>
      <c r="AL79">
        <f t="shared" si="110"/>
        <v>0</v>
      </c>
      <c r="AN79">
        <f t="shared" si="111"/>
        <v>0</v>
      </c>
      <c r="AP79">
        <f t="shared" si="112"/>
        <v>0</v>
      </c>
      <c r="AQ79" s="11">
        <f t="shared" si="113"/>
        <v>0</v>
      </c>
      <c r="AR79" s="11">
        <v>0</v>
      </c>
      <c r="AT79">
        <f>B3*AS79</f>
        <v>0</v>
      </c>
      <c r="AV79">
        <f>B3*AU79</f>
        <v>0</v>
      </c>
      <c r="AX79">
        <f>AW79*B3*B5*BJ79*2</f>
        <v>0</v>
      </c>
      <c r="AZ79">
        <f>(E79/2*2*AY79)*B3*B5*BJ79*2</f>
        <v>0</v>
      </c>
      <c r="BB79">
        <f>E79/4*B3*BJ79*BA79</f>
        <v>0</v>
      </c>
      <c r="BD79">
        <f>E79/4*B3*BJ79*BC79</f>
        <v>0</v>
      </c>
      <c r="BF79">
        <f>E79/4*B3*BJ79*BE79</f>
        <v>0</v>
      </c>
      <c r="BH79">
        <f>BG79*B3+0.5*BG79*B3*0.75</f>
        <v>0</v>
      </c>
      <c r="BI79" s="11">
        <f t="shared" si="114"/>
        <v>0</v>
      </c>
      <c r="BJ79">
        <v>3</v>
      </c>
    </row>
    <row r="80" spans="3:62" s="14" customFormat="1" x14ac:dyDescent="0.15">
      <c r="F80" s="14" t="s">
        <v>470</v>
      </c>
    </row>
    <row r="81" spans="3:62" x14ac:dyDescent="0.15">
      <c r="D81" s="16">
        <f t="shared" ref="D81:D90" ca="1" si="116">Q81+AD81+AQ81+AR81+BI81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>
        <v>3</v>
      </c>
      <c r="J81" t="s">
        <v>324</v>
      </c>
      <c r="L81">
        <f t="shared" si="96"/>
        <v>0</v>
      </c>
      <c r="N81">
        <f t="shared" si="97"/>
        <v>0</v>
      </c>
      <c r="P81">
        <f t="shared" si="98"/>
        <v>0</v>
      </c>
      <c r="Q81" s="11">
        <f t="shared" si="99"/>
        <v>0</v>
      </c>
      <c r="S81">
        <f t="shared" ref="S81:S90" si="117">R81*BJ81</f>
        <v>0</v>
      </c>
      <c r="U81">
        <f t="shared" ref="U81:U90" si="118">T81*BJ81*2</f>
        <v>0</v>
      </c>
      <c r="W81">
        <f t="shared" ref="W81:W90" ca="1" si="119">ROUND((E81/2*(1-V81)+2*E81/2*V81-E81/2)*BJ81*2,2)</f>
        <v>0</v>
      </c>
      <c r="Y81">
        <f t="shared" ref="Y81:Y90" si="120">X81*BJ81*2</f>
        <v>0</v>
      </c>
      <c r="AA81">
        <f t="shared" ref="AA81:AA90" si="121">Z81*BJ81*2</f>
        <v>0</v>
      </c>
      <c r="AC81">
        <f t="shared" ref="AC81:AC90" si="122">AB81*BJ81*2</f>
        <v>0</v>
      </c>
      <c r="AD81" s="11">
        <f t="shared" ref="AD81:AD90" ca="1" si="123">S81+U81+W81+Y81+AA81+AC81</f>
        <v>0</v>
      </c>
      <c r="AF81">
        <f t="shared" ref="AF81:AF90" si="124">-AE81*BJ81</f>
        <v>0</v>
      </c>
      <c r="AH81">
        <f t="shared" ref="AH81:AH90" si="125">-AG81*BJ81*2</f>
        <v>0</v>
      </c>
      <c r="AJ81">
        <f t="shared" ref="AJ81:AJ90" ca="1" si="126">-(E81/2*(1-AI81)+2*E81/2*AI81-E81/2)*BJ81*2</f>
        <v>0</v>
      </c>
      <c r="AL81">
        <f t="shared" ref="AL81:AL90" si="127">-AK81*BJ81*2</f>
        <v>0</v>
      </c>
      <c r="AN81">
        <f t="shared" ref="AN81:AN90" si="128">-AM81*BJ81*2</f>
        <v>0</v>
      </c>
      <c r="AP81">
        <f t="shared" ref="AP81:AP90" si="129">-AO81*BJ81*2</f>
        <v>0</v>
      </c>
      <c r="AQ81" s="11">
        <f t="shared" ref="AQ81:AQ90" ca="1" si="130">AF81+AH81+AJ81+AL81+AN81+AP81</f>
        <v>0</v>
      </c>
      <c r="AR81" s="11">
        <v>0</v>
      </c>
      <c r="AS81">
        <v>385</v>
      </c>
      <c r="AT81">
        <f>B3*AS81</f>
        <v>1540</v>
      </c>
      <c r="AV81">
        <f>B3*AU81</f>
        <v>0</v>
      </c>
      <c r="AX81">
        <f>AW81*B3*B5*BJ81*2</f>
        <v>0</v>
      </c>
      <c r="AZ81">
        <f ca="1">(E81/2*2*AY81)*B3*B5*BJ81*2</f>
        <v>0</v>
      </c>
      <c r="BB81">
        <f ca="1">E81/4*B3*BJ81*BA81</f>
        <v>0</v>
      </c>
      <c r="BD81">
        <f ca="1">E81/4*B3*BJ81*BC81</f>
        <v>0</v>
      </c>
      <c r="BF81">
        <f ca="1">E81/4*B3*BJ81*BE81</f>
        <v>0</v>
      </c>
      <c r="BH81">
        <f>BG81*B3+0.5*BG81*B3*0.75</f>
        <v>0</v>
      </c>
      <c r="BI81" s="11">
        <f t="shared" ca="1" si="114"/>
        <v>1540</v>
      </c>
      <c r="BJ81">
        <v>3</v>
      </c>
    </row>
    <row r="82" spans="3:62" x14ac:dyDescent="0.15">
      <c r="D82" s="16">
        <f t="shared" si="116"/>
        <v>0</v>
      </c>
      <c r="F82" t="s">
        <v>90</v>
      </c>
      <c r="G82">
        <v>2</v>
      </c>
      <c r="L82">
        <f t="shared" si="96"/>
        <v>0</v>
      </c>
      <c r="N82">
        <f t="shared" si="97"/>
        <v>0</v>
      </c>
      <c r="P82">
        <f t="shared" si="98"/>
        <v>0</v>
      </c>
      <c r="Q82" s="11">
        <f t="shared" si="99"/>
        <v>0</v>
      </c>
      <c r="S82">
        <f t="shared" si="117"/>
        <v>0</v>
      </c>
      <c r="U82">
        <f t="shared" si="118"/>
        <v>0</v>
      </c>
      <c r="W82">
        <f t="shared" si="119"/>
        <v>0</v>
      </c>
      <c r="Y82">
        <f t="shared" si="120"/>
        <v>0</v>
      </c>
      <c r="AA82">
        <f t="shared" si="121"/>
        <v>0</v>
      </c>
      <c r="AC82">
        <f t="shared" si="122"/>
        <v>0</v>
      </c>
      <c r="AD82" s="11">
        <f t="shared" si="123"/>
        <v>0</v>
      </c>
      <c r="AF82">
        <f t="shared" si="124"/>
        <v>0</v>
      </c>
      <c r="AH82">
        <f t="shared" si="125"/>
        <v>0</v>
      </c>
      <c r="AJ82">
        <f t="shared" si="126"/>
        <v>0</v>
      </c>
      <c r="AL82">
        <f t="shared" si="127"/>
        <v>0</v>
      </c>
      <c r="AN82">
        <f t="shared" si="128"/>
        <v>0</v>
      </c>
      <c r="AP82">
        <f t="shared" si="129"/>
        <v>0</v>
      </c>
      <c r="AQ82" s="11">
        <f t="shared" si="130"/>
        <v>0</v>
      </c>
      <c r="AR82" s="11">
        <v>0</v>
      </c>
      <c r="AT82">
        <f>B3*AS82</f>
        <v>0</v>
      </c>
      <c r="AV82">
        <f>B3*AU82</f>
        <v>0</v>
      </c>
      <c r="AX82">
        <f>AW82*B3*B5*BJ82*2</f>
        <v>0</v>
      </c>
      <c r="AZ82">
        <f>(E82/2*2*AY82)*B3*B5*BJ82*2</f>
        <v>0</v>
      </c>
      <c r="BB82">
        <f>E82/4*B3*BJ82*BA82</f>
        <v>0</v>
      </c>
      <c r="BD82">
        <f>E82/4*B3*BJ82*BC82</f>
        <v>0</v>
      </c>
      <c r="BF82">
        <f>E82/4*B3*BJ82*BE82</f>
        <v>0</v>
      </c>
      <c r="BH82">
        <f>BG82*B3+0.5*BG82*B3*0.75</f>
        <v>0</v>
      </c>
      <c r="BI82" s="11">
        <f t="shared" si="114"/>
        <v>0</v>
      </c>
      <c r="BJ82">
        <v>3</v>
      </c>
    </row>
    <row r="83" spans="3:62" x14ac:dyDescent="0.15">
      <c r="D83" s="16">
        <f t="shared" si="116"/>
        <v>0</v>
      </c>
      <c r="F83" t="s">
        <v>90</v>
      </c>
      <c r="G83">
        <v>3</v>
      </c>
      <c r="L83">
        <f t="shared" si="96"/>
        <v>0</v>
      </c>
      <c r="N83">
        <f t="shared" si="97"/>
        <v>0</v>
      </c>
      <c r="P83">
        <f t="shared" si="98"/>
        <v>0</v>
      </c>
      <c r="Q83" s="11">
        <f t="shared" si="99"/>
        <v>0</v>
      </c>
      <c r="S83">
        <f t="shared" si="117"/>
        <v>0</v>
      </c>
      <c r="U83">
        <f t="shared" si="118"/>
        <v>0</v>
      </c>
      <c r="W83">
        <f t="shared" si="119"/>
        <v>0</v>
      </c>
      <c r="Y83">
        <f t="shared" si="120"/>
        <v>0</v>
      </c>
      <c r="AA83">
        <f t="shared" si="121"/>
        <v>0</v>
      </c>
      <c r="AC83">
        <f t="shared" si="122"/>
        <v>0</v>
      </c>
      <c r="AD83" s="11">
        <f t="shared" si="123"/>
        <v>0</v>
      </c>
      <c r="AF83">
        <f t="shared" si="124"/>
        <v>0</v>
      </c>
      <c r="AH83">
        <f t="shared" si="125"/>
        <v>0</v>
      </c>
      <c r="AJ83">
        <f t="shared" si="126"/>
        <v>0</v>
      </c>
      <c r="AL83">
        <f t="shared" si="127"/>
        <v>0</v>
      </c>
      <c r="AN83">
        <f t="shared" si="128"/>
        <v>0</v>
      </c>
      <c r="AP83">
        <f t="shared" si="129"/>
        <v>0</v>
      </c>
      <c r="AQ83" s="11">
        <f t="shared" si="130"/>
        <v>0</v>
      </c>
      <c r="AR83" s="11">
        <v>0</v>
      </c>
      <c r="AT83">
        <f>B3*AS83</f>
        <v>0</v>
      </c>
      <c r="AV83">
        <f>B3*AU83</f>
        <v>0</v>
      </c>
      <c r="AX83">
        <f>AW83*B3*B5*BJ83*2</f>
        <v>0</v>
      </c>
      <c r="AZ83">
        <f>(E83/2*2*AY83)*B3*B5*BJ83*2</f>
        <v>0</v>
      </c>
      <c r="BB83">
        <f>E83/4*B3*BJ83*BA83</f>
        <v>0</v>
      </c>
      <c r="BD83">
        <f>E83/4*B3*BJ83*BC83</f>
        <v>0</v>
      </c>
      <c r="BF83">
        <f>E83/4*B3*BJ83*BE83</f>
        <v>0</v>
      </c>
      <c r="BH83">
        <f>BG83*B3+0.5*BG83*B3*0.75</f>
        <v>0</v>
      </c>
      <c r="BI83" s="11">
        <f t="shared" si="114"/>
        <v>0</v>
      </c>
      <c r="BJ83">
        <v>3</v>
      </c>
    </row>
    <row r="84" spans="3:62" x14ac:dyDescent="0.15">
      <c r="D84" s="16">
        <f t="shared" si="116"/>
        <v>0</v>
      </c>
      <c r="F84" t="s">
        <v>90</v>
      </c>
      <c r="G84">
        <v>4</v>
      </c>
      <c r="L84">
        <f t="shared" si="96"/>
        <v>0</v>
      </c>
      <c r="N84">
        <f t="shared" si="97"/>
        <v>0</v>
      </c>
      <c r="P84">
        <f t="shared" si="98"/>
        <v>0</v>
      </c>
      <c r="Q84" s="11">
        <f t="shared" si="99"/>
        <v>0</v>
      </c>
      <c r="S84">
        <f t="shared" si="117"/>
        <v>0</v>
      </c>
      <c r="U84">
        <f t="shared" si="118"/>
        <v>0</v>
      </c>
      <c r="W84">
        <f t="shared" si="119"/>
        <v>0</v>
      </c>
      <c r="Y84">
        <f t="shared" si="120"/>
        <v>0</v>
      </c>
      <c r="AA84">
        <f t="shared" si="121"/>
        <v>0</v>
      </c>
      <c r="AC84">
        <f t="shared" si="122"/>
        <v>0</v>
      </c>
      <c r="AD84" s="11">
        <f t="shared" si="123"/>
        <v>0</v>
      </c>
      <c r="AF84">
        <f t="shared" si="124"/>
        <v>0</v>
      </c>
      <c r="AH84">
        <f t="shared" si="125"/>
        <v>0</v>
      </c>
      <c r="AJ84">
        <f t="shared" si="126"/>
        <v>0</v>
      </c>
      <c r="AL84">
        <f t="shared" si="127"/>
        <v>0</v>
      </c>
      <c r="AN84">
        <f t="shared" si="128"/>
        <v>0</v>
      </c>
      <c r="AP84">
        <f t="shared" si="129"/>
        <v>0</v>
      </c>
      <c r="AQ84" s="11">
        <f t="shared" si="130"/>
        <v>0</v>
      </c>
      <c r="AR84" s="11">
        <v>0</v>
      </c>
      <c r="AT84">
        <f>B3*AS84</f>
        <v>0</v>
      </c>
      <c r="AV84">
        <f>B3*AU84</f>
        <v>0</v>
      </c>
      <c r="AX84">
        <f>AW84*B3*B5*BJ84*2</f>
        <v>0</v>
      </c>
      <c r="AZ84">
        <f>(E84/2*2*AY84)*B3*B5*BJ84*2</f>
        <v>0</v>
      </c>
      <c r="BB84">
        <f>E84/4*B3*BJ84*BA84</f>
        <v>0</v>
      </c>
      <c r="BD84">
        <f>E84/4*B3*BJ84*BC84</f>
        <v>0</v>
      </c>
      <c r="BF84">
        <f>E84/4*B3*BJ84*BE84</f>
        <v>0</v>
      </c>
      <c r="BH84">
        <f>BG84*B3+0.5*BG84*B3*0.75</f>
        <v>0</v>
      </c>
      <c r="BI84" s="11">
        <f t="shared" si="114"/>
        <v>0</v>
      </c>
      <c r="BJ84">
        <v>3</v>
      </c>
    </row>
    <row r="85" spans="3:62" x14ac:dyDescent="0.15">
      <c r="D85" s="16">
        <f t="shared" si="116"/>
        <v>0</v>
      </c>
      <c r="F85" t="s">
        <v>90</v>
      </c>
      <c r="G85">
        <v>5</v>
      </c>
      <c r="L85">
        <f t="shared" si="96"/>
        <v>0</v>
      </c>
      <c r="N85">
        <f t="shared" si="97"/>
        <v>0</v>
      </c>
      <c r="P85">
        <f t="shared" si="98"/>
        <v>0</v>
      </c>
      <c r="Q85" s="11">
        <f t="shared" si="99"/>
        <v>0</v>
      </c>
      <c r="S85">
        <f t="shared" si="117"/>
        <v>0</v>
      </c>
      <c r="U85">
        <f t="shared" si="118"/>
        <v>0</v>
      </c>
      <c r="W85">
        <f t="shared" si="119"/>
        <v>0</v>
      </c>
      <c r="Y85">
        <f t="shared" si="120"/>
        <v>0</v>
      </c>
      <c r="AA85">
        <f t="shared" si="121"/>
        <v>0</v>
      </c>
      <c r="AC85">
        <f t="shared" si="122"/>
        <v>0</v>
      </c>
      <c r="AD85" s="11">
        <f t="shared" si="123"/>
        <v>0</v>
      </c>
      <c r="AF85">
        <f t="shared" si="124"/>
        <v>0</v>
      </c>
      <c r="AH85">
        <f t="shared" si="125"/>
        <v>0</v>
      </c>
      <c r="AJ85">
        <f t="shared" si="126"/>
        <v>0</v>
      </c>
      <c r="AL85">
        <f t="shared" si="127"/>
        <v>0</v>
      </c>
      <c r="AN85">
        <f t="shared" si="128"/>
        <v>0</v>
      </c>
      <c r="AP85">
        <f t="shared" si="129"/>
        <v>0</v>
      </c>
      <c r="AQ85" s="11">
        <f t="shared" si="130"/>
        <v>0</v>
      </c>
      <c r="AR85" s="11">
        <v>0</v>
      </c>
      <c r="AT85">
        <f>B3*AS85</f>
        <v>0</v>
      </c>
      <c r="AV85">
        <f>B3*AU85</f>
        <v>0</v>
      </c>
      <c r="AX85">
        <f>AW85*B3*B5*BJ85*2</f>
        <v>0</v>
      </c>
      <c r="AZ85">
        <f>(E85/2*2*AY85)*B3*B5*BJ85*2</f>
        <v>0</v>
      </c>
      <c r="BB85">
        <f>E85/4*B3*BJ85*BA85</f>
        <v>0</v>
      </c>
      <c r="BD85">
        <f>E85/4*B3*BJ85*BC85</f>
        <v>0</v>
      </c>
      <c r="BF85">
        <f>E85/4*B3*BJ85*BE85</f>
        <v>0</v>
      </c>
      <c r="BH85">
        <f>BG85*B3+0.5*BG85*B3*0.75</f>
        <v>0</v>
      </c>
      <c r="BI85" s="11">
        <f t="shared" si="114"/>
        <v>0</v>
      </c>
      <c r="BJ85">
        <v>3</v>
      </c>
    </row>
    <row r="86" spans="3:62" x14ac:dyDescent="0.15">
      <c r="D86" s="16">
        <f t="shared" si="116"/>
        <v>0</v>
      </c>
      <c r="F86" t="s">
        <v>91</v>
      </c>
      <c r="G86">
        <v>6</v>
      </c>
      <c r="L86">
        <f t="shared" si="96"/>
        <v>0</v>
      </c>
      <c r="N86">
        <f t="shared" si="97"/>
        <v>0</v>
      </c>
      <c r="P86">
        <f t="shared" si="98"/>
        <v>0</v>
      </c>
      <c r="Q86" s="11">
        <f t="shared" si="99"/>
        <v>0</v>
      </c>
      <c r="S86">
        <f t="shared" si="117"/>
        <v>0</v>
      </c>
      <c r="U86">
        <f t="shared" si="118"/>
        <v>0</v>
      </c>
      <c r="W86">
        <f t="shared" si="119"/>
        <v>0</v>
      </c>
      <c r="Y86">
        <f t="shared" si="120"/>
        <v>0</v>
      </c>
      <c r="AA86">
        <f t="shared" si="121"/>
        <v>0</v>
      </c>
      <c r="AC86">
        <f t="shared" si="122"/>
        <v>0</v>
      </c>
      <c r="AD86" s="11">
        <f t="shared" si="123"/>
        <v>0</v>
      </c>
      <c r="AF86">
        <f t="shared" si="124"/>
        <v>0</v>
      </c>
      <c r="AH86">
        <f t="shared" si="125"/>
        <v>0</v>
      </c>
      <c r="AJ86">
        <f t="shared" si="126"/>
        <v>0</v>
      </c>
      <c r="AL86">
        <f t="shared" si="127"/>
        <v>0</v>
      </c>
      <c r="AN86">
        <f t="shared" si="128"/>
        <v>0</v>
      </c>
      <c r="AP86">
        <f t="shared" si="129"/>
        <v>0</v>
      </c>
      <c r="AQ86" s="11">
        <f t="shared" si="130"/>
        <v>0</v>
      </c>
      <c r="AR86" s="11">
        <v>0</v>
      </c>
      <c r="AT86">
        <f>B3*AS86</f>
        <v>0</v>
      </c>
      <c r="AV86">
        <f>B3*AU86</f>
        <v>0</v>
      </c>
      <c r="AX86">
        <f>AW86*B3*B5*BJ86*2</f>
        <v>0</v>
      </c>
      <c r="AZ86">
        <f>(E86/2*2*AY86)*B3*B5*BJ86*2</f>
        <v>0</v>
      </c>
      <c r="BB86">
        <f>E86/4*B3*BJ86*BA86</f>
        <v>0</v>
      </c>
      <c r="BD86">
        <f>E86/4*B3*BJ86*BC86</f>
        <v>0</v>
      </c>
      <c r="BF86">
        <f>E86/4*B3*BJ86*BE86</f>
        <v>0</v>
      </c>
      <c r="BH86">
        <f>BG86*B3+0.5*BG86*B3*0.75</f>
        <v>0</v>
      </c>
      <c r="BI86" s="11">
        <f t="shared" si="114"/>
        <v>0</v>
      </c>
      <c r="BJ86">
        <v>3</v>
      </c>
    </row>
    <row r="87" spans="3:62" x14ac:dyDescent="0.15">
      <c r="D87" s="16">
        <f t="shared" si="116"/>
        <v>0</v>
      </c>
      <c r="F87" t="s">
        <v>91</v>
      </c>
      <c r="G87">
        <v>7</v>
      </c>
      <c r="L87">
        <f t="shared" si="96"/>
        <v>0</v>
      </c>
      <c r="N87">
        <f t="shared" si="97"/>
        <v>0</v>
      </c>
      <c r="P87">
        <f t="shared" si="98"/>
        <v>0</v>
      </c>
      <c r="Q87" s="11">
        <f t="shared" si="99"/>
        <v>0</v>
      </c>
      <c r="S87">
        <f t="shared" si="117"/>
        <v>0</v>
      </c>
      <c r="U87">
        <f t="shared" si="118"/>
        <v>0</v>
      </c>
      <c r="W87">
        <f t="shared" si="119"/>
        <v>0</v>
      </c>
      <c r="Y87">
        <f t="shared" si="120"/>
        <v>0</v>
      </c>
      <c r="AA87">
        <f t="shared" si="121"/>
        <v>0</v>
      </c>
      <c r="AC87">
        <f t="shared" si="122"/>
        <v>0</v>
      </c>
      <c r="AD87" s="11">
        <f t="shared" si="123"/>
        <v>0</v>
      </c>
      <c r="AF87">
        <f t="shared" si="124"/>
        <v>0</v>
      </c>
      <c r="AH87">
        <f t="shared" si="125"/>
        <v>0</v>
      </c>
      <c r="AJ87">
        <f t="shared" si="126"/>
        <v>0</v>
      </c>
      <c r="AL87">
        <f t="shared" si="127"/>
        <v>0</v>
      </c>
      <c r="AN87">
        <f t="shared" si="128"/>
        <v>0</v>
      </c>
      <c r="AP87">
        <f t="shared" si="129"/>
        <v>0</v>
      </c>
      <c r="AQ87" s="11">
        <f t="shared" si="130"/>
        <v>0</v>
      </c>
      <c r="AR87" s="11">
        <v>0</v>
      </c>
      <c r="AT87">
        <f>B3*AS87</f>
        <v>0</v>
      </c>
      <c r="AV87">
        <f>B3*AU87</f>
        <v>0</v>
      </c>
      <c r="AX87">
        <f>AW87*B3*B5*BJ87*2</f>
        <v>0</v>
      </c>
      <c r="AZ87">
        <f>(E87/2*2*AY87)*B3*B5*BJ87*2</f>
        <v>0</v>
      </c>
      <c r="BB87">
        <f>E87/4*B3*BJ87*BA87</f>
        <v>0</v>
      </c>
      <c r="BD87">
        <f>E87/4*B3*BJ87*BC87</f>
        <v>0</v>
      </c>
      <c r="BF87">
        <f>E87/4*B3*BJ87*BE87</f>
        <v>0</v>
      </c>
      <c r="BH87">
        <f>BG87*B3+0.5*BG87*B3*0.75</f>
        <v>0</v>
      </c>
      <c r="BI87" s="11">
        <f t="shared" si="114"/>
        <v>0</v>
      </c>
      <c r="BJ87">
        <v>3</v>
      </c>
    </row>
    <row r="88" spans="3:62" x14ac:dyDescent="0.15">
      <c r="D88" s="16">
        <f t="shared" si="116"/>
        <v>0</v>
      </c>
      <c r="F88" t="s">
        <v>91</v>
      </c>
      <c r="G88">
        <v>8</v>
      </c>
      <c r="L88">
        <f t="shared" si="96"/>
        <v>0</v>
      </c>
      <c r="N88">
        <f t="shared" si="97"/>
        <v>0</v>
      </c>
      <c r="P88">
        <f t="shared" si="98"/>
        <v>0</v>
      </c>
      <c r="Q88" s="11">
        <f t="shared" si="99"/>
        <v>0</v>
      </c>
      <c r="S88">
        <f t="shared" si="117"/>
        <v>0</v>
      </c>
      <c r="U88">
        <f t="shared" si="118"/>
        <v>0</v>
      </c>
      <c r="W88">
        <f t="shared" si="119"/>
        <v>0</v>
      </c>
      <c r="Y88">
        <f t="shared" si="120"/>
        <v>0</v>
      </c>
      <c r="AA88">
        <f t="shared" si="121"/>
        <v>0</v>
      </c>
      <c r="AC88">
        <f t="shared" si="122"/>
        <v>0</v>
      </c>
      <c r="AD88" s="11">
        <f t="shared" si="123"/>
        <v>0</v>
      </c>
      <c r="AF88">
        <f t="shared" si="124"/>
        <v>0</v>
      </c>
      <c r="AH88">
        <f t="shared" si="125"/>
        <v>0</v>
      </c>
      <c r="AJ88">
        <f t="shared" si="126"/>
        <v>0</v>
      </c>
      <c r="AL88">
        <f t="shared" si="127"/>
        <v>0</v>
      </c>
      <c r="AN88">
        <f t="shared" si="128"/>
        <v>0</v>
      </c>
      <c r="AP88">
        <f t="shared" si="129"/>
        <v>0</v>
      </c>
      <c r="AQ88" s="11">
        <f t="shared" si="130"/>
        <v>0</v>
      </c>
      <c r="AR88" s="11">
        <v>0</v>
      </c>
      <c r="AT88">
        <f>B3*AS88</f>
        <v>0</v>
      </c>
      <c r="AV88">
        <f>B3*AU88</f>
        <v>0</v>
      </c>
      <c r="AX88">
        <f>AW88*B3*B5*BJ88*2</f>
        <v>0</v>
      </c>
      <c r="AZ88">
        <f>(E88/2*2*AY88)*B3*B5*BJ88*2</f>
        <v>0</v>
      </c>
      <c r="BB88">
        <f>E88/4*B3*BJ88*BA88</f>
        <v>0</v>
      </c>
      <c r="BD88">
        <f>E88/4*B3*BJ88*BC88</f>
        <v>0</v>
      </c>
      <c r="BF88">
        <f>E88/4*B3*BJ88*BE88</f>
        <v>0</v>
      </c>
      <c r="BH88">
        <f>BG88*B3+0.5*BG88*B3*0.75</f>
        <v>0</v>
      </c>
      <c r="BI88" s="11">
        <f t="shared" si="114"/>
        <v>0</v>
      </c>
      <c r="BJ88">
        <v>3</v>
      </c>
    </row>
    <row r="89" spans="3:62" x14ac:dyDescent="0.15">
      <c r="D89" s="16">
        <f t="shared" si="116"/>
        <v>0</v>
      </c>
      <c r="F89" t="s">
        <v>91</v>
      </c>
      <c r="G89">
        <v>9</v>
      </c>
      <c r="L89">
        <f t="shared" si="96"/>
        <v>0</v>
      </c>
      <c r="N89">
        <f t="shared" si="97"/>
        <v>0</v>
      </c>
      <c r="P89">
        <f t="shared" si="98"/>
        <v>0</v>
      </c>
      <c r="Q89" s="11">
        <f t="shared" si="99"/>
        <v>0</v>
      </c>
      <c r="S89">
        <f t="shared" si="117"/>
        <v>0</v>
      </c>
      <c r="U89">
        <f t="shared" si="118"/>
        <v>0</v>
      </c>
      <c r="W89">
        <f t="shared" si="119"/>
        <v>0</v>
      </c>
      <c r="Y89">
        <f t="shared" si="120"/>
        <v>0</v>
      </c>
      <c r="AA89">
        <f t="shared" si="121"/>
        <v>0</v>
      </c>
      <c r="AC89">
        <f t="shared" si="122"/>
        <v>0</v>
      </c>
      <c r="AD89" s="11">
        <f t="shared" si="123"/>
        <v>0</v>
      </c>
      <c r="AF89">
        <f t="shared" si="124"/>
        <v>0</v>
      </c>
      <c r="AH89">
        <f t="shared" si="125"/>
        <v>0</v>
      </c>
      <c r="AJ89">
        <f t="shared" si="126"/>
        <v>0</v>
      </c>
      <c r="AL89">
        <f t="shared" si="127"/>
        <v>0</v>
      </c>
      <c r="AN89">
        <f t="shared" si="128"/>
        <v>0</v>
      </c>
      <c r="AP89">
        <f t="shared" si="129"/>
        <v>0</v>
      </c>
      <c r="AQ89" s="11">
        <f t="shared" si="130"/>
        <v>0</v>
      </c>
      <c r="AR89" s="11">
        <v>0</v>
      </c>
      <c r="AT89">
        <f>B3*AS89</f>
        <v>0</v>
      </c>
      <c r="AV89">
        <f>B3*AU89</f>
        <v>0</v>
      </c>
      <c r="AX89">
        <f>AW89*B3*B5*BJ89*2</f>
        <v>0</v>
      </c>
      <c r="AZ89">
        <f>(E89/2*2*AY89)*B3*B5*BJ89*2</f>
        <v>0</v>
      </c>
      <c r="BB89">
        <f>E89/4*B3*BJ89*BA89</f>
        <v>0</v>
      </c>
      <c r="BD89">
        <f>E89/4*B3*BJ89*BC89</f>
        <v>0</v>
      </c>
      <c r="BF89">
        <f>E89/4*B3*BJ89*BE89</f>
        <v>0</v>
      </c>
      <c r="BH89">
        <f>BG89*B3+0.5*BG89*B3*0.75</f>
        <v>0</v>
      </c>
      <c r="BI89" s="11">
        <f t="shared" si="114"/>
        <v>0</v>
      </c>
      <c r="BJ89">
        <v>3</v>
      </c>
    </row>
    <row r="90" spans="3:62" x14ac:dyDescent="0.15">
      <c r="D90" s="16">
        <f t="shared" si="116"/>
        <v>0</v>
      </c>
      <c r="F90" t="s">
        <v>91</v>
      </c>
      <c r="G90">
        <v>10</v>
      </c>
      <c r="L90">
        <f t="shared" si="96"/>
        <v>0</v>
      </c>
      <c r="N90">
        <f t="shared" si="97"/>
        <v>0</v>
      </c>
      <c r="P90">
        <f t="shared" si="98"/>
        <v>0</v>
      </c>
      <c r="Q90" s="11">
        <f t="shared" si="99"/>
        <v>0</v>
      </c>
      <c r="S90">
        <f t="shared" si="117"/>
        <v>0</v>
      </c>
      <c r="U90">
        <f t="shared" si="118"/>
        <v>0</v>
      </c>
      <c r="W90">
        <f t="shared" si="119"/>
        <v>0</v>
      </c>
      <c r="Y90">
        <f t="shared" si="120"/>
        <v>0</v>
      </c>
      <c r="AA90">
        <f t="shared" si="121"/>
        <v>0</v>
      </c>
      <c r="AC90">
        <f t="shared" si="122"/>
        <v>0</v>
      </c>
      <c r="AD90" s="11">
        <f t="shared" si="123"/>
        <v>0</v>
      </c>
      <c r="AF90">
        <f t="shared" si="124"/>
        <v>0</v>
      </c>
      <c r="AH90">
        <f t="shared" si="125"/>
        <v>0</v>
      </c>
      <c r="AJ90">
        <f t="shared" si="126"/>
        <v>0</v>
      </c>
      <c r="AL90">
        <f t="shared" si="127"/>
        <v>0</v>
      </c>
      <c r="AN90">
        <f t="shared" si="128"/>
        <v>0</v>
      </c>
      <c r="AP90">
        <f t="shared" si="129"/>
        <v>0</v>
      </c>
      <c r="AQ90" s="11">
        <f t="shared" si="130"/>
        <v>0</v>
      </c>
      <c r="AR90" s="11">
        <v>0</v>
      </c>
      <c r="AT90">
        <f>B3*AS90</f>
        <v>0</v>
      </c>
      <c r="AV90">
        <f>B3*AU90</f>
        <v>0</v>
      </c>
      <c r="AX90">
        <f>AW90*B3*B5*BJ90*2</f>
        <v>0</v>
      </c>
      <c r="AZ90">
        <f>(E90/2*2*AY90)*B3*B5*BJ90*2</f>
        <v>0</v>
      </c>
      <c r="BB90">
        <f>E90/4*B3*BJ90*BA90</f>
        <v>0</v>
      </c>
      <c r="BD90">
        <f>E90/4*B3*BJ90*BC90</f>
        <v>0</v>
      </c>
      <c r="BF90">
        <f>E90/4*B3*BJ90*BE90</f>
        <v>0</v>
      </c>
      <c r="BH90">
        <f>BG90*B3+0.5*BG90*B3*0.75</f>
        <v>0</v>
      </c>
      <c r="BI90" s="11">
        <f t="shared" si="114"/>
        <v>0</v>
      </c>
      <c r="BJ90">
        <v>3</v>
      </c>
    </row>
    <row r="91" spans="3:62" s="14" customFormat="1" x14ac:dyDescent="0.15">
      <c r="C91" s="14" t="s">
        <v>92</v>
      </c>
      <c r="F91" s="14" t="s">
        <v>471</v>
      </c>
    </row>
    <row r="92" spans="3:62" x14ac:dyDescent="0.15">
      <c r="D92" s="16">
        <f t="shared" ref="D92:D101" ca="1" si="131">Q92+AD92+AQ92+AR92+BI92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>
        <v>3</v>
      </c>
      <c r="J92" t="s">
        <v>324</v>
      </c>
      <c r="K92">
        <f ca="1">ROUND(E92,0)</f>
        <v>43</v>
      </c>
      <c r="L92">
        <f t="shared" ca="1" si="96"/>
        <v>43</v>
      </c>
      <c r="N92">
        <f t="shared" si="97"/>
        <v>0</v>
      </c>
      <c r="P92">
        <f t="shared" si="98"/>
        <v>0</v>
      </c>
      <c r="Q92" s="11">
        <f t="shared" ca="1" si="99"/>
        <v>43</v>
      </c>
      <c r="S92">
        <f t="shared" ref="S92:S101" si="132">R92*BJ92</f>
        <v>0</v>
      </c>
      <c r="U92">
        <f t="shared" ref="U92:U101" si="133">T92*BJ92*2</f>
        <v>0</v>
      </c>
      <c r="W92">
        <f t="shared" ref="W92:W101" ca="1" si="134">ROUND((E92/2*(1-V92)+2*E92/2*V92-E92/2)*BJ92*2,2)</f>
        <v>0</v>
      </c>
      <c r="Y92">
        <f t="shared" ref="Y92:Y101" si="135">X92*BJ92*2</f>
        <v>0</v>
      </c>
      <c r="AA92">
        <f t="shared" ref="AA92:AA101" si="136">Z92*BJ92*2</f>
        <v>0</v>
      </c>
      <c r="AC92">
        <f t="shared" ref="AC92:AC101" si="137">AB92*BJ92*2</f>
        <v>0</v>
      </c>
      <c r="AD92" s="11">
        <f t="shared" ref="AD92:AD101" ca="1" si="138">S92+U92+W92+Y92+AA92+AC92</f>
        <v>0</v>
      </c>
      <c r="AF92">
        <f t="shared" ref="AF92:AF101" si="139">-AE92*BJ92</f>
        <v>0</v>
      </c>
      <c r="AH92">
        <f t="shared" ref="AH92:AH101" si="140">-AG92*BJ92*2</f>
        <v>0</v>
      </c>
      <c r="AJ92">
        <f t="shared" ref="AJ92:AJ101" ca="1" si="141">-(E92/2*(1-AI92)+2*E92/2*AI92-E92/2)*BJ92*2</f>
        <v>0</v>
      </c>
      <c r="AL92">
        <f t="shared" ref="AL92:AL101" si="142">-AK92*BJ92*2</f>
        <v>0</v>
      </c>
      <c r="AN92">
        <f t="shared" ref="AN92:AN101" si="143">-AM92*BJ92*2</f>
        <v>0</v>
      </c>
      <c r="AP92">
        <f t="shared" ref="AP92:AP101" si="144">-AO92*BJ92*2</f>
        <v>0</v>
      </c>
      <c r="AQ92" s="11">
        <f t="shared" ref="AQ92:AQ101" ca="1" si="145">AF92+AH92+AJ92+AL92+AN92+AP92</f>
        <v>0</v>
      </c>
      <c r="AR92" s="11">
        <v>0</v>
      </c>
      <c r="AT92">
        <f>B3*AS92</f>
        <v>0</v>
      </c>
      <c r="AV92">
        <f>B3*AU92</f>
        <v>0</v>
      </c>
      <c r="AX92">
        <f>AW92*B3*B5*BJ92*2</f>
        <v>0</v>
      </c>
      <c r="AZ92">
        <f ca="1">(E92/2*2*AY92)*B3*B5*BJ92*2</f>
        <v>0</v>
      </c>
      <c r="BB92">
        <f ca="1">E92/4*B3*BJ92*BA92</f>
        <v>0</v>
      </c>
      <c r="BD92">
        <f ca="1">E92/4*B3*BJ92*BC92</f>
        <v>0</v>
      </c>
      <c r="BF92">
        <f ca="1">E92/4*B3*BJ92*BE92</f>
        <v>0</v>
      </c>
      <c r="BH92">
        <f>BG92*B3+0.5*BG92*B3*0.75</f>
        <v>0</v>
      </c>
      <c r="BI92" s="11">
        <f t="shared" ca="1" si="114"/>
        <v>0</v>
      </c>
      <c r="BJ92">
        <v>3</v>
      </c>
    </row>
    <row r="93" spans="3:62" x14ac:dyDescent="0.15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>
        <v>3</v>
      </c>
      <c r="J93" t="s">
        <v>324</v>
      </c>
      <c r="K93">
        <f ca="1">ROUND(E93,0)</f>
        <v>202</v>
      </c>
      <c r="L93">
        <f t="shared" ca="1" si="96"/>
        <v>202</v>
      </c>
      <c r="N93">
        <f t="shared" si="97"/>
        <v>0</v>
      </c>
      <c r="P93">
        <f t="shared" si="98"/>
        <v>0</v>
      </c>
      <c r="Q93" s="11">
        <f t="shared" ca="1" si="99"/>
        <v>202</v>
      </c>
      <c r="S93">
        <f t="shared" si="132"/>
        <v>0</v>
      </c>
      <c r="U93">
        <f t="shared" si="133"/>
        <v>0</v>
      </c>
      <c r="W93">
        <f t="shared" ca="1" si="134"/>
        <v>0</v>
      </c>
      <c r="Y93">
        <f t="shared" si="135"/>
        <v>0</v>
      </c>
      <c r="AA93">
        <f t="shared" si="136"/>
        <v>0</v>
      </c>
      <c r="AC93">
        <f t="shared" si="137"/>
        <v>0</v>
      </c>
      <c r="AD93" s="11">
        <f t="shared" ca="1" si="138"/>
        <v>0</v>
      </c>
      <c r="AF93">
        <f t="shared" si="139"/>
        <v>0</v>
      </c>
      <c r="AH93">
        <f t="shared" si="140"/>
        <v>0</v>
      </c>
      <c r="AJ93">
        <f t="shared" ca="1" si="141"/>
        <v>0</v>
      </c>
      <c r="AL93">
        <f t="shared" si="142"/>
        <v>0</v>
      </c>
      <c r="AN93">
        <f t="shared" si="143"/>
        <v>0</v>
      </c>
      <c r="AP93">
        <f t="shared" si="144"/>
        <v>0</v>
      </c>
      <c r="AQ93" s="11">
        <f t="shared" ca="1" si="145"/>
        <v>0</v>
      </c>
      <c r="AR93" s="11">
        <v>0</v>
      </c>
      <c r="AT93">
        <f>B3*AS93</f>
        <v>0</v>
      </c>
      <c r="AV93">
        <f>B3*AU93</f>
        <v>0</v>
      </c>
      <c r="AX93">
        <f>AW93*B3*B5*BJ93*2</f>
        <v>0</v>
      </c>
      <c r="AZ93">
        <f ca="1">(E93/2*2*AY93)*B3*B5*BJ93*2</f>
        <v>0</v>
      </c>
      <c r="BB93">
        <f ca="1">E93/4*B3*BJ93*BA93</f>
        <v>0</v>
      </c>
      <c r="BD93">
        <f ca="1">E93/4*B3*BJ93*BC93</f>
        <v>0</v>
      </c>
      <c r="BF93">
        <f ca="1">E93/4*B3*BJ93*BE93</f>
        <v>0</v>
      </c>
      <c r="BH93">
        <f>BG93*B3+0.5*BG93*B3*0.75</f>
        <v>0</v>
      </c>
      <c r="BI93" s="11">
        <f t="shared" ca="1" si="114"/>
        <v>0</v>
      </c>
      <c r="BJ93">
        <v>3</v>
      </c>
    </row>
    <row r="94" spans="3:62" x14ac:dyDescent="0.15">
      <c r="D94" s="16">
        <f t="shared" si="131"/>
        <v>0</v>
      </c>
      <c r="F94" t="s">
        <v>94</v>
      </c>
      <c r="G94">
        <v>3</v>
      </c>
      <c r="L94">
        <f t="shared" si="96"/>
        <v>0</v>
      </c>
      <c r="N94">
        <f t="shared" si="97"/>
        <v>0</v>
      </c>
      <c r="P94">
        <f t="shared" si="98"/>
        <v>0</v>
      </c>
      <c r="Q94" s="11">
        <f t="shared" si="99"/>
        <v>0</v>
      </c>
      <c r="S94">
        <f t="shared" si="132"/>
        <v>0</v>
      </c>
      <c r="U94">
        <f t="shared" si="133"/>
        <v>0</v>
      </c>
      <c r="W94">
        <f t="shared" si="134"/>
        <v>0</v>
      </c>
      <c r="Y94">
        <f t="shared" si="135"/>
        <v>0</v>
      </c>
      <c r="AA94">
        <f t="shared" si="136"/>
        <v>0</v>
      </c>
      <c r="AC94">
        <f t="shared" si="137"/>
        <v>0</v>
      </c>
      <c r="AD94" s="11">
        <f t="shared" si="138"/>
        <v>0</v>
      </c>
      <c r="AF94">
        <f t="shared" si="139"/>
        <v>0</v>
      </c>
      <c r="AH94">
        <f t="shared" si="140"/>
        <v>0</v>
      </c>
      <c r="AJ94">
        <f t="shared" si="141"/>
        <v>0</v>
      </c>
      <c r="AL94">
        <f t="shared" si="142"/>
        <v>0</v>
      </c>
      <c r="AN94">
        <f t="shared" si="143"/>
        <v>0</v>
      </c>
      <c r="AP94">
        <f t="shared" si="144"/>
        <v>0</v>
      </c>
      <c r="AQ94" s="11">
        <f t="shared" si="145"/>
        <v>0</v>
      </c>
      <c r="AR94" s="11">
        <v>0</v>
      </c>
      <c r="AT94">
        <f>B3*AS94</f>
        <v>0</v>
      </c>
      <c r="AV94">
        <f>B3*AU94</f>
        <v>0</v>
      </c>
      <c r="AX94">
        <f>AW94*B3*B5*BJ94*2</f>
        <v>0</v>
      </c>
      <c r="AZ94">
        <f>(E94/2*2*AY94)*B3*B5*BJ94*2</f>
        <v>0</v>
      </c>
      <c r="BB94">
        <f>E94/4*B3*BJ94*BA94</f>
        <v>0</v>
      </c>
      <c r="BD94">
        <f>E94/4*B3*BJ94*BC94</f>
        <v>0</v>
      </c>
      <c r="BF94">
        <f>E94/4*B3*BJ94*BE94</f>
        <v>0</v>
      </c>
      <c r="BH94">
        <f>BG94*B3+0.5*BG94*B3*0.75</f>
        <v>0</v>
      </c>
      <c r="BI94" s="11">
        <f t="shared" si="114"/>
        <v>0</v>
      </c>
      <c r="BJ94">
        <v>3</v>
      </c>
    </row>
    <row r="95" spans="3:62" x14ac:dyDescent="0.15">
      <c r="D95" s="16">
        <f t="shared" si="131"/>
        <v>0</v>
      </c>
      <c r="F95" t="s">
        <v>94</v>
      </c>
      <c r="G95">
        <v>4</v>
      </c>
      <c r="L95">
        <f t="shared" si="96"/>
        <v>0</v>
      </c>
      <c r="N95">
        <f t="shared" si="97"/>
        <v>0</v>
      </c>
      <c r="P95">
        <f t="shared" si="98"/>
        <v>0</v>
      </c>
      <c r="Q95" s="11">
        <f t="shared" si="99"/>
        <v>0</v>
      </c>
      <c r="S95">
        <f t="shared" si="132"/>
        <v>0</v>
      </c>
      <c r="U95">
        <f t="shared" si="133"/>
        <v>0</v>
      </c>
      <c r="W95">
        <f t="shared" si="134"/>
        <v>0</v>
      </c>
      <c r="Y95">
        <f t="shared" si="135"/>
        <v>0</v>
      </c>
      <c r="AA95">
        <f t="shared" si="136"/>
        <v>0</v>
      </c>
      <c r="AC95">
        <f t="shared" si="137"/>
        <v>0</v>
      </c>
      <c r="AD95" s="11">
        <f t="shared" si="138"/>
        <v>0</v>
      </c>
      <c r="AF95">
        <f t="shared" si="139"/>
        <v>0</v>
      </c>
      <c r="AH95">
        <f t="shared" si="140"/>
        <v>0</v>
      </c>
      <c r="AJ95">
        <f t="shared" si="141"/>
        <v>0</v>
      </c>
      <c r="AL95">
        <f t="shared" si="142"/>
        <v>0</v>
      </c>
      <c r="AN95">
        <f t="shared" si="143"/>
        <v>0</v>
      </c>
      <c r="AP95">
        <f t="shared" si="144"/>
        <v>0</v>
      </c>
      <c r="AQ95" s="11">
        <f t="shared" si="145"/>
        <v>0</v>
      </c>
      <c r="AR95" s="11">
        <v>0</v>
      </c>
      <c r="AT95">
        <f>B3*AS95</f>
        <v>0</v>
      </c>
      <c r="AV95">
        <f>B3*AU95</f>
        <v>0</v>
      </c>
      <c r="AX95">
        <f>AW95*B3*B5*BJ95*2</f>
        <v>0</v>
      </c>
      <c r="AZ95">
        <f>(E95/2*2*AY95)*B3*B5*BJ95*2</f>
        <v>0</v>
      </c>
      <c r="BB95">
        <f>E95/4*B3*BJ95*BA95</f>
        <v>0</v>
      </c>
      <c r="BD95">
        <f>E95/4*B3*BJ95*BC95</f>
        <v>0</v>
      </c>
      <c r="BF95">
        <f>E95/4*B3*BJ95*BE95</f>
        <v>0</v>
      </c>
      <c r="BH95">
        <f>BG95*B3+0.5*BG95*B3*0.75</f>
        <v>0</v>
      </c>
      <c r="BI95" s="11">
        <f t="shared" si="114"/>
        <v>0</v>
      </c>
      <c r="BJ95">
        <v>3</v>
      </c>
    </row>
    <row r="96" spans="3:62" x14ac:dyDescent="0.15">
      <c r="D96" s="16">
        <f t="shared" si="131"/>
        <v>0</v>
      </c>
      <c r="F96" t="s">
        <v>94</v>
      </c>
      <c r="G96">
        <v>5</v>
      </c>
      <c r="L96">
        <f t="shared" si="96"/>
        <v>0</v>
      </c>
      <c r="N96">
        <f t="shared" si="97"/>
        <v>0</v>
      </c>
      <c r="P96">
        <f t="shared" si="98"/>
        <v>0</v>
      </c>
      <c r="Q96" s="11">
        <f t="shared" si="99"/>
        <v>0</v>
      </c>
      <c r="S96">
        <f t="shared" si="132"/>
        <v>0</v>
      </c>
      <c r="U96">
        <f t="shared" si="133"/>
        <v>0</v>
      </c>
      <c r="W96">
        <f t="shared" si="134"/>
        <v>0</v>
      </c>
      <c r="Y96">
        <f t="shared" si="135"/>
        <v>0</v>
      </c>
      <c r="AA96">
        <f t="shared" si="136"/>
        <v>0</v>
      </c>
      <c r="AC96">
        <f t="shared" si="137"/>
        <v>0</v>
      </c>
      <c r="AD96" s="11">
        <f t="shared" si="138"/>
        <v>0</v>
      </c>
      <c r="AF96">
        <f t="shared" si="139"/>
        <v>0</v>
      </c>
      <c r="AH96">
        <f t="shared" si="140"/>
        <v>0</v>
      </c>
      <c r="AJ96">
        <f t="shared" si="141"/>
        <v>0</v>
      </c>
      <c r="AL96">
        <f t="shared" si="142"/>
        <v>0</v>
      </c>
      <c r="AN96">
        <f t="shared" si="143"/>
        <v>0</v>
      </c>
      <c r="AP96">
        <f t="shared" si="144"/>
        <v>0</v>
      </c>
      <c r="AQ96" s="11">
        <f t="shared" si="145"/>
        <v>0</v>
      </c>
      <c r="AR96" s="11">
        <v>0</v>
      </c>
      <c r="AT96">
        <f>B3*AS96</f>
        <v>0</v>
      </c>
      <c r="AV96">
        <f>B3*AU96</f>
        <v>0</v>
      </c>
      <c r="AX96">
        <f>AW96*B3*B5*BJ96*2</f>
        <v>0</v>
      </c>
      <c r="AZ96">
        <f>(E96/2*2*AY96)*B3*B5*BJ96*2</f>
        <v>0</v>
      </c>
      <c r="BB96">
        <f>E96/4*B3*BJ96*BA96</f>
        <v>0</v>
      </c>
      <c r="BD96">
        <f>E96/4*B3*BJ96*BC96</f>
        <v>0</v>
      </c>
      <c r="BF96">
        <f>E96/4*B3*BJ96*BE96</f>
        <v>0</v>
      </c>
      <c r="BH96">
        <f>BG96*B3+0.5*BG96*B3*0.75</f>
        <v>0</v>
      </c>
      <c r="BI96" s="11">
        <f t="shared" si="114"/>
        <v>0</v>
      </c>
      <c r="BJ96">
        <v>3</v>
      </c>
    </row>
    <row r="97" spans="3:62" x14ac:dyDescent="0.15">
      <c r="D97" s="16">
        <f t="shared" si="131"/>
        <v>0</v>
      </c>
      <c r="F97" t="s">
        <v>95</v>
      </c>
      <c r="G97">
        <v>6</v>
      </c>
      <c r="L97">
        <f t="shared" si="96"/>
        <v>0</v>
      </c>
      <c r="N97">
        <f t="shared" si="97"/>
        <v>0</v>
      </c>
      <c r="P97">
        <f t="shared" si="98"/>
        <v>0</v>
      </c>
      <c r="Q97" s="11">
        <f t="shared" si="99"/>
        <v>0</v>
      </c>
      <c r="S97">
        <f t="shared" si="132"/>
        <v>0</v>
      </c>
      <c r="U97">
        <f t="shared" si="133"/>
        <v>0</v>
      </c>
      <c r="W97">
        <f t="shared" si="134"/>
        <v>0</v>
      </c>
      <c r="Y97">
        <f t="shared" si="135"/>
        <v>0</v>
      </c>
      <c r="AA97">
        <f t="shared" si="136"/>
        <v>0</v>
      </c>
      <c r="AC97">
        <f t="shared" si="137"/>
        <v>0</v>
      </c>
      <c r="AD97" s="11">
        <f t="shared" si="138"/>
        <v>0</v>
      </c>
      <c r="AF97">
        <f t="shared" si="139"/>
        <v>0</v>
      </c>
      <c r="AH97">
        <f t="shared" si="140"/>
        <v>0</v>
      </c>
      <c r="AJ97">
        <f t="shared" si="141"/>
        <v>0</v>
      </c>
      <c r="AL97">
        <f t="shared" si="142"/>
        <v>0</v>
      </c>
      <c r="AN97">
        <f t="shared" si="143"/>
        <v>0</v>
      </c>
      <c r="AP97">
        <f t="shared" si="144"/>
        <v>0</v>
      </c>
      <c r="AQ97" s="11">
        <f t="shared" si="145"/>
        <v>0</v>
      </c>
      <c r="AR97" s="11">
        <v>0</v>
      </c>
      <c r="AT97">
        <f>B3*AS97</f>
        <v>0</v>
      </c>
      <c r="AV97">
        <f>B3*AU97</f>
        <v>0</v>
      </c>
      <c r="AX97">
        <f>AW97*B3*B5*BJ97*2</f>
        <v>0</v>
      </c>
      <c r="AZ97">
        <f>(E97/2*2*AY97)*B3*B5*BJ97*2</f>
        <v>0</v>
      </c>
      <c r="BB97">
        <f>E97/4*B3*BJ97*BA97</f>
        <v>0</v>
      </c>
      <c r="BD97">
        <f>E97/4*B3*BJ97*BC97</f>
        <v>0</v>
      </c>
      <c r="BF97">
        <f>E97/4*B3*BJ97*BE97</f>
        <v>0</v>
      </c>
      <c r="BH97">
        <f>BG97*B3+0.5*BG97*B3*0.75</f>
        <v>0</v>
      </c>
      <c r="BI97" s="11">
        <f t="shared" si="114"/>
        <v>0</v>
      </c>
      <c r="BJ97">
        <v>3</v>
      </c>
    </row>
    <row r="98" spans="3:62" x14ac:dyDescent="0.15">
      <c r="D98" s="16">
        <f t="shared" si="131"/>
        <v>0</v>
      </c>
      <c r="F98" t="s">
        <v>95</v>
      </c>
      <c r="G98">
        <v>7</v>
      </c>
      <c r="L98">
        <f t="shared" si="96"/>
        <v>0</v>
      </c>
      <c r="N98">
        <f t="shared" si="97"/>
        <v>0</v>
      </c>
      <c r="P98">
        <f t="shared" si="98"/>
        <v>0</v>
      </c>
      <c r="Q98" s="11">
        <f t="shared" si="99"/>
        <v>0</v>
      </c>
      <c r="S98">
        <f t="shared" si="132"/>
        <v>0</v>
      </c>
      <c r="U98">
        <f t="shared" si="133"/>
        <v>0</v>
      </c>
      <c r="W98">
        <f t="shared" si="134"/>
        <v>0</v>
      </c>
      <c r="Y98">
        <f t="shared" si="135"/>
        <v>0</v>
      </c>
      <c r="AA98">
        <f t="shared" si="136"/>
        <v>0</v>
      </c>
      <c r="AC98">
        <f t="shared" si="137"/>
        <v>0</v>
      </c>
      <c r="AD98" s="11">
        <f t="shared" si="138"/>
        <v>0</v>
      </c>
      <c r="AF98">
        <f t="shared" si="139"/>
        <v>0</v>
      </c>
      <c r="AH98">
        <f t="shared" si="140"/>
        <v>0</v>
      </c>
      <c r="AJ98">
        <f t="shared" si="141"/>
        <v>0</v>
      </c>
      <c r="AL98">
        <f t="shared" si="142"/>
        <v>0</v>
      </c>
      <c r="AN98">
        <f t="shared" si="143"/>
        <v>0</v>
      </c>
      <c r="AP98">
        <f t="shared" si="144"/>
        <v>0</v>
      </c>
      <c r="AQ98" s="11">
        <f t="shared" si="145"/>
        <v>0</v>
      </c>
      <c r="AR98" s="11">
        <v>0</v>
      </c>
      <c r="AT98">
        <f>B3*AS98</f>
        <v>0</v>
      </c>
      <c r="AV98">
        <f>B3*AU98</f>
        <v>0</v>
      </c>
      <c r="AX98">
        <f>AW98*B3*B5*BJ98*2</f>
        <v>0</v>
      </c>
      <c r="AZ98">
        <f>(E98/2*2*AY98)*B3*B5*BJ98*2</f>
        <v>0</v>
      </c>
      <c r="BB98">
        <f>E98/4*B3*BJ98*BA98</f>
        <v>0</v>
      </c>
      <c r="BD98">
        <f>E98/4*B3*BJ98*BC98</f>
        <v>0</v>
      </c>
      <c r="BF98">
        <f>E98/4*B3*BJ98*BE98</f>
        <v>0</v>
      </c>
      <c r="BH98">
        <f>BG98*B3+0.5*BG98*B3*0.75</f>
        <v>0</v>
      </c>
      <c r="BI98" s="11">
        <f t="shared" si="114"/>
        <v>0</v>
      </c>
      <c r="BJ98">
        <v>3</v>
      </c>
    </row>
    <row r="99" spans="3:62" x14ac:dyDescent="0.15">
      <c r="D99" s="16">
        <f t="shared" si="131"/>
        <v>0</v>
      </c>
      <c r="F99" t="s">
        <v>95</v>
      </c>
      <c r="G99">
        <v>8</v>
      </c>
      <c r="L99">
        <f t="shared" si="96"/>
        <v>0</v>
      </c>
      <c r="N99">
        <f t="shared" si="97"/>
        <v>0</v>
      </c>
      <c r="P99">
        <f t="shared" si="98"/>
        <v>0</v>
      </c>
      <c r="Q99" s="11">
        <f t="shared" si="99"/>
        <v>0</v>
      </c>
      <c r="S99">
        <f t="shared" si="132"/>
        <v>0</v>
      </c>
      <c r="U99">
        <f t="shared" si="133"/>
        <v>0</v>
      </c>
      <c r="W99">
        <f t="shared" si="134"/>
        <v>0</v>
      </c>
      <c r="Y99">
        <f t="shared" si="135"/>
        <v>0</v>
      </c>
      <c r="AA99">
        <f t="shared" si="136"/>
        <v>0</v>
      </c>
      <c r="AC99">
        <f t="shared" si="137"/>
        <v>0</v>
      </c>
      <c r="AD99" s="11">
        <f t="shared" si="138"/>
        <v>0</v>
      </c>
      <c r="AF99">
        <f t="shared" si="139"/>
        <v>0</v>
      </c>
      <c r="AH99">
        <f t="shared" si="140"/>
        <v>0</v>
      </c>
      <c r="AJ99">
        <f t="shared" si="141"/>
        <v>0</v>
      </c>
      <c r="AL99">
        <f t="shared" si="142"/>
        <v>0</v>
      </c>
      <c r="AN99">
        <f t="shared" si="143"/>
        <v>0</v>
      </c>
      <c r="AP99">
        <f t="shared" si="144"/>
        <v>0</v>
      </c>
      <c r="AQ99" s="11">
        <f t="shared" si="145"/>
        <v>0</v>
      </c>
      <c r="AR99" s="11">
        <v>0</v>
      </c>
      <c r="AT99">
        <f>B3*AS99</f>
        <v>0</v>
      </c>
      <c r="AV99">
        <f>B3*AU99</f>
        <v>0</v>
      </c>
      <c r="AX99">
        <f>AW99*B3*B5*BJ99*2</f>
        <v>0</v>
      </c>
      <c r="AZ99">
        <f>(E99/2*2*AY99)*B3*B5*BJ99*2</f>
        <v>0</v>
      </c>
      <c r="BB99">
        <f>E99/4*B3*BJ99*BA99</f>
        <v>0</v>
      </c>
      <c r="BD99">
        <f>E99/4*B3*BJ99*BC99</f>
        <v>0</v>
      </c>
      <c r="BF99">
        <f>E99/4*B3*BJ99*BE99</f>
        <v>0</v>
      </c>
      <c r="BH99">
        <f>BG99*B3+0.5*BG99*B3*0.75</f>
        <v>0</v>
      </c>
      <c r="BI99" s="11">
        <f t="shared" si="114"/>
        <v>0</v>
      </c>
      <c r="BJ99">
        <v>3</v>
      </c>
    </row>
    <row r="100" spans="3:62" x14ac:dyDescent="0.15">
      <c r="D100" s="16">
        <f t="shared" si="131"/>
        <v>0</v>
      </c>
      <c r="F100" t="s">
        <v>95</v>
      </c>
      <c r="G100">
        <v>9</v>
      </c>
      <c r="L100">
        <f t="shared" si="96"/>
        <v>0</v>
      </c>
      <c r="N100">
        <f t="shared" si="97"/>
        <v>0</v>
      </c>
      <c r="P100">
        <f t="shared" si="98"/>
        <v>0</v>
      </c>
      <c r="Q100" s="11">
        <f t="shared" si="99"/>
        <v>0</v>
      </c>
      <c r="S100">
        <f t="shared" si="132"/>
        <v>0</v>
      </c>
      <c r="U100">
        <f t="shared" si="133"/>
        <v>0</v>
      </c>
      <c r="W100">
        <f t="shared" si="134"/>
        <v>0</v>
      </c>
      <c r="Y100">
        <f t="shared" si="135"/>
        <v>0</v>
      </c>
      <c r="AA100">
        <f t="shared" si="136"/>
        <v>0</v>
      </c>
      <c r="AC100">
        <f t="shared" si="137"/>
        <v>0</v>
      </c>
      <c r="AD100" s="11">
        <f t="shared" si="138"/>
        <v>0</v>
      </c>
      <c r="AF100">
        <f t="shared" si="139"/>
        <v>0</v>
      </c>
      <c r="AH100">
        <f t="shared" si="140"/>
        <v>0</v>
      </c>
      <c r="AJ100">
        <f t="shared" si="141"/>
        <v>0</v>
      </c>
      <c r="AL100">
        <f t="shared" si="142"/>
        <v>0</v>
      </c>
      <c r="AN100">
        <f t="shared" si="143"/>
        <v>0</v>
      </c>
      <c r="AP100">
        <f t="shared" si="144"/>
        <v>0</v>
      </c>
      <c r="AQ100" s="11">
        <f t="shared" si="145"/>
        <v>0</v>
      </c>
      <c r="AR100" s="11">
        <v>0</v>
      </c>
      <c r="AT100">
        <f>B3*AS100</f>
        <v>0</v>
      </c>
      <c r="AV100">
        <f>B3*AU100</f>
        <v>0</v>
      </c>
      <c r="AX100">
        <f>AW100*B3*B5*BJ100*2</f>
        <v>0</v>
      </c>
      <c r="AZ100">
        <f>(E100/2*2*AY100)*B3*B5*BJ100*2</f>
        <v>0</v>
      </c>
      <c r="BB100">
        <f>E100/4*B3*BJ100*BA100</f>
        <v>0</v>
      </c>
      <c r="BD100">
        <f>E100/4*B3*BJ100*BC100</f>
        <v>0</v>
      </c>
      <c r="BF100">
        <f>E100/4*B3*BJ100*BE100</f>
        <v>0</v>
      </c>
      <c r="BH100">
        <f>BG100*B3+0.5*BG100*B3*0.75</f>
        <v>0</v>
      </c>
      <c r="BI100" s="11">
        <f t="shared" si="114"/>
        <v>0</v>
      </c>
      <c r="BJ100">
        <v>3</v>
      </c>
    </row>
    <row r="101" spans="3:62" x14ac:dyDescent="0.15">
      <c r="D101" s="16">
        <f t="shared" si="131"/>
        <v>0</v>
      </c>
      <c r="F101" t="s">
        <v>95</v>
      </c>
      <c r="G101">
        <v>10</v>
      </c>
      <c r="L101">
        <f t="shared" si="96"/>
        <v>0</v>
      </c>
      <c r="N101">
        <f t="shared" si="97"/>
        <v>0</v>
      </c>
      <c r="P101">
        <f t="shared" si="98"/>
        <v>0</v>
      </c>
      <c r="Q101" s="11">
        <f t="shared" si="99"/>
        <v>0</v>
      </c>
      <c r="S101">
        <f t="shared" si="132"/>
        <v>0</v>
      </c>
      <c r="U101">
        <f t="shared" si="133"/>
        <v>0</v>
      </c>
      <c r="W101">
        <f t="shared" si="134"/>
        <v>0</v>
      </c>
      <c r="Y101">
        <f t="shared" si="135"/>
        <v>0</v>
      </c>
      <c r="AA101">
        <f t="shared" si="136"/>
        <v>0</v>
      </c>
      <c r="AC101">
        <f t="shared" si="137"/>
        <v>0</v>
      </c>
      <c r="AD101" s="11">
        <f t="shared" si="138"/>
        <v>0</v>
      </c>
      <c r="AF101">
        <f t="shared" si="139"/>
        <v>0</v>
      </c>
      <c r="AH101">
        <f t="shared" si="140"/>
        <v>0</v>
      </c>
      <c r="AJ101">
        <f t="shared" si="141"/>
        <v>0</v>
      </c>
      <c r="AL101">
        <f t="shared" si="142"/>
        <v>0</v>
      </c>
      <c r="AN101">
        <f t="shared" si="143"/>
        <v>0</v>
      </c>
      <c r="AP101">
        <f t="shared" si="144"/>
        <v>0</v>
      </c>
      <c r="AQ101" s="11">
        <f t="shared" si="145"/>
        <v>0</v>
      </c>
      <c r="AR101" s="11">
        <v>0</v>
      </c>
      <c r="AT101">
        <f>B3*AS101</f>
        <v>0</v>
      </c>
      <c r="AV101">
        <f>B3*AU101</f>
        <v>0</v>
      </c>
      <c r="AX101">
        <f>AW101*B3*B5*BJ101*2</f>
        <v>0</v>
      </c>
      <c r="AZ101">
        <f>(E101/2*2*AY101)*B3*B5*BJ101*2</f>
        <v>0</v>
      </c>
      <c r="BB101">
        <f>E101/4*B3*BJ101*BA101</f>
        <v>0</v>
      </c>
      <c r="BD101">
        <f>E101/4*B3*BJ101*BC101</f>
        <v>0</v>
      </c>
      <c r="BF101">
        <f>E101/4*B3*BJ101*BE101</f>
        <v>0</v>
      </c>
      <c r="BH101">
        <f>BG101*B3+0.5*BG101*B3*0.75</f>
        <v>0</v>
      </c>
      <c r="BI101" s="11">
        <f t="shared" si="114"/>
        <v>0</v>
      </c>
      <c r="BJ101">
        <v>3</v>
      </c>
    </row>
    <row r="102" spans="3:62" s="14" customFormat="1" x14ac:dyDescent="0.15">
      <c r="C102" s="14" t="s">
        <v>96</v>
      </c>
      <c r="F102" s="14" t="s">
        <v>472</v>
      </c>
    </row>
    <row r="103" spans="3:62" x14ac:dyDescent="0.15">
      <c r="D103" s="16">
        <f t="shared" ref="D103:D112" ca="1" si="146">Q103+AD103+AQ103+AR103+BI103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>
        <v>3</v>
      </c>
      <c r="J103" t="s">
        <v>328</v>
      </c>
      <c r="L103">
        <f t="shared" si="96"/>
        <v>0</v>
      </c>
      <c r="M103">
        <v>0</v>
      </c>
      <c r="N103">
        <f t="shared" si="97"/>
        <v>0</v>
      </c>
      <c r="P103">
        <f t="shared" si="98"/>
        <v>0</v>
      </c>
      <c r="Q103" s="11">
        <f t="shared" si="99"/>
        <v>0</v>
      </c>
      <c r="S103">
        <f t="shared" ref="S103:S112" si="147">R103*BJ103</f>
        <v>0</v>
      </c>
      <c r="U103">
        <f t="shared" ref="U103:U112" si="148">T103*BJ103*2</f>
        <v>0</v>
      </c>
      <c r="W103">
        <f t="shared" ref="W103:W112" ca="1" si="149">ROUND((E103/2*(1-V103)+2*E103/2*V103-E103/2)*BJ103*2,2)</f>
        <v>0</v>
      </c>
      <c r="X103">
        <v>2</v>
      </c>
      <c r="Y103">
        <f t="shared" ref="Y103:Y112" si="150">X103*BJ103*2</f>
        <v>12</v>
      </c>
      <c r="Z103">
        <v>5</v>
      </c>
      <c r="AA103">
        <f t="shared" ref="AA103:AA112" si="151">Z103*BJ103*2</f>
        <v>30</v>
      </c>
      <c r="AC103">
        <f t="shared" ref="AC103:AC112" si="152">AB103*BJ103*2</f>
        <v>0</v>
      </c>
      <c r="AD103" s="11">
        <f t="shared" ref="AD103:AD112" ca="1" si="153">S103+U103+W103+Y103+AA103+AC103</f>
        <v>42</v>
      </c>
      <c r="AF103">
        <f t="shared" ref="AF103:AF112" si="154">-AE103*BJ103</f>
        <v>0</v>
      </c>
      <c r="AH103">
        <f t="shared" ref="AH103:AH112" si="155">-AG103*BJ103*2</f>
        <v>0</v>
      </c>
      <c r="AJ103">
        <f t="shared" ref="AJ103:AJ112" ca="1" si="156">-(E103/2*(1-AI103)+2*E103/2*AI103-E103/2)*BJ103*2</f>
        <v>0</v>
      </c>
      <c r="AL103">
        <f t="shared" ref="AL103:AL112" si="157">-AK103*BJ103*2</f>
        <v>0</v>
      </c>
      <c r="AN103">
        <f t="shared" ref="AN103:AN112" si="158">-AM103*BJ103*2</f>
        <v>0</v>
      </c>
      <c r="AP103">
        <f t="shared" ref="AP103:AP112" si="159">-AO103*BJ103*2</f>
        <v>0</v>
      </c>
      <c r="AQ103" s="11">
        <f t="shared" ref="AQ103:AQ112" ca="1" si="160">AF103+AH103+AJ103+AL103+AN103+AP103</f>
        <v>0</v>
      </c>
      <c r="AR103" s="11">
        <v>0</v>
      </c>
      <c r="AT103">
        <f>B3*AS103</f>
        <v>0</v>
      </c>
      <c r="AV103">
        <f>B3*AU103</f>
        <v>0</v>
      </c>
      <c r="AX103">
        <f>AW103*B3*B5*BJ103*2</f>
        <v>0</v>
      </c>
      <c r="AZ103">
        <f ca="1">(E103/2*2*AY103)*B3*B5*BJ103*2</f>
        <v>0</v>
      </c>
      <c r="BB103">
        <f ca="1">E103/4*B3*BJ103*BA103</f>
        <v>0</v>
      </c>
      <c r="BD103">
        <f ca="1">E103/4*B3*BJ103*BC103</f>
        <v>0</v>
      </c>
      <c r="BF103">
        <f ca="1">E103/4*B3*BJ103*BE103</f>
        <v>0</v>
      </c>
      <c r="BH103">
        <f>BG103*B3+0.5*BG103*B3*0.75</f>
        <v>0</v>
      </c>
      <c r="BI103" s="11">
        <f t="shared" ca="1" si="114"/>
        <v>0</v>
      </c>
      <c r="BJ103">
        <v>3</v>
      </c>
    </row>
    <row r="104" spans="3:62" x14ac:dyDescent="0.15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>
        <v>3</v>
      </c>
      <c r="J104" t="s">
        <v>328</v>
      </c>
      <c r="L104">
        <f t="shared" si="96"/>
        <v>0</v>
      </c>
      <c r="M104">
        <v>0</v>
      </c>
      <c r="N104">
        <f t="shared" si="97"/>
        <v>0</v>
      </c>
      <c r="P104">
        <f t="shared" si="98"/>
        <v>0</v>
      </c>
      <c r="Q104" s="11">
        <f t="shared" si="99"/>
        <v>0</v>
      </c>
      <c r="S104">
        <f t="shared" si="147"/>
        <v>0</v>
      </c>
      <c r="U104">
        <f t="shared" si="148"/>
        <v>0</v>
      </c>
      <c r="W104">
        <f t="shared" ca="1" si="149"/>
        <v>0</v>
      </c>
      <c r="X104">
        <v>10</v>
      </c>
      <c r="Y104">
        <f t="shared" si="150"/>
        <v>60</v>
      </c>
      <c r="Z104">
        <v>24</v>
      </c>
      <c r="AA104">
        <f t="shared" si="151"/>
        <v>144</v>
      </c>
      <c r="AC104">
        <f t="shared" si="152"/>
        <v>0</v>
      </c>
      <c r="AD104" s="11">
        <f t="shared" ca="1" si="153"/>
        <v>204</v>
      </c>
      <c r="AF104">
        <f t="shared" si="154"/>
        <v>0</v>
      </c>
      <c r="AH104">
        <f t="shared" si="155"/>
        <v>0</v>
      </c>
      <c r="AJ104">
        <f t="shared" ca="1" si="156"/>
        <v>0</v>
      </c>
      <c r="AL104">
        <f t="shared" si="157"/>
        <v>0</v>
      </c>
      <c r="AN104">
        <f t="shared" si="158"/>
        <v>0</v>
      </c>
      <c r="AP104">
        <f t="shared" si="159"/>
        <v>0</v>
      </c>
      <c r="AQ104" s="11">
        <f t="shared" ca="1" si="160"/>
        <v>0</v>
      </c>
      <c r="AR104" s="11">
        <v>0</v>
      </c>
      <c r="AT104">
        <f>B3*AS104</f>
        <v>0</v>
      </c>
      <c r="AV104">
        <f>B3*AU104</f>
        <v>0</v>
      </c>
      <c r="AX104">
        <f>AW104*B3*B5*BJ104*2</f>
        <v>0</v>
      </c>
      <c r="AZ104">
        <f ca="1">(E104/2*2*AY104)*B3*B5*BJ104*2</f>
        <v>0</v>
      </c>
      <c r="BB104">
        <f ca="1">E104/4*B3*BJ104*BA104</f>
        <v>0</v>
      </c>
      <c r="BD104">
        <f ca="1">E104/4*B3*BJ104*BC104</f>
        <v>0</v>
      </c>
      <c r="BF104">
        <f ca="1">E104/4*B3*BJ104*BE104</f>
        <v>0</v>
      </c>
      <c r="BH104">
        <f>BG104*B3+0.5*BG104*B3*0.75</f>
        <v>0</v>
      </c>
      <c r="BI104" s="11">
        <f t="shared" ca="1" si="114"/>
        <v>0</v>
      </c>
      <c r="BJ104">
        <v>3</v>
      </c>
    </row>
    <row r="105" spans="3:62" x14ac:dyDescent="0.15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>
        <v>3</v>
      </c>
      <c r="J105" t="s">
        <v>328</v>
      </c>
      <c r="L105">
        <f t="shared" si="96"/>
        <v>0</v>
      </c>
      <c r="M105">
        <v>0</v>
      </c>
      <c r="N105">
        <f t="shared" si="97"/>
        <v>0</v>
      </c>
      <c r="P105">
        <f t="shared" si="98"/>
        <v>0</v>
      </c>
      <c r="Q105" s="11">
        <f t="shared" si="99"/>
        <v>0</v>
      </c>
      <c r="S105">
        <f t="shared" si="147"/>
        <v>0</v>
      </c>
      <c r="U105">
        <f t="shared" si="148"/>
        <v>0</v>
      </c>
      <c r="W105">
        <f t="shared" ca="1" si="149"/>
        <v>0</v>
      </c>
      <c r="X105">
        <v>50</v>
      </c>
      <c r="Y105">
        <f t="shared" si="150"/>
        <v>300</v>
      </c>
      <c r="Z105">
        <v>207</v>
      </c>
      <c r="AA105">
        <f t="shared" si="151"/>
        <v>1242</v>
      </c>
      <c r="AC105">
        <f t="shared" si="152"/>
        <v>0</v>
      </c>
      <c r="AD105" s="11">
        <f t="shared" ca="1" si="153"/>
        <v>1542</v>
      </c>
      <c r="AF105">
        <f t="shared" si="154"/>
        <v>0</v>
      </c>
      <c r="AH105">
        <f t="shared" si="155"/>
        <v>0</v>
      </c>
      <c r="AJ105">
        <f t="shared" ca="1" si="156"/>
        <v>0</v>
      </c>
      <c r="AL105">
        <f t="shared" si="157"/>
        <v>0</v>
      </c>
      <c r="AN105">
        <f t="shared" si="158"/>
        <v>0</v>
      </c>
      <c r="AP105">
        <f t="shared" si="159"/>
        <v>0</v>
      </c>
      <c r="AQ105" s="11">
        <f t="shared" ca="1" si="160"/>
        <v>0</v>
      </c>
      <c r="AR105" s="11">
        <v>0</v>
      </c>
      <c r="AT105">
        <f>B3*AS105</f>
        <v>0</v>
      </c>
      <c r="AV105">
        <f>B3*AU105</f>
        <v>0</v>
      </c>
      <c r="AX105">
        <f>AW105*B3*B5*BJ105*2</f>
        <v>0</v>
      </c>
      <c r="AZ105">
        <f ca="1">(E105/2*2*AY105)*B3*B5*BJ105*2</f>
        <v>0</v>
      </c>
      <c r="BB105">
        <f ca="1">E105/4*B3*BJ105*BA105</f>
        <v>0</v>
      </c>
      <c r="BD105">
        <f ca="1">E105/4*B3*BJ105*BC105</f>
        <v>0</v>
      </c>
      <c r="BF105">
        <f ca="1">E105/4*B3*BJ105*BE105</f>
        <v>0</v>
      </c>
      <c r="BH105">
        <f>BG105*B3+0.5*BG105*B3*0.75</f>
        <v>0</v>
      </c>
      <c r="BI105" s="11">
        <f t="shared" ca="1" si="114"/>
        <v>0</v>
      </c>
      <c r="BJ105">
        <v>3</v>
      </c>
    </row>
    <row r="106" spans="3:62" x14ac:dyDescent="0.15">
      <c r="D106" s="16">
        <f t="shared" si="146"/>
        <v>0</v>
      </c>
      <c r="F106" t="s">
        <v>97</v>
      </c>
      <c r="G106">
        <v>4</v>
      </c>
      <c r="L106">
        <f t="shared" si="96"/>
        <v>0</v>
      </c>
      <c r="N106">
        <f t="shared" si="97"/>
        <v>0</v>
      </c>
      <c r="P106">
        <f t="shared" si="98"/>
        <v>0</v>
      </c>
      <c r="Q106" s="11">
        <f t="shared" si="99"/>
        <v>0</v>
      </c>
      <c r="S106">
        <f t="shared" si="147"/>
        <v>0</v>
      </c>
      <c r="U106">
        <f t="shared" si="148"/>
        <v>0</v>
      </c>
      <c r="W106">
        <f t="shared" si="149"/>
        <v>0</v>
      </c>
      <c r="Y106">
        <f t="shared" si="150"/>
        <v>0</v>
      </c>
      <c r="AA106">
        <f t="shared" si="151"/>
        <v>0</v>
      </c>
      <c r="AC106">
        <f t="shared" si="152"/>
        <v>0</v>
      </c>
      <c r="AD106" s="11">
        <f t="shared" si="153"/>
        <v>0</v>
      </c>
      <c r="AF106">
        <f t="shared" si="154"/>
        <v>0</v>
      </c>
      <c r="AH106">
        <f t="shared" si="155"/>
        <v>0</v>
      </c>
      <c r="AJ106">
        <f t="shared" si="156"/>
        <v>0</v>
      </c>
      <c r="AL106">
        <f t="shared" si="157"/>
        <v>0</v>
      </c>
      <c r="AN106">
        <f t="shared" si="158"/>
        <v>0</v>
      </c>
      <c r="AP106">
        <f t="shared" si="159"/>
        <v>0</v>
      </c>
      <c r="AQ106" s="11">
        <f t="shared" si="160"/>
        <v>0</v>
      </c>
      <c r="AR106" s="11">
        <v>0</v>
      </c>
      <c r="AT106">
        <f>B3*AS106</f>
        <v>0</v>
      </c>
      <c r="AV106">
        <f>B3*AU106</f>
        <v>0</v>
      </c>
      <c r="AX106">
        <f>AW106*B3*B5*BJ106*2</f>
        <v>0</v>
      </c>
      <c r="AZ106">
        <f>(E106/2*2*AY106)*B3*B5*BJ106*2</f>
        <v>0</v>
      </c>
      <c r="BB106">
        <f>E106/4*B3*BJ106*BA106</f>
        <v>0</v>
      </c>
      <c r="BD106">
        <f>E106/4*B3*BJ106*BC106</f>
        <v>0</v>
      </c>
      <c r="BF106">
        <f>E106/4*B3*BJ106*BE106</f>
        <v>0</v>
      </c>
      <c r="BH106">
        <f>BG106*B3+0.5*BG106*B3*0.75</f>
        <v>0</v>
      </c>
      <c r="BI106" s="11">
        <f t="shared" si="114"/>
        <v>0</v>
      </c>
      <c r="BJ106">
        <v>3</v>
      </c>
    </row>
    <row r="107" spans="3:62" x14ac:dyDescent="0.15">
      <c r="D107" s="16">
        <f t="shared" si="146"/>
        <v>0</v>
      </c>
      <c r="F107" t="s">
        <v>97</v>
      </c>
      <c r="G107">
        <v>5</v>
      </c>
      <c r="L107">
        <f t="shared" si="96"/>
        <v>0</v>
      </c>
      <c r="N107">
        <f t="shared" si="97"/>
        <v>0</v>
      </c>
      <c r="P107">
        <f t="shared" si="98"/>
        <v>0</v>
      </c>
      <c r="Q107" s="11">
        <f t="shared" si="99"/>
        <v>0</v>
      </c>
      <c r="S107">
        <f t="shared" si="147"/>
        <v>0</v>
      </c>
      <c r="U107">
        <f t="shared" si="148"/>
        <v>0</v>
      </c>
      <c r="W107">
        <f t="shared" si="149"/>
        <v>0</v>
      </c>
      <c r="Y107">
        <f t="shared" si="150"/>
        <v>0</v>
      </c>
      <c r="AA107">
        <f t="shared" si="151"/>
        <v>0</v>
      </c>
      <c r="AC107">
        <f t="shared" si="152"/>
        <v>0</v>
      </c>
      <c r="AD107" s="11">
        <f t="shared" si="153"/>
        <v>0</v>
      </c>
      <c r="AF107">
        <f t="shared" si="154"/>
        <v>0</v>
      </c>
      <c r="AH107">
        <f t="shared" si="155"/>
        <v>0</v>
      </c>
      <c r="AJ107">
        <f t="shared" si="156"/>
        <v>0</v>
      </c>
      <c r="AL107">
        <f t="shared" si="157"/>
        <v>0</v>
      </c>
      <c r="AN107">
        <f t="shared" si="158"/>
        <v>0</v>
      </c>
      <c r="AP107">
        <f t="shared" si="159"/>
        <v>0</v>
      </c>
      <c r="AQ107" s="11">
        <f t="shared" si="160"/>
        <v>0</v>
      </c>
      <c r="AR107" s="11">
        <v>0</v>
      </c>
      <c r="AT107">
        <f>B3*AS107</f>
        <v>0</v>
      </c>
      <c r="AV107">
        <f>B3*AU107</f>
        <v>0</v>
      </c>
      <c r="AX107">
        <f>AW107*B3*B5*BJ107*2</f>
        <v>0</v>
      </c>
      <c r="AZ107">
        <f>(E107/2*2*AY107)*B3*B5*BJ107*2</f>
        <v>0</v>
      </c>
      <c r="BB107">
        <f>E107/4*B3*BJ107*BA107</f>
        <v>0</v>
      </c>
      <c r="BD107">
        <f>E107/4*B3*BJ107*BC107</f>
        <v>0</v>
      </c>
      <c r="BF107">
        <f>E107/4*B3*BJ107*BE107</f>
        <v>0</v>
      </c>
      <c r="BH107">
        <f>BG107*B3+0.5*BG107*B3*0.75</f>
        <v>0</v>
      </c>
      <c r="BI107" s="11">
        <f t="shared" si="114"/>
        <v>0</v>
      </c>
      <c r="BJ107">
        <v>3</v>
      </c>
    </row>
    <row r="108" spans="3:62" x14ac:dyDescent="0.15">
      <c r="D108" s="16">
        <f t="shared" si="146"/>
        <v>0</v>
      </c>
      <c r="F108" t="s">
        <v>327</v>
      </c>
      <c r="G108">
        <v>6</v>
      </c>
      <c r="L108">
        <f t="shared" si="96"/>
        <v>0</v>
      </c>
      <c r="N108">
        <f t="shared" si="97"/>
        <v>0</v>
      </c>
      <c r="P108">
        <f t="shared" si="98"/>
        <v>0</v>
      </c>
      <c r="Q108" s="11">
        <f t="shared" si="99"/>
        <v>0</v>
      </c>
      <c r="S108">
        <f t="shared" si="147"/>
        <v>0</v>
      </c>
      <c r="U108">
        <f t="shared" si="148"/>
        <v>0</v>
      </c>
      <c r="W108">
        <f t="shared" si="149"/>
        <v>0</v>
      </c>
      <c r="Y108">
        <f t="shared" si="150"/>
        <v>0</v>
      </c>
      <c r="AA108">
        <f t="shared" si="151"/>
        <v>0</v>
      </c>
      <c r="AC108">
        <f t="shared" si="152"/>
        <v>0</v>
      </c>
      <c r="AD108" s="11">
        <f t="shared" si="153"/>
        <v>0</v>
      </c>
      <c r="AF108">
        <f t="shared" si="154"/>
        <v>0</v>
      </c>
      <c r="AH108">
        <f t="shared" si="155"/>
        <v>0</v>
      </c>
      <c r="AJ108">
        <f t="shared" si="156"/>
        <v>0</v>
      </c>
      <c r="AL108">
        <f t="shared" si="157"/>
        <v>0</v>
      </c>
      <c r="AN108">
        <f t="shared" si="158"/>
        <v>0</v>
      </c>
      <c r="AP108">
        <f t="shared" si="159"/>
        <v>0</v>
      </c>
      <c r="AQ108" s="11">
        <f t="shared" si="160"/>
        <v>0</v>
      </c>
      <c r="AR108" s="11">
        <v>0</v>
      </c>
      <c r="AT108">
        <f>B3*AS108</f>
        <v>0</v>
      </c>
      <c r="AV108">
        <f>B3*AU108</f>
        <v>0</v>
      </c>
      <c r="AX108">
        <f>AW108*B3*B5*BJ108*2</f>
        <v>0</v>
      </c>
      <c r="AZ108">
        <f>(E108/2*2*AY108)*B3*B5*BJ108*2</f>
        <v>0</v>
      </c>
      <c r="BB108">
        <f>E108/4*B3*BJ108*BA108</f>
        <v>0</v>
      </c>
      <c r="BD108">
        <f>E108/4*B3*BJ108*BC108</f>
        <v>0</v>
      </c>
      <c r="BF108">
        <f>E108/4*B3*BJ108*BE108</f>
        <v>0</v>
      </c>
      <c r="BH108">
        <f>BG108*B3+0.5*BG108*B3*0.75</f>
        <v>0</v>
      </c>
      <c r="BI108" s="11">
        <f t="shared" si="114"/>
        <v>0</v>
      </c>
      <c r="BJ108">
        <v>3</v>
      </c>
    </row>
    <row r="109" spans="3:62" x14ac:dyDescent="0.15">
      <c r="D109" s="16">
        <f t="shared" si="146"/>
        <v>0</v>
      </c>
      <c r="F109" t="s">
        <v>327</v>
      </c>
      <c r="G109">
        <v>7</v>
      </c>
      <c r="L109">
        <f t="shared" si="96"/>
        <v>0</v>
      </c>
      <c r="N109">
        <f t="shared" si="97"/>
        <v>0</v>
      </c>
      <c r="P109">
        <f t="shared" si="98"/>
        <v>0</v>
      </c>
      <c r="Q109" s="11">
        <f t="shared" si="99"/>
        <v>0</v>
      </c>
      <c r="S109">
        <f t="shared" si="147"/>
        <v>0</v>
      </c>
      <c r="U109">
        <f t="shared" si="148"/>
        <v>0</v>
      </c>
      <c r="W109">
        <f t="shared" si="149"/>
        <v>0</v>
      </c>
      <c r="Y109">
        <f t="shared" si="150"/>
        <v>0</v>
      </c>
      <c r="AA109">
        <f t="shared" si="151"/>
        <v>0</v>
      </c>
      <c r="AC109">
        <f t="shared" si="152"/>
        <v>0</v>
      </c>
      <c r="AD109" s="11">
        <f t="shared" si="153"/>
        <v>0</v>
      </c>
      <c r="AF109">
        <f t="shared" si="154"/>
        <v>0</v>
      </c>
      <c r="AH109">
        <f t="shared" si="155"/>
        <v>0</v>
      </c>
      <c r="AJ109">
        <f t="shared" si="156"/>
        <v>0</v>
      </c>
      <c r="AL109">
        <f t="shared" si="157"/>
        <v>0</v>
      </c>
      <c r="AN109">
        <f t="shared" si="158"/>
        <v>0</v>
      </c>
      <c r="AP109">
        <f t="shared" si="159"/>
        <v>0</v>
      </c>
      <c r="AQ109" s="11">
        <f t="shared" si="160"/>
        <v>0</v>
      </c>
      <c r="AR109" s="11">
        <v>0</v>
      </c>
      <c r="AT109">
        <f>B3*AS109</f>
        <v>0</v>
      </c>
      <c r="AV109">
        <f>B3*AU109</f>
        <v>0</v>
      </c>
      <c r="AX109">
        <f>AW109*B3*B5*BJ109*2</f>
        <v>0</v>
      </c>
      <c r="AZ109">
        <f>(E109/2*2*AY109)*B3*B5*BJ109*2</f>
        <v>0</v>
      </c>
      <c r="BB109">
        <f>E109/4*B3*BJ109*BA109</f>
        <v>0</v>
      </c>
      <c r="BD109">
        <f>E109/4*B3*BJ109*BC109</f>
        <v>0</v>
      </c>
      <c r="BF109">
        <f>E109/4*B3*BJ109*BE109</f>
        <v>0</v>
      </c>
      <c r="BH109">
        <f>BG109*B3+0.5*BG109*B3*0.75</f>
        <v>0</v>
      </c>
      <c r="BI109" s="11">
        <f t="shared" si="114"/>
        <v>0</v>
      </c>
      <c r="BJ109">
        <v>3</v>
      </c>
    </row>
    <row r="110" spans="3:62" x14ac:dyDescent="0.15">
      <c r="D110" s="16">
        <f t="shared" si="146"/>
        <v>0</v>
      </c>
      <c r="F110" t="s">
        <v>327</v>
      </c>
      <c r="G110">
        <v>8</v>
      </c>
      <c r="L110">
        <f t="shared" si="96"/>
        <v>0</v>
      </c>
      <c r="N110">
        <f t="shared" si="97"/>
        <v>0</v>
      </c>
      <c r="P110">
        <f t="shared" si="98"/>
        <v>0</v>
      </c>
      <c r="Q110" s="11">
        <f t="shared" si="99"/>
        <v>0</v>
      </c>
      <c r="S110">
        <f t="shared" si="147"/>
        <v>0</v>
      </c>
      <c r="U110">
        <f t="shared" si="148"/>
        <v>0</v>
      </c>
      <c r="W110">
        <f t="shared" si="149"/>
        <v>0</v>
      </c>
      <c r="Y110">
        <f t="shared" si="150"/>
        <v>0</v>
      </c>
      <c r="AA110">
        <f t="shared" si="151"/>
        <v>0</v>
      </c>
      <c r="AC110">
        <f t="shared" si="152"/>
        <v>0</v>
      </c>
      <c r="AD110" s="11">
        <f t="shared" si="153"/>
        <v>0</v>
      </c>
      <c r="AF110">
        <f t="shared" si="154"/>
        <v>0</v>
      </c>
      <c r="AH110">
        <f t="shared" si="155"/>
        <v>0</v>
      </c>
      <c r="AJ110">
        <f t="shared" si="156"/>
        <v>0</v>
      </c>
      <c r="AL110">
        <f t="shared" si="157"/>
        <v>0</v>
      </c>
      <c r="AN110">
        <f t="shared" si="158"/>
        <v>0</v>
      </c>
      <c r="AP110">
        <f t="shared" si="159"/>
        <v>0</v>
      </c>
      <c r="AQ110" s="11">
        <f t="shared" si="160"/>
        <v>0</v>
      </c>
      <c r="AR110" s="11">
        <v>0</v>
      </c>
      <c r="AT110">
        <f>B3*AS110</f>
        <v>0</v>
      </c>
      <c r="AV110">
        <f>B3*AU110</f>
        <v>0</v>
      </c>
      <c r="AX110">
        <f>AW110*B3*B5*BJ110*2</f>
        <v>0</v>
      </c>
      <c r="AZ110">
        <f>(E110/2*2*AY110)*B3*B5*BJ110*2</f>
        <v>0</v>
      </c>
      <c r="BB110">
        <f>E110/4*B3*BJ110*BA110</f>
        <v>0</v>
      </c>
      <c r="BD110">
        <f>E110/4*B3*BJ110*BC110</f>
        <v>0</v>
      </c>
      <c r="BF110">
        <f>E110/4*B3*BJ110*BE110</f>
        <v>0</v>
      </c>
      <c r="BH110">
        <f>BG110*B3+0.5*BG110*B3*0.75</f>
        <v>0</v>
      </c>
      <c r="BI110" s="11">
        <f t="shared" si="114"/>
        <v>0</v>
      </c>
      <c r="BJ110">
        <v>3</v>
      </c>
    </row>
    <row r="111" spans="3:62" x14ac:dyDescent="0.15">
      <c r="D111" s="16">
        <f t="shared" si="146"/>
        <v>0</v>
      </c>
      <c r="F111" t="s">
        <v>327</v>
      </c>
      <c r="G111">
        <v>9</v>
      </c>
      <c r="L111">
        <f t="shared" si="96"/>
        <v>0</v>
      </c>
      <c r="N111">
        <f t="shared" si="97"/>
        <v>0</v>
      </c>
      <c r="P111">
        <f t="shared" si="98"/>
        <v>0</v>
      </c>
      <c r="Q111" s="11">
        <f t="shared" si="99"/>
        <v>0</v>
      </c>
      <c r="S111">
        <f t="shared" si="147"/>
        <v>0</v>
      </c>
      <c r="U111">
        <f t="shared" si="148"/>
        <v>0</v>
      </c>
      <c r="W111">
        <f t="shared" si="149"/>
        <v>0</v>
      </c>
      <c r="Y111">
        <f t="shared" si="150"/>
        <v>0</v>
      </c>
      <c r="AA111">
        <f t="shared" si="151"/>
        <v>0</v>
      </c>
      <c r="AC111">
        <f t="shared" si="152"/>
        <v>0</v>
      </c>
      <c r="AD111" s="11">
        <f t="shared" si="153"/>
        <v>0</v>
      </c>
      <c r="AF111">
        <f t="shared" si="154"/>
        <v>0</v>
      </c>
      <c r="AH111">
        <f t="shared" si="155"/>
        <v>0</v>
      </c>
      <c r="AJ111">
        <f t="shared" si="156"/>
        <v>0</v>
      </c>
      <c r="AL111">
        <f t="shared" si="157"/>
        <v>0</v>
      </c>
      <c r="AN111">
        <f t="shared" si="158"/>
        <v>0</v>
      </c>
      <c r="AP111">
        <f t="shared" si="159"/>
        <v>0</v>
      </c>
      <c r="AQ111" s="11">
        <f t="shared" si="160"/>
        <v>0</v>
      </c>
      <c r="AR111" s="11">
        <v>0</v>
      </c>
      <c r="AT111">
        <f>B3*AS111</f>
        <v>0</v>
      </c>
      <c r="AV111">
        <f>B3*AU111</f>
        <v>0</v>
      </c>
      <c r="AX111">
        <f>AW111*B3*B5*BJ111*2</f>
        <v>0</v>
      </c>
      <c r="AZ111">
        <f>(E111/2*2*AY111)*B3*B5*BJ111*2</f>
        <v>0</v>
      </c>
      <c r="BB111">
        <f>E111/4*B3*BJ111*BA111</f>
        <v>0</v>
      </c>
      <c r="BD111">
        <f>E111/4*B3*BJ111*BC111</f>
        <v>0</v>
      </c>
      <c r="BF111">
        <f>E111/4*B3*BJ111*BE111</f>
        <v>0</v>
      </c>
      <c r="BH111">
        <f>BG111*B3+0.5*BG111*B3*0.75</f>
        <v>0</v>
      </c>
      <c r="BI111" s="11">
        <f t="shared" si="114"/>
        <v>0</v>
      </c>
      <c r="BJ111">
        <v>3</v>
      </c>
    </row>
    <row r="112" spans="3:62" x14ac:dyDescent="0.15">
      <c r="D112" s="16">
        <f t="shared" si="146"/>
        <v>0</v>
      </c>
      <c r="F112" t="s">
        <v>327</v>
      </c>
      <c r="G112">
        <v>10</v>
      </c>
      <c r="L112">
        <f t="shared" si="96"/>
        <v>0</v>
      </c>
      <c r="N112">
        <f t="shared" si="97"/>
        <v>0</v>
      </c>
      <c r="P112">
        <f t="shared" si="98"/>
        <v>0</v>
      </c>
      <c r="Q112" s="11">
        <f t="shared" si="99"/>
        <v>0</v>
      </c>
      <c r="S112">
        <f t="shared" si="147"/>
        <v>0</v>
      </c>
      <c r="U112">
        <f t="shared" si="148"/>
        <v>0</v>
      </c>
      <c r="W112">
        <f t="shared" si="149"/>
        <v>0</v>
      </c>
      <c r="Y112">
        <f t="shared" si="150"/>
        <v>0</v>
      </c>
      <c r="AA112">
        <f t="shared" si="151"/>
        <v>0</v>
      </c>
      <c r="AC112">
        <f t="shared" si="152"/>
        <v>0</v>
      </c>
      <c r="AD112" s="11">
        <f t="shared" si="153"/>
        <v>0</v>
      </c>
      <c r="AF112">
        <f t="shared" si="154"/>
        <v>0</v>
      </c>
      <c r="AH112">
        <f t="shared" si="155"/>
        <v>0</v>
      </c>
      <c r="AJ112">
        <f t="shared" si="156"/>
        <v>0</v>
      </c>
      <c r="AL112">
        <f t="shared" si="157"/>
        <v>0</v>
      </c>
      <c r="AN112">
        <f t="shared" si="158"/>
        <v>0</v>
      </c>
      <c r="AP112">
        <f t="shared" si="159"/>
        <v>0</v>
      </c>
      <c r="AQ112" s="11">
        <f t="shared" si="160"/>
        <v>0</v>
      </c>
      <c r="AR112" s="11">
        <v>0</v>
      </c>
      <c r="AT112">
        <f>B3*AS112</f>
        <v>0</v>
      </c>
      <c r="AV112">
        <f>B3*AU112</f>
        <v>0</v>
      </c>
      <c r="AX112">
        <f>AW112*B3*B5*BJ112*2</f>
        <v>0</v>
      </c>
      <c r="AZ112">
        <f>(E112/2*2*AY112)*B3*B5*BJ112*2</f>
        <v>0</v>
      </c>
      <c r="BB112">
        <f>E112/4*B3*BJ112*BA112</f>
        <v>0</v>
      </c>
      <c r="BD112">
        <f>E112/4*B3*BJ112*BC112</f>
        <v>0</v>
      </c>
      <c r="BF112">
        <f>E112/4*B3*BJ112*BE112</f>
        <v>0</v>
      </c>
      <c r="BH112">
        <f>BG112*B3+0.5*BG112*B3*0.75</f>
        <v>0</v>
      </c>
      <c r="BI112" s="11">
        <f t="shared" si="114"/>
        <v>0</v>
      </c>
      <c r="BJ112">
        <v>3</v>
      </c>
    </row>
    <row r="113" spans="3:62" s="14" customFormat="1" x14ac:dyDescent="0.15">
      <c r="F113" s="14" t="s">
        <v>473</v>
      </c>
    </row>
    <row r="114" spans="3:62" x14ac:dyDescent="0.15">
      <c r="D114" s="16">
        <f t="shared" ref="D114:D123" ca="1" si="161">Q114+AD114+AQ114+AR114+BI114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>
        <v>3</v>
      </c>
      <c r="J114" t="s">
        <v>324</v>
      </c>
      <c r="L114">
        <f t="shared" si="96"/>
        <v>0</v>
      </c>
      <c r="N114">
        <f t="shared" si="97"/>
        <v>0</v>
      </c>
      <c r="P114">
        <f t="shared" si="98"/>
        <v>0</v>
      </c>
      <c r="Q114" s="11">
        <f t="shared" si="99"/>
        <v>0</v>
      </c>
      <c r="S114">
        <f t="shared" ref="S114:S123" si="162">R114*BJ114</f>
        <v>0</v>
      </c>
      <c r="U114">
        <f t="shared" ref="U114:U123" si="163">T114*BJ114*2</f>
        <v>0</v>
      </c>
      <c r="W114">
        <f t="shared" ref="W114:W123" ca="1" si="164">ROUND((E114/2*(1-V114)+2*E114/2*V114-E114/2)*BJ114*2,2)</f>
        <v>0</v>
      </c>
      <c r="Y114">
        <f t="shared" ref="Y114:Y123" si="165">X114*BJ114*2</f>
        <v>0</v>
      </c>
      <c r="AA114">
        <f t="shared" ref="AA114:AA123" si="166">Z114*BJ114*2</f>
        <v>0</v>
      </c>
      <c r="AC114">
        <f t="shared" ref="AC114:AC123" si="167">AB114*BJ114*2</f>
        <v>0</v>
      </c>
      <c r="AD114" s="11">
        <f t="shared" ref="AD114:AD123" ca="1" si="168">S114+U114+W114+Y114+AA114+AC114</f>
        <v>0</v>
      </c>
      <c r="AF114">
        <f t="shared" ref="AF114:AF123" si="169">-AE114*BJ114</f>
        <v>0</v>
      </c>
      <c r="AH114">
        <f t="shared" ref="AH114:AH123" si="170">-AG114*BJ114*2</f>
        <v>0</v>
      </c>
      <c r="AJ114">
        <f t="shared" ref="AJ114:AJ123" ca="1" si="171">-(E114/2*(1-AI114)+2*E114/2*AI114-E114/2)*BJ114*2</f>
        <v>0</v>
      </c>
      <c r="AL114">
        <f t="shared" ref="AL114:AL123" si="172">-AK114*BJ114*2</f>
        <v>0</v>
      </c>
      <c r="AN114">
        <f t="shared" ref="AN114:AN123" si="173">-AM114*BJ114*2</f>
        <v>0</v>
      </c>
      <c r="AP114">
        <f t="shared" ref="AP114:AP123" si="174">-AO114*BJ114*2</f>
        <v>0</v>
      </c>
      <c r="AQ114" s="11">
        <f t="shared" ref="AQ114:AQ123" ca="1" si="175">AF114+AH114+AJ114+AL114+AN114+AP114</f>
        <v>0</v>
      </c>
      <c r="AR114" s="11">
        <v>0</v>
      </c>
      <c r="AS114">
        <v>133</v>
      </c>
      <c r="AT114">
        <f>B3*AS114</f>
        <v>532</v>
      </c>
      <c r="AV114">
        <f>B3*AU114</f>
        <v>0</v>
      </c>
      <c r="AX114">
        <f>AW114*B3*B5*BJ114*2</f>
        <v>0</v>
      </c>
      <c r="AZ114">
        <f ca="1">(E114/2*2*AY114)*B3*B5*BJ114*2</f>
        <v>0</v>
      </c>
      <c r="BB114">
        <f ca="1">E114/4*B3*BJ114*BA114</f>
        <v>0</v>
      </c>
      <c r="BD114">
        <f ca="1">E114/4*B3*BJ114*BC114</f>
        <v>0</v>
      </c>
      <c r="BF114">
        <f ca="1">E114/4*B3*BJ114*BE114</f>
        <v>0</v>
      </c>
      <c r="BH114">
        <f>BG114*B3+0.5*BG114*B3*0.75</f>
        <v>0</v>
      </c>
      <c r="BI114" s="11">
        <f t="shared" ca="1" si="114"/>
        <v>532</v>
      </c>
      <c r="BJ114">
        <v>3</v>
      </c>
    </row>
    <row r="115" spans="3:62" x14ac:dyDescent="0.15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>
        <v>3</v>
      </c>
      <c r="J115" t="s">
        <v>324</v>
      </c>
      <c r="L115">
        <f t="shared" si="96"/>
        <v>0</v>
      </c>
      <c r="N115">
        <f t="shared" si="97"/>
        <v>0</v>
      </c>
      <c r="P115">
        <f t="shared" si="98"/>
        <v>0</v>
      </c>
      <c r="Q115" s="11">
        <f t="shared" si="99"/>
        <v>0</v>
      </c>
      <c r="S115">
        <f t="shared" si="162"/>
        <v>0</v>
      </c>
      <c r="U115">
        <f t="shared" si="163"/>
        <v>0</v>
      </c>
      <c r="W115">
        <f t="shared" ca="1" si="164"/>
        <v>0</v>
      </c>
      <c r="Y115">
        <f t="shared" si="165"/>
        <v>0</v>
      </c>
      <c r="AA115">
        <f t="shared" si="166"/>
        <v>0</v>
      </c>
      <c r="AC115">
        <f t="shared" si="167"/>
        <v>0</v>
      </c>
      <c r="AD115" s="11">
        <f t="shared" ca="1" si="168"/>
        <v>0</v>
      </c>
      <c r="AF115">
        <f t="shared" si="169"/>
        <v>0</v>
      </c>
      <c r="AH115">
        <f t="shared" si="170"/>
        <v>0</v>
      </c>
      <c r="AJ115">
        <f t="shared" ca="1" si="171"/>
        <v>0</v>
      </c>
      <c r="AL115">
        <f t="shared" si="172"/>
        <v>0</v>
      </c>
      <c r="AN115">
        <f t="shared" si="173"/>
        <v>0</v>
      </c>
      <c r="AP115">
        <f t="shared" si="174"/>
        <v>0</v>
      </c>
      <c r="AQ115" s="11">
        <f t="shared" ca="1" si="175"/>
        <v>0</v>
      </c>
      <c r="AR115" s="11">
        <v>0</v>
      </c>
      <c r="AS115">
        <v>1265</v>
      </c>
      <c r="AT115">
        <f>B3*AS115</f>
        <v>5060</v>
      </c>
      <c r="AV115">
        <f>B3*AU115</f>
        <v>0</v>
      </c>
      <c r="AX115">
        <f>AW115*B3*B5*BJ115*2</f>
        <v>0</v>
      </c>
      <c r="AZ115">
        <f ca="1">(E115/2*2*AY115)*B3*B5*BJ115*2</f>
        <v>0</v>
      </c>
      <c r="BB115">
        <f ca="1">E115/4*B3*BJ115*BA115</f>
        <v>0</v>
      </c>
      <c r="BD115">
        <f ca="1">E115/4*B3*BJ115*BC115</f>
        <v>0</v>
      </c>
      <c r="BF115">
        <f ca="1">E115/4*B3*BJ115*BE115</f>
        <v>0</v>
      </c>
      <c r="BH115">
        <f>BG115*B3+0.5*BG115*B3*0.75</f>
        <v>0</v>
      </c>
      <c r="BI115" s="11">
        <f t="shared" ca="1" si="114"/>
        <v>5060</v>
      </c>
      <c r="BJ115">
        <v>3</v>
      </c>
    </row>
    <row r="116" spans="3:62" x14ac:dyDescent="0.15">
      <c r="D116" s="16">
        <f t="shared" si="161"/>
        <v>0</v>
      </c>
      <c r="F116" t="s">
        <v>98</v>
      </c>
      <c r="G116">
        <v>3</v>
      </c>
      <c r="L116">
        <f t="shared" si="96"/>
        <v>0</v>
      </c>
      <c r="N116">
        <f t="shared" si="97"/>
        <v>0</v>
      </c>
      <c r="P116">
        <f t="shared" si="98"/>
        <v>0</v>
      </c>
      <c r="Q116" s="11">
        <f t="shared" si="99"/>
        <v>0</v>
      </c>
      <c r="S116">
        <f t="shared" si="162"/>
        <v>0</v>
      </c>
      <c r="U116">
        <f t="shared" si="163"/>
        <v>0</v>
      </c>
      <c r="W116">
        <f t="shared" si="164"/>
        <v>0</v>
      </c>
      <c r="Y116">
        <f t="shared" si="165"/>
        <v>0</v>
      </c>
      <c r="AA116">
        <f t="shared" si="166"/>
        <v>0</v>
      </c>
      <c r="AC116">
        <f t="shared" si="167"/>
        <v>0</v>
      </c>
      <c r="AD116" s="11">
        <f t="shared" si="168"/>
        <v>0</v>
      </c>
      <c r="AF116">
        <f t="shared" si="169"/>
        <v>0</v>
      </c>
      <c r="AH116">
        <f t="shared" si="170"/>
        <v>0</v>
      </c>
      <c r="AJ116">
        <f t="shared" si="171"/>
        <v>0</v>
      </c>
      <c r="AL116">
        <f t="shared" si="172"/>
        <v>0</v>
      </c>
      <c r="AN116">
        <f t="shared" si="173"/>
        <v>0</v>
      </c>
      <c r="AP116">
        <f t="shared" si="174"/>
        <v>0</v>
      </c>
      <c r="AQ116" s="11">
        <f t="shared" si="175"/>
        <v>0</v>
      </c>
      <c r="AR116" s="11">
        <v>0</v>
      </c>
      <c r="AT116">
        <f>B3*AS116</f>
        <v>0</v>
      </c>
      <c r="AV116">
        <f>B3*AU116</f>
        <v>0</v>
      </c>
      <c r="AX116">
        <f>AW116*B3*B5*BJ116*2</f>
        <v>0</v>
      </c>
      <c r="AZ116">
        <f>(E116/2*2*AY116)*B3*B5*BJ116*2</f>
        <v>0</v>
      </c>
      <c r="BB116">
        <f>E116/4*B3*BJ116*BA116</f>
        <v>0</v>
      </c>
      <c r="BD116">
        <f>E116/4*B3*BJ116*BC116</f>
        <v>0</v>
      </c>
      <c r="BF116">
        <f>E116/4*B3*BJ116*BE116</f>
        <v>0</v>
      </c>
      <c r="BH116">
        <f>BG116*B3+0.5*BG116*B3*0.75</f>
        <v>0</v>
      </c>
      <c r="BI116" s="11">
        <f t="shared" si="114"/>
        <v>0</v>
      </c>
      <c r="BJ116">
        <v>3</v>
      </c>
    </row>
    <row r="117" spans="3:62" x14ac:dyDescent="0.15">
      <c r="D117" s="16">
        <f t="shared" si="161"/>
        <v>0</v>
      </c>
      <c r="F117" t="s">
        <v>98</v>
      </c>
      <c r="G117">
        <v>4</v>
      </c>
      <c r="L117">
        <f t="shared" si="96"/>
        <v>0</v>
      </c>
      <c r="N117">
        <f t="shared" si="97"/>
        <v>0</v>
      </c>
      <c r="P117">
        <f t="shared" si="98"/>
        <v>0</v>
      </c>
      <c r="Q117" s="11">
        <f t="shared" si="99"/>
        <v>0</v>
      </c>
      <c r="S117">
        <f t="shared" si="162"/>
        <v>0</v>
      </c>
      <c r="U117">
        <f t="shared" si="163"/>
        <v>0</v>
      </c>
      <c r="W117">
        <f t="shared" si="164"/>
        <v>0</v>
      </c>
      <c r="Y117">
        <f t="shared" si="165"/>
        <v>0</v>
      </c>
      <c r="AA117">
        <f t="shared" si="166"/>
        <v>0</v>
      </c>
      <c r="AC117">
        <f t="shared" si="167"/>
        <v>0</v>
      </c>
      <c r="AD117" s="11">
        <f t="shared" si="168"/>
        <v>0</v>
      </c>
      <c r="AF117">
        <f t="shared" si="169"/>
        <v>0</v>
      </c>
      <c r="AH117">
        <f t="shared" si="170"/>
        <v>0</v>
      </c>
      <c r="AJ117">
        <f t="shared" si="171"/>
        <v>0</v>
      </c>
      <c r="AL117">
        <f t="shared" si="172"/>
        <v>0</v>
      </c>
      <c r="AN117">
        <f t="shared" si="173"/>
        <v>0</v>
      </c>
      <c r="AP117">
        <f t="shared" si="174"/>
        <v>0</v>
      </c>
      <c r="AQ117" s="11">
        <f t="shared" si="175"/>
        <v>0</v>
      </c>
      <c r="AR117" s="11">
        <v>0</v>
      </c>
      <c r="AT117">
        <f>B3*AS117</f>
        <v>0</v>
      </c>
      <c r="AV117">
        <f>B3*AU117</f>
        <v>0</v>
      </c>
      <c r="AX117">
        <f>AW117*B3*B5*BJ117*2</f>
        <v>0</v>
      </c>
      <c r="AZ117">
        <f>(E117/2*2*AY117)*B3*B5*BJ117*2</f>
        <v>0</v>
      </c>
      <c r="BB117">
        <f>E117/4*B3*BJ117*BA117</f>
        <v>0</v>
      </c>
      <c r="BD117">
        <f>E117/4*B3*BJ117*BC117</f>
        <v>0</v>
      </c>
      <c r="BF117">
        <f>E117/4*B3*BJ117*BE117</f>
        <v>0</v>
      </c>
      <c r="BH117">
        <f>BG117*B3+0.5*BG117*B3*0.75</f>
        <v>0</v>
      </c>
      <c r="BI117" s="11">
        <f t="shared" si="114"/>
        <v>0</v>
      </c>
      <c r="BJ117">
        <v>3</v>
      </c>
    </row>
    <row r="118" spans="3:62" x14ac:dyDescent="0.15">
      <c r="D118" s="16">
        <f t="shared" si="161"/>
        <v>0</v>
      </c>
      <c r="F118" t="s">
        <v>98</v>
      </c>
      <c r="G118">
        <v>5</v>
      </c>
      <c r="L118">
        <f t="shared" si="96"/>
        <v>0</v>
      </c>
      <c r="N118">
        <f t="shared" si="97"/>
        <v>0</v>
      </c>
      <c r="P118">
        <f t="shared" si="98"/>
        <v>0</v>
      </c>
      <c r="Q118" s="11">
        <f t="shared" si="99"/>
        <v>0</v>
      </c>
      <c r="S118">
        <f t="shared" si="162"/>
        <v>0</v>
      </c>
      <c r="U118">
        <f t="shared" si="163"/>
        <v>0</v>
      </c>
      <c r="W118">
        <f t="shared" si="164"/>
        <v>0</v>
      </c>
      <c r="Y118">
        <f t="shared" si="165"/>
        <v>0</v>
      </c>
      <c r="AA118">
        <f t="shared" si="166"/>
        <v>0</v>
      </c>
      <c r="AC118">
        <f t="shared" si="167"/>
        <v>0</v>
      </c>
      <c r="AD118" s="11">
        <f t="shared" si="168"/>
        <v>0</v>
      </c>
      <c r="AF118">
        <f t="shared" si="169"/>
        <v>0</v>
      </c>
      <c r="AH118">
        <f t="shared" si="170"/>
        <v>0</v>
      </c>
      <c r="AJ118">
        <f t="shared" si="171"/>
        <v>0</v>
      </c>
      <c r="AL118">
        <f t="shared" si="172"/>
        <v>0</v>
      </c>
      <c r="AN118">
        <f t="shared" si="173"/>
        <v>0</v>
      </c>
      <c r="AP118">
        <f t="shared" si="174"/>
        <v>0</v>
      </c>
      <c r="AQ118" s="11">
        <f t="shared" si="175"/>
        <v>0</v>
      </c>
      <c r="AR118" s="11">
        <v>0</v>
      </c>
      <c r="AT118">
        <f>B3*AS118</f>
        <v>0</v>
      </c>
      <c r="AV118">
        <f>B3*AU118</f>
        <v>0</v>
      </c>
      <c r="AX118">
        <f>AW118*B3*B5*BJ118*2</f>
        <v>0</v>
      </c>
      <c r="AZ118">
        <f>(E118/2*2*AY118)*B3*B5*BJ118*2</f>
        <v>0</v>
      </c>
      <c r="BB118">
        <f>E118/4*B3*BJ118*BA118</f>
        <v>0</v>
      </c>
      <c r="BD118">
        <f>E118/4*B3*BJ118*BC118</f>
        <v>0</v>
      </c>
      <c r="BF118">
        <f>E118/4*B3*BJ118*BE118</f>
        <v>0</v>
      </c>
      <c r="BH118">
        <f>BG118*B3+0.5*BG118*B3*0.75</f>
        <v>0</v>
      </c>
      <c r="BI118" s="11">
        <f t="shared" si="114"/>
        <v>0</v>
      </c>
      <c r="BJ118">
        <v>3</v>
      </c>
    </row>
    <row r="119" spans="3:62" x14ac:dyDescent="0.15">
      <c r="D119" s="16">
        <f t="shared" si="161"/>
        <v>0</v>
      </c>
      <c r="F119" t="s">
        <v>100</v>
      </c>
      <c r="G119">
        <v>6</v>
      </c>
      <c r="L119">
        <f t="shared" si="96"/>
        <v>0</v>
      </c>
      <c r="N119">
        <f t="shared" si="97"/>
        <v>0</v>
      </c>
      <c r="P119">
        <f t="shared" si="98"/>
        <v>0</v>
      </c>
      <c r="Q119" s="11">
        <f t="shared" si="99"/>
        <v>0</v>
      </c>
      <c r="S119">
        <f t="shared" si="162"/>
        <v>0</v>
      </c>
      <c r="U119">
        <f t="shared" si="163"/>
        <v>0</v>
      </c>
      <c r="W119">
        <f t="shared" si="164"/>
        <v>0</v>
      </c>
      <c r="Y119">
        <f t="shared" si="165"/>
        <v>0</v>
      </c>
      <c r="AA119">
        <f t="shared" si="166"/>
        <v>0</v>
      </c>
      <c r="AC119">
        <f t="shared" si="167"/>
        <v>0</v>
      </c>
      <c r="AD119" s="11">
        <f t="shared" si="168"/>
        <v>0</v>
      </c>
      <c r="AF119">
        <f t="shared" si="169"/>
        <v>0</v>
      </c>
      <c r="AH119">
        <f t="shared" si="170"/>
        <v>0</v>
      </c>
      <c r="AJ119">
        <f t="shared" si="171"/>
        <v>0</v>
      </c>
      <c r="AL119">
        <f t="shared" si="172"/>
        <v>0</v>
      </c>
      <c r="AN119">
        <f t="shared" si="173"/>
        <v>0</v>
      </c>
      <c r="AP119">
        <f t="shared" si="174"/>
        <v>0</v>
      </c>
      <c r="AQ119" s="11">
        <f t="shared" si="175"/>
        <v>0</v>
      </c>
      <c r="AR119" s="11">
        <v>0</v>
      </c>
      <c r="AT119">
        <f>B3*AS119</f>
        <v>0</v>
      </c>
      <c r="AV119">
        <f>B3*AU119</f>
        <v>0</v>
      </c>
      <c r="AX119">
        <f>AW119*B3*B5*BJ119*2</f>
        <v>0</v>
      </c>
      <c r="AZ119">
        <f>(E119/2*2*AY119)*B3*B5*BJ119*2</f>
        <v>0</v>
      </c>
      <c r="BB119">
        <f>E119/4*B3*BJ119*BA119</f>
        <v>0</v>
      </c>
      <c r="BD119">
        <f>E119/4*B3*BJ119*BC119</f>
        <v>0</v>
      </c>
      <c r="BF119">
        <f>E119/4*B3*BJ119*BE119</f>
        <v>0</v>
      </c>
      <c r="BH119">
        <f>BG119*B3+0.5*BG119*B3*0.75</f>
        <v>0</v>
      </c>
      <c r="BI119" s="11">
        <f t="shared" si="114"/>
        <v>0</v>
      </c>
      <c r="BJ119">
        <v>3</v>
      </c>
    </row>
    <row r="120" spans="3:62" x14ac:dyDescent="0.15">
      <c r="D120" s="16">
        <f t="shared" si="161"/>
        <v>0</v>
      </c>
      <c r="F120" t="s">
        <v>100</v>
      </c>
      <c r="G120">
        <v>7</v>
      </c>
      <c r="L120">
        <f t="shared" si="96"/>
        <v>0</v>
      </c>
      <c r="N120">
        <f t="shared" si="97"/>
        <v>0</v>
      </c>
      <c r="P120">
        <f t="shared" si="98"/>
        <v>0</v>
      </c>
      <c r="Q120" s="11">
        <f t="shared" si="99"/>
        <v>0</v>
      </c>
      <c r="S120">
        <f t="shared" si="162"/>
        <v>0</v>
      </c>
      <c r="U120">
        <f t="shared" si="163"/>
        <v>0</v>
      </c>
      <c r="W120">
        <f t="shared" si="164"/>
        <v>0</v>
      </c>
      <c r="Y120">
        <f t="shared" si="165"/>
        <v>0</v>
      </c>
      <c r="AA120">
        <f t="shared" si="166"/>
        <v>0</v>
      </c>
      <c r="AC120">
        <f t="shared" si="167"/>
        <v>0</v>
      </c>
      <c r="AD120" s="11">
        <f t="shared" si="168"/>
        <v>0</v>
      </c>
      <c r="AF120">
        <f t="shared" si="169"/>
        <v>0</v>
      </c>
      <c r="AH120">
        <f t="shared" si="170"/>
        <v>0</v>
      </c>
      <c r="AJ120">
        <f t="shared" si="171"/>
        <v>0</v>
      </c>
      <c r="AL120">
        <f t="shared" si="172"/>
        <v>0</v>
      </c>
      <c r="AN120">
        <f t="shared" si="173"/>
        <v>0</v>
      </c>
      <c r="AP120">
        <f t="shared" si="174"/>
        <v>0</v>
      </c>
      <c r="AQ120" s="11">
        <f t="shared" si="175"/>
        <v>0</v>
      </c>
      <c r="AR120" s="11">
        <v>0</v>
      </c>
      <c r="AT120">
        <f>B3*AS120</f>
        <v>0</v>
      </c>
      <c r="AV120">
        <f>B3*AU120</f>
        <v>0</v>
      </c>
      <c r="AX120">
        <f>AW120*B3*B5*BJ120*2</f>
        <v>0</v>
      </c>
      <c r="AZ120">
        <f>(E120/2*2*AY120)*B3*B5*BJ120*2</f>
        <v>0</v>
      </c>
      <c r="BB120">
        <f>E120/4*B3*BJ120*BA120</f>
        <v>0</v>
      </c>
      <c r="BD120">
        <f>E120/4*B3*BJ120*BC120</f>
        <v>0</v>
      </c>
      <c r="BF120">
        <f>E120/4*B3*BJ120*BE120</f>
        <v>0</v>
      </c>
      <c r="BH120">
        <f>BG120*B3+0.5*BG120*B3*0.75</f>
        <v>0</v>
      </c>
      <c r="BI120" s="11">
        <f t="shared" si="114"/>
        <v>0</v>
      </c>
      <c r="BJ120">
        <v>3</v>
      </c>
    </row>
    <row r="121" spans="3:62" x14ac:dyDescent="0.15">
      <c r="D121" s="16">
        <f t="shared" si="161"/>
        <v>0</v>
      </c>
      <c r="F121" t="s">
        <v>100</v>
      </c>
      <c r="G121">
        <v>8</v>
      </c>
      <c r="L121">
        <f t="shared" si="96"/>
        <v>0</v>
      </c>
      <c r="N121">
        <f t="shared" si="97"/>
        <v>0</v>
      </c>
      <c r="P121">
        <f t="shared" si="98"/>
        <v>0</v>
      </c>
      <c r="Q121" s="11">
        <f t="shared" si="99"/>
        <v>0</v>
      </c>
      <c r="S121">
        <f t="shared" si="162"/>
        <v>0</v>
      </c>
      <c r="U121">
        <f t="shared" si="163"/>
        <v>0</v>
      </c>
      <c r="W121">
        <f t="shared" si="164"/>
        <v>0</v>
      </c>
      <c r="Y121">
        <f t="shared" si="165"/>
        <v>0</v>
      </c>
      <c r="AA121">
        <f t="shared" si="166"/>
        <v>0</v>
      </c>
      <c r="AC121">
        <f t="shared" si="167"/>
        <v>0</v>
      </c>
      <c r="AD121" s="11">
        <f t="shared" si="168"/>
        <v>0</v>
      </c>
      <c r="AF121">
        <f t="shared" si="169"/>
        <v>0</v>
      </c>
      <c r="AH121">
        <f t="shared" si="170"/>
        <v>0</v>
      </c>
      <c r="AJ121">
        <f t="shared" si="171"/>
        <v>0</v>
      </c>
      <c r="AL121">
        <f t="shared" si="172"/>
        <v>0</v>
      </c>
      <c r="AN121">
        <f t="shared" si="173"/>
        <v>0</v>
      </c>
      <c r="AP121">
        <f t="shared" si="174"/>
        <v>0</v>
      </c>
      <c r="AQ121" s="11">
        <f t="shared" si="175"/>
        <v>0</v>
      </c>
      <c r="AR121" s="11">
        <v>0</v>
      </c>
      <c r="AT121">
        <f>B3*AS121</f>
        <v>0</v>
      </c>
      <c r="AV121">
        <f>B3*AU121</f>
        <v>0</v>
      </c>
      <c r="AX121">
        <f>AW121*B3*B5*BJ121*2</f>
        <v>0</v>
      </c>
      <c r="AZ121">
        <f>(E121/2*2*AY121)*B3*B5*BJ121*2</f>
        <v>0</v>
      </c>
      <c r="BB121">
        <f>E121/4*B3*BJ121*BA121</f>
        <v>0</v>
      </c>
      <c r="BD121">
        <f>E121/4*B3*BJ121*BC121</f>
        <v>0</v>
      </c>
      <c r="BF121">
        <f>E121/4*B3*BJ121*BE121</f>
        <v>0</v>
      </c>
      <c r="BH121">
        <f>BG121*B3+0.5*BG121*B3*0.75</f>
        <v>0</v>
      </c>
      <c r="BI121" s="11">
        <f t="shared" si="114"/>
        <v>0</v>
      </c>
      <c r="BJ121">
        <v>3</v>
      </c>
    </row>
    <row r="122" spans="3:62" x14ac:dyDescent="0.15">
      <c r="D122" s="16">
        <f t="shared" si="161"/>
        <v>0</v>
      </c>
      <c r="F122" t="s">
        <v>100</v>
      </c>
      <c r="G122">
        <v>9</v>
      </c>
      <c r="L122">
        <f t="shared" si="96"/>
        <v>0</v>
      </c>
      <c r="N122">
        <f t="shared" si="97"/>
        <v>0</v>
      </c>
      <c r="P122">
        <f t="shared" si="98"/>
        <v>0</v>
      </c>
      <c r="Q122" s="11">
        <f t="shared" si="99"/>
        <v>0</v>
      </c>
      <c r="S122">
        <f t="shared" si="162"/>
        <v>0</v>
      </c>
      <c r="U122">
        <f t="shared" si="163"/>
        <v>0</v>
      </c>
      <c r="W122">
        <f t="shared" si="164"/>
        <v>0</v>
      </c>
      <c r="Y122">
        <f t="shared" si="165"/>
        <v>0</v>
      </c>
      <c r="AA122">
        <f t="shared" si="166"/>
        <v>0</v>
      </c>
      <c r="AC122">
        <f t="shared" si="167"/>
        <v>0</v>
      </c>
      <c r="AD122" s="11">
        <f t="shared" si="168"/>
        <v>0</v>
      </c>
      <c r="AF122">
        <f t="shared" si="169"/>
        <v>0</v>
      </c>
      <c r="AH122">
        <f t="shared" si="170"/>
        <v>0</v>
      </c>
      <c r="AJ122">
        <f t="shared" si="171"/>
        <v>0</v>
      </c>
      <c r="AL122">
        <f t="shared" si="172"/>
        <v>0</v>
      </c>
      <c r="AN122">
        <f t="shared" si="173"/>
        <v>0</v>
      </c>
      <c r="AP122">
        <f t="shared" si="174"/>
        <v>0</v>
      </c>
      <c r="AQ122" s="11">
        <f t="shared" si="175"/>
        <v>0</v>
      </c>
      <c r="AR122" s="11">
        <v>0</v>
      </c>
      <c r="AT122">
        <f>B3*AS122</f>
        <v>0</v>
      </c>
      <c r="AV122">
        <f>B3*AU122</f>
        <v>0</v>
      </c>
      <c r="AX122">
        <f>AW122*B3*B5*BJ122*2</f>
        <v>0</v>
      </c>
      <c r="AZ122">
        <f>(E122/2*2*AY122)*B3*B5*BJ122*2</f>
        <v>0</v>
      </c>
      <c r="BB122">
        <f>E122/4*B3*BJ122*BA122</f>
        <v>0</v>
      </c>
      <c r="BD122">
        <f>E122/4*B3*BJ122*BC122</f>
        <v>0</v>
      </c>
      <c r="BF122">
        <f>E122/4*B3*BJ122*BE122</f>
        <v>0</v>
      </c>
      <c r="BH122">
        <f>BG122*B3+0.5*BG122*B3*0.75</f>
        <v>0</v>
      </c>
      <c r="BI122" s="11">
        <f t="shared" si="114"/>
        <v>0</v>
      </c>
      <c r="BJ122">
        <v>3</v>
      </c>
    </row>
    <row r="123" spans="3:62" x14ac:dyDescent="0.15">
      <c r="D123" s="16">
        <f t="shared" si="161"/>
        <v>0</v>
      </c>
      <c r="F123" t="s">
        <v>100</v>
      </c>
      <c r="G123">
        <v>10</v>
      </c>
      <c r="L123">
        <f t="shared" si="96"/>
        <v>0</v>
      </c>
      <c r="N123">
        <f t="shared" si="97"/>
        <v>0</v>
      </c>
      <c r="P123">
        <f t="shared" si="98"/>
        <v>0</v>
      </c>
      <c r="Q123" s="11">
        <f t="shared" si="99"/>
        <v>0</v>
      </c>
      <c r="S123">
        <f t="shared" si="162"/>
        <v>0</v>
      </c>
      <c r="U123">
        <f t="shared" si="163"/>
        <v>0</v>
      </c>
      <c r="W123">
        <f t="shared" si="164"/>
        <v>0</v>
      </c>
      <c r="Y123">
        <f t="shared" si="165"/>
        <v>0</v>
      </c>
      <c r="AA123">
        <f t="shared" si="166"/>
        <v>0</v>
      </c>
      <c r="AC123">
        <f t="shared" si="167"/>
        <v>0</v>
      </c>
      <c r="AD123" s="11">
        <f t="shared" si="168"/>
        <v>0</v>
      </c>
      <c r="AF123">
        <f t="shared" si="169"/>
        <v>0</v>
      </c>
      <c r="AH123">
        <f t="shared" si="170"/>
        <v>0</v>
      </c>
      <c r="AJ123">
        <f t="shared" si="171"/>
        <v>0</v>
      </c>
      <c r="AL123">
        <f t="shared" si="172"/>
        <v>0</v>
      </c>
      <c r="AN123">
        <f t="shared" si="173"/>
        <v>0</v>
      </c>
      <c r="AP123">
        <f t="shared" si="174"/>
        <v>0</v>
      </c>
      <c r="AQ123" s="11">
        <f t="shared" si="175"/>
        <v>0</v>
      </c>
      <c r="AR123" s="11">
        <v>0</v>
      </c>
      <c r="AT123">
        <f>B3*AS123</f>
        <v>0</v>
      </c>
      <c r="AV123">
        <f>B3*AU123</f>
        <v>0</v>
      </c>
      <c r="AX123">
        <f>AW123*B3*B5*BJ123*2</f>
        <v>0</v>
      </c>
      <c r="AZ123">
        <f>(E123/2*2*AY123)*B3*B5*BJ123*2</f>
        <v>0</v>
      </c>
      <c r="BB123">
        <f>E123/4*B3*BJ123*BA123</f>
        <v>0</v>
      </c>
      <c r="BD123">
        <f>E123/4*B3*BJ123*BC123</f>
        <v>0</v>
      </c>
      <c r="BF123">
        <f>E123/4*B3*BJ123*BE123</f>
        <v>0</v>
      </c>
      <c r="BH123">
        <f>BG123*B3+0.5*BG123*B3*0.75</f>
        <v>0</v>
      </c>
      <c r="BI123" s="11">
        <f t="shared" si="114"/>
        <v>0</v>
      </c>
      <c r="BJ123">
        <v>3</v>
      </c>
    </row>
    <row r="124" spans="3:62" s="14" customFormat="1" x14ac:dyDescent="0.15">
      <c r="C124" s="14" t="s">
        <v>65</v>
      </c>
      <c r="F124" s="14" t="s">
        <v>474</v>
      </c>
    </row>
    <row r="125" spans="3:62" x14ac:dyDescent="0.15">
      <c r="D125" s="16">
        <f t="shared" ref="D125:D134" ca="1" si="176">Q125+AD125+AQ125+AR125+BI125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>
        <v>3</v>
      </c>
      <c r="J125" t="s">
        <v>324</v>
      </c>
      <c r="K125">
        <f ca="1">ROUND(E125,0)</f>
        <v>43</v>
      </c>
      <c r="L125">
        <f t="shared" ca="1" si="96"/>
        <v>43</v>
      </c>
      <c r="N125">
        <f t="shared" si="97"/>
        <v>0</v>
      </c>
      <c r="P125">
        <f t="shared" si="98"/>
        <v>0</v>
      </c>
      <c r="Q125" s="11">
        <f t="shared" ca="1" si="99"/>
        <v>43</v>
      </c>
      <c r="S125">
        <f t="shared" ref="S125:S134" si="177">R125*BJ125</f>
        <v>0</v>
      </c>
      <c r="U125">
        <f t="shared" ref="U125:U134" si="178">T125*BJ125*2</f>
        <v>0</v>
      </c>
      <c r="W125">
        <f t="shared" ref="W125:W134" ca="1" si="179">ROUND((E125/2*(1-V125)+2*E125/2*V125-E125/2)*BJ125*2,2)</f>
        <v>0</v>
      </c>
      <c r="Y125">
        <f t="shared" ref="Y125:Y134" si="180">X125*BJ125*2</f>
        <v>0</v>
      </c>
      <c r="AA125">
        <f t="shared" ref="AA125:AA134" si="181">Z125*BJ125*2</f>
        <v>0</v>
      </c>
      <c r="AC125">
        <f t="shared" ref="AC125:AC134" si="182">AB125*BJ125*2</f>
        <v>0</v>
      </c>
      <c r="AD125" s="11">
        <f t="shared" ref="AD125:AD134" ca="1" si="183">S125+U125+W125+Y125+AA125+AC125</f>
        <v>0</v>
      </c>
      <c r="AF125">
        <f t="shared" ref="AF125:AF134" si="184">-AE125*BJ125</f>
        <v>0</v>
      </c>
      <c r="AH125">
        <f t="shared" ref="AH125:AH134" si="185">-AG125*BJ125*2</f>
        <v>0</v>
      </c>
      <c r="AJ125">
        <f t="shared" ref="AJ125:AJ134" ca="1" si="186">-(E125/2*(1-AI125)+2*E125/2*AI125-E125/2)*BJ125*2</f>
        <v>0</v>
      </c>
      <c r="AL125">
        <f t="shared" ref="AL125:AL134" si="187">-AK125*BJ125*2</f>
        <v>0</v>
      </c>
      <c r="AN125">
        <f t="shared" ref="AN125:AN134" si="188">-AM125*BJ125*2</f>
        <v>0</v>
      </c>
      <c r="AP125">
        <f t="shared" ref="AP125:AP134" si="189">-AO125*BJ125*2</f>
        <v>0</v>
      </c>
      <c r="AQ125" s="11">
        <f t="shared" ref="AQ125:AQ134" ca="1" si="190">AF125+AH125+AJ125+AL125+AN125+AP125</f>
        <v>0</v>
      </c>
      <c r="AR125" s="11">
        <v>0</v>
      </c>
      <c r="AT125">
        <f>B3*AS125</f>
        <v>0</v>
      </c>
      <c r="AV125">
        <f>B3*AU125</f>
        <v>0</v>
      </c>
      <c r="AX125">
        <f>AW125*B3*B5*BJ125*2</f>
        <v>0</v>
      </c>
      <c r="AZ125">
        <f ca="1">(E125/2*2*AY125)*B3*B5*BJ125*2</f>
        <v>0</v>
      </c>
      <c r="BB125">
        <f ca="1">E125/4*B3*BJ125*BA125</f>
        <v>0</v>
      </c>
      <c r="BD125">
        <f ca="1">E125/4*B3*BJ125*BC125</f>
        <v>0</v>
      </c>
      <c r="BF125">
        <f ca="1">E125/4*B3*BJ125*BE125</f>
        <v>0</v>
      </c>
      <c r="BH125">
        <f>BG125*B3+0.5*BG125*B3*0.75</f>
        <v>0</v>
      </c>
      <c r="BI125" s="11">
        <f t="shared" ca="1" si="114"/>
        <v>0</v>
      </c>
      <c r="BJ125">
        <v>3</v>
      </c>
    </row>
    <row r="126" spans="3:62" x14ac:dyDescent="0.15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>
        <v>3</v>
      </c>
      <c r="J126" t="s">
        <v>324</v>
      </c>
      <c r="K126">
        <f ca="1">ROUND(E126,0)</f>
        <v>202</v>
      </c>
      <c r="L126">
        <f t="shared" ca="1" si="96"/>
        <v>202</v>
      </c>
      <c r="N126">
        <f t="shared" si="97"/>
        <v>0</v>
      </c>
      <c r="P126">
        <f t="shared" si="98"/>
        <v>0</v>
      </c>
      <c r="Q126" s="11">
        <f t="shared" ca="1" si="99"/>
        <v>202</v>
      </c>
      <c r="S126">
        <f t="shared" si="177"/>
        <v>0</v>
      </c>
      <c r="U126">
        <f t="shared" si="178"/>
        <v>0</v>
      </c>
      <c r="W126">
        <f t="shared" ca="1" si="179"/>
        <v>0</v>
      </c>
      <c r="Y126">
        <f t="shared" si="180"/>
        <v>0</v>
      </c>
      <c r="AA126">
        <f t="shared" si="181"/>
        <v>0</v>
      </c>
      <c r="AC126">
        <f t="shared" si="182"/>
        <v>0</v>
      </c>
      <c r="AD126" s="11">
        <f t="shared" ca="1" si="183"/>
        <v>0</v>
      </c>
      <c r="AF126">
        <f t="shared" si="184"/>
        <v>0</v>
      </c>
      <c r="AH126">
        <f t="shared" si="185"/>
        <v>0</v>
      </c>
      <c r="AJ126">
        <f t="shared" ca="1" si="186"/>
        <v>0</v>
      </c>
      <c r="AL126">
        <f t="shared" si="187"/>
        <v>0</v>
      </c>
      <c r="AN126">
        <f t="shared" si="188"/>
        <v>0</v>
      </c>
      <c r="AP126">
        <f t="shared" si="189"/>
        <v>0</v>
      </c>
      <c r="AQ126" s="11">
        <f t="shared" ca="1" si="190"/>
        <v>0</v>
      </c>
      <c r="AR126" s="11">
        <v>0</v>
      </c>
      <c r="AT126">
        <f>B3*AS126</f>
        <v>0</v>
      </c>
      <c r="AV126">
        <f>B3*AU126</f>
        <v>0</v>
      </c>
      <c r="AX126">
        <f>AW126*B3*B5*BJ126*2</f>
        <v>0</v>
      </c>
      <c r="AZ126">
        <f ca="1">(E126/2*2*AY126)*B3*B5*BJ126*2</f>
        <v>0</v>
      </c>
      <c r="BB126">
        <f ca="1">E126/4*B3*BJ126*BA126</f>
        <v>0</v>
      </c>
      <c r="BD126">
        <f ca="1">E126/4*B3*BJ126*BC126</f>
        <v>0</v>
      </c>
      <c r="BF126">
        <f ca="1">E126/4*B3*BJ126*BE126</f>
        <v>0</v>
      </c>
      <c r="BH126">
        <f>BG126*B3+0.5*BG126*B3*0.75</f>
        <v>0</v>
      </c>
      <c r="BI126" s="11">
        <f t="shared" ca="1" si="114"/>
        <v>0</v>
      </c>
      <c r="BJ126">
        <v>3</v>
      </c>
    </row>
    <row r="127" spans="3:62" x14ac:dyDescent="0.15">
      <c r="D127" s="16">
        <f t="shared" si="176"/>
        <v>0</v>
      </c>
      <c r="F127" t="s">
        <v>102</v>
      </c>
      <c r="G127">
        <v>3</v>
      </c>
      <c r="L127">
        <f t="shared" si="96"/>
        <v>0</v>
      </c>
      <c r="N127">
        <f t="shared" si="97"/>
        <v>0</v>
      </c>
      <c r="P127">
        <f t="shared" si="98"/>
        <v>0</v>
      </c>
      <c r="Q127" s="11">
        <f t="shared" si="99"/>
        <v>0</v>
      </c>
      <c r="S127">
        <f t="shared" si="177"/>
        <v>0</v>
      </c>
      <c r="U127">
        <f t="shared" si="178"/>
        <v>0</v>
      </c>
      <c r="W127">
        <f t="shared" si="179"/>
        <v>0</v>
      </c>
      <c r="Y127">
        <f t="shared" si="180"/>
        <v>0</v>
      </c>
      <c r="AA127">
        <f t="shared" si="181"/>
        <v>0</v>
      </c>
      <c r="AC127">
        <f t="shared" si="182"/>
        <v>0</v>
      </c>
      <c r="AD127" s="11">
        <f t="shared" si="183"/>
        <v>0</v>
      </c>
      <c r="AF127">
        <f t="shared" si="184"/>
        <v>0</v>
      </c>
      <c r="AH127">
        <f t="shared" si="185"/>
        <v>0</v>
      </c>
      <c r="AJ127">
        <f t="shared" si="186"/>
        <v>0</v>
      </c>
      <c r="AL127">
        <f t="shared" si="187"/>
        <v>0</v>
      </c>
      <c r="AN127">
        <f t="shared" si="188"/>
        <v>0</v>
      </c>
      <c r="AP127">
        <f t="shared" si="189"/>
        <v>0</v>
      </c>
      <c r="AQ127" s="11">
        <f t="shared" si="190"/>
        <v>0</v>
      </c>
      <c r="AR127" s="11">
        <v>0</v>
      </c>
      <c r="AT127">
        <f>B3*AS127</f>
        <v>0</v>
      </c>
      <c r="AV127">
        <f>B3*AU127</f>
        <v>0</v>
      </c>
      <c r="AX127">
        <f>AW127*B3*B5*BJ127*2</f>
        <v>0</v>
      </c>
      <c r="AZ127">
        <f>(E127/2*2*AY127)*B3*B5*BJ127*2</f>
        <v>0</v>
      </c>
      <c r="BB127">
        <f>E127/4*B3*BJ127*BA127</f>
        <v>0</v>
      </c>
      <c r="BD127">
        <f>E127/4*B3*BJ127*BC127</f>
        <v>0</v>
      </c>
      <c r="BF127">
        <f>E127/4*B3*BJ127*BE127</f>
        <v>0</v>
      </c>
      <c r="BH127">
        <f>BG127*B3+0.5*BG127*B3*0.75</f>
        <v>0</v>
      </c>
      <c r="BI127" s="11">
        <f t="shared" si="114"/>
        <v>0</v>
      </c>
      <c r="BJ127">
        <v>3</v>
      </c>
    </row>
    <row r="128" spans="3:62" x14ac:dyDescent="0.15">
      <c r="D128" s="16">
        <f t="shared" si="176"/>
        <v>0</v>
      </c>
      <c r="F128" t="s">
        <v>102</v>
      </c>
      <c r="G128">
        <v>4</v>
      </c>
      <c r="L128">
        <f t="shared" si="96"/>
        <v>0</v>
      </c>
      <c r="N128">
        <f t="shared" si="97"/>
        <v>0</v>
      </c>
      <c r="P128">
        <f t="shared" si="98"/>
        <v>0</v>
      </c>
      <c r="Q128" s="11">
        <f t="shared" si="99"/>
        <v>0</v>
      </c>
      <c r="S128">
        <f t="shared" si="177"/>
        <v>0</v>
      </c>
      <c r="U128">
        <f t="shared" si="178"/>
        <v>0</v>
      </c>
      <c r="W128">
        <f t="shared" si="179"/>
        <v>0</v>
      </c>
      <c r="Y128">
        <f t="shared" si="180"/>
        <v>0</v>
      </c>
      <c r="AA128">
        <f t="shared" si="181"/>
        <v>0</v>
      </c>
      <c r="AC128">
        <f t="shared" si="182"/>
        <v>0</v>
      </c>
      <c r="AD128" s="11">
        <f t="shared" si="183"/>
        <v>0</v>
      </c>
      <c r="AF128">
        <f t="shared" si="184"/>
        <v>0</v>
      </c>
      <c r="AH128">
        <f t="shared" si="185"/>
        <v>0</v>
      </c>
      <c r="AJ128">
        <f t="shared" si="186"/>
        <v>0</v>
      </c>
      <c r="AL128">
        <f t="shared" si="187"/>
        <v>0</v>
      </c>
      <c r="AN128">
        <f t="shared" si="188"/>
        <v>0</v>
      </c>
      <c r="AP128">
        <f t="shared" si="189"/>
        <v>0</v>
      </c>
      <c r="AQ128" s="11">
        <f t="shared" si="190"/>
        <v>0</v>
      </c>
      <c r="AR128" s="11">
        <v>0</v>
      </c>
      <c r="AT128">
        <f>B3*AS128</f>
        <v>0</v>
      </c>
      <c r="AV128">
        <f>B3*AU128</f>
        <v>0</v>
      </c>
      <c r="AX128">
        <f>AW128*B3*B5*BJ128*2</f>
        <v>0</v>
      </c>
      <c r="AZ128">
        <f>(E128/2*2*AY128)*B3*B5*BJ128*2</f>
        <v>0</v>
      </c>
      <c r="BB128">
        <f>E128/4*B3*BJ128*BA128</f>
        <v>0</v>
      </c>
      <c r="BD128">
        <f>E128/4*B3*BJ128*BC128</f>
        <v>0</v>
      </c>
      <c r="BF128">
        <f>E128/4*B3*BJ128*BE128</f>
        <v>0</v>
      </c>
      <c r="BH128">
        <f>BG128*B3+0.5*BG128*B3*0.75</f>
        <v>0</v>
      </c>
      <c r="BI128" s="11">
        <f t="shared" si="114"/>
        <v>0</v>
      </c>
      <c r="BJ128">
        <v>3</v>
      </c>
    </row>
    <row r="129" spans="3:62" x14ac:dyDescent="0.15">
      <c r="D129" s="16">
        <f t="shared" si="176"/>
        <v>0</v>
      </c>
      <c r="F129" t="s">
        <v>103</v>
      </c>
      <c r="G129">
        <v>5</v>
      </c>
      <c r="L129">
        <f t="shared" si="96"/>
        <v>0</v>
      </c>
      <c r="N129">
        <f t="shared" si="97"/>
        <v>0</v>
      </c>
      <c r="P129">
        <f t="shared" si="98"/>
        <v>0</v>
      </c>
      <c r="Q129" s="11">
        <f t="shared" si="99"/>
        <v>0</v>
      </c>
      <c r="S129">
        <f t="shared" si="177"/>
        <v>0</v>
      </c>
      <c r="U129">
        <f t="shared" si="178"/>
        <v>0</v>
      </c>
      <c r="W129">
        <f t="shared" si="179"/>
        <v>0</v>
      </c>
      <c r="Y129">
        <f t="shared" si="180"/>
        <v>0</v>
      </c>
      <c r="AA129">
        <f t="shared" si="181"/>
        <v>0</v>
      </c>
      <c r="AC129">
        <f t="shared" si="182"/>
        <v>0</v>
      </c>
      <c r="AD129" s="11">
        <f t="shared" si="183"/>
        <v>0</v>
      </c>
      <c r="AF129">
        <f t="shared" si="184"/>
        <v>0</v>
      </c>
      <c r="AH129">
        <f t="shared" si="185"/>
        <v>0</v>
      </c>
      <c r="AJ129">
        <f t="shared" si="186"/>
        <v>0</v>
      </c>
      <c r="AL129">
        <f t="shared" si="187"/>
        <v>0</v>
      </c>
      <c r="AN129">
        <f t="shared" si="188"/>
        <v>0</v>
      </c>
      <c r="AP129">
        <f t="shared" si="189"/>
        <v>0</v>
      </c>
      <c r="AQ129" s="11">
        <f t="shared" si="190"/>
        <v>0</v>
      </c>
      <c r="AR129" s="11">
        <v>0</v>
      </c>
      <c r="AT129">
        <f>B3*AS129</f>
        <v>0</v>
      </c>
      <c r="AV129">
        <f>B3*AU129</f>
        <v>0</v>
      </c>
      <c r="AX129">
        <f>AW129*B3*B5*BJ129*2</f>
        <v>0</v>
      </c>
      <c r="AZ129">
        <f>(E129/2*2*AY129)*B3*B5*BJ129*2</f>
        <v>0</v>
      </c>
      <c r="BB129">
        <f>E129/4*B3*BJ129*BA129</f>
        <v>0</v>
      </c>
      <c r="BD129">
        <f>E129/4*B3*BJ129*BC129</f>
        <v>0</v>
      </c>
      <c r="BF129">
        <f>E129/4*B3*BJ129*BE129</f>
        <v>0</v>
      </c>
      <c r="BH129">
        <f>BG129*B3+0.5*BG129*B3*0.75</f>
        <v>0</v>
      </c>
      <c r="BI129" s="11">
        <f t="shared" si="114"/>
        <v>0</v>
      </c>
      <c r="BJ129">
        <v>3</v>
      </c>
    </row>
    <row r="130" spans="3:62" x14ac:dyDescent="0.15">
      <c r="D130" s="16">
        <f t="shared" si="176"/>
        <v>0</v>
      </c>
      <c r="F130" t="s">
        <v>103</v>
      </c>
      <c r="G130">
        <v>6</v>
      </c>
      <c r="L130">
        <f t="shared" si="96"/>
        <v>0</v>
      </c>
      <c r="N130">
        <f t="shared" si="97"/>
        <v>0</v>
      </c>
      <c r="P130">
        <f t="shared" si="98"/>
        <v>0</v>
      </c>
      <c r="Q130" s="11">
        <f t="shared" si="99"/>
        <v>0</v>
      </c>
      <c r="S130">
        <f t="shared" si="177"/>
        <v>0</v>
      </c>
      <c r="U130">
        <f t="shared" si="178"/>
        <v>0</v>
      </c>
      <c r="W130">
        <f t="shared" si="179"/>
        <v>0</v>
      </c>
      <c r="Y130">
        <f t="shared" si="180"/>
        <v>0</v>
      </c>
      <c r="AA130">
        <f t="shared" si="181"/>
        <v>0</v>
      </c>
      <c r="AC130">
        <f t="shared" si="182"/>
        <v>0</v>
      </c>
      <c r="AD130" s="11">
        <f t="shared" si="183"/>
        <v>0</v>
      </c>
      <c r="AF130">
        <f t="shared" si="184"/>
        <v>0</v>
      </c>
      <c r="AH130">
        <f t="shared" si="185"/>
        <v>0</v>
      </c>
      <c r="AJ130">
        <f t="shared" si="186"/>
        <v>0</v>
      </c>
      <c r="AL130">
        <f t="shared" si="187"/>
        <v>0</v>
      </c>
      <c r="AN130">
        <f t="shared" si="188"/>
        <v>0</v>
      </c>
      <c r="AP130">
        <f t="shared" si="189"/>
        <v>0</v>
      </c>
      <c r="AQ130" s="11">
        <f t="shared" si="190"/>
        <v>0</v>
      </c>
      <c r="AR130" s="11">
        <v>0</v>
      </c>
      <c r="AT130">
        <f>B3*AS130</f>
        <v>0</v>
      </c>
      <c r="AV130">
        <f>B3*AU130</f>
        <v>0</v>
      </c>
      <c r="AX130">
        <f>AW130*B3*B5*BJ130*2</f>
        <v>0</v>
      </c>
      <c r="AZ130">
        <f>(E130/2*2*AY130)*B3*B5*BJ130*2</f>
        <v>0</v>
      </c>
      <c r="BB130">
        <f>E130/4*B3*BJ130*BA130</f>
        <v>0</v>
      </c>
      <c r="BD130">
        <f>E130/4*B3*BJ130*BC130</f>
        <v>0</v>
      </c>
      <c r="BF130">
        <f>E130/4*B3*BJ130*BE130</f>
        <v>0</v>
      </c>
      <c r="BH130">
        <f>BG130*B3+0.5*BG130*B3*0.75</f>
        <v>0</v>
      </c>
      <c r="BI130" s="11">
        <f t="shared" si="114"/>
        <v>0</v>
      </c>
      <c r="BJ130">
        <v>3</v>
      </c>
    </row>
    <row r="131" spans="3:62" x14ac:dyDescent="0.15">
      <c r="D131" s="16">
        <f t="shared" si="176"/>
        <v>0</v>
      </c>
      <c r="F131" t="s">
        <v>103</v>
      </c>
      <c r="G131">
        <v>7</v>
      </c>
      <c r="L131">
        <f t="shared" si="96"/>
        <v>0</v>
      </c>
      <c r="N131">
        <f t="shared" si="97"/>
        <v>0</v>
      </c>
      <c r="P131">
        <f t="shared" si="98"/>
        <v>0</v>
      </c>
      <c r="Q131" s="11">
        <f t="shared" si="99"/>
        <v>0</v>
      </c>
      <c r="S131">
        <f t="shared" si="177"/>
        <v>0</v>
      </c>
      <c r="U131">
        <f t="shared" si="178"/>
        <v>0</v>
      </c>
      <c r="W131">
        <f t="shared" si="179"/>
        <v>0</v>
      </c>
      <c r="Y131">
        <f t="shared" si="180"/>
        <v>0</v>
      </c>
      <c r="AA131">
        <f t="shared" si="181"/>
        <v>0</v>
      </c>
      <c r="AC131">
        <f t="shared" si="182"/>
        <v>0</v>
      </c>
      <c r="AD131" s="11">
        <f t="shared" si="183"/>
        <v>0</v>
      </c>
      <c r="AF131">
        <f t="shared" si="184"/>
        <v>0</v>
      </c>
      <c r="AH131">
        <f t="shared" si="185"/>
        <v>0</v>
      </c>
      <c r="AJ131">
        <f t="shared" si="186"/>
        <v>0</v>
      </c>
      <c r="AL131">
        <f t="shared" si="187"/>
        <v>0</v>
      </c>
      <c r="AN131">
        <f t="shared" si="188"/>
        <v>0</v>
      </c>
      <c r="AP131">
        <f t="shared" si="189"/>
        <v>0</v>
      </c>
      <c r="AQ131" s="11">
        <f t="shared" si="190"/>
        <v>0</v>
      </c>
      <c r="AR131" s="11">
        <v>0</v>
      </c>
      <c r="AT131">
        <f>B3*AS131</f>
        <v>0</v>
      </c>
      <c r="AV131">
        <f>B3*AU131</f>
        <v>0</v>
      </c>
      <c r="AX131">
        <f>AW131*B3*B5*BJ131*2</f>
        <v>0</v>
      </c>
      <c r="AZ131">
        <f>(E131/2*2*AY131)*B3*B5*BJ131*2</f>
        <v>0</v>
      </c>
      <c r="BB131">
        <f>E131/4*B3*BJ131*BA131</f>
        <v>0</v>
      </c>
      <c r="BD131">
        <f>E131/4*B3*BJ131*BC131</f>
        <v>0</v>
      </c>
      <c r="BF131">
        <f>E131/4*B3*BJ131*BE131</f>
        <v>0</v>
      </c>
      <c r="BH131">
        <f>BG131*B3+0.5*BG131*B3*0.75</f>
        <v>0</v>
      </c>
      <c r="BI131" s="11">
        <f t="shared" si="114"/>
        <v>0</v>
      </c>
      <c r="BJ131">
        <v>3</v>
      </c>
    </row>
    <row r="132" spans="3:62" x14ac:dyDescent="0.15">
      <c r="D132" s="16">
        <f t="shared" si="176"/>
        <v>0</v>
      </c>
      <c r="F132" t="s">
        <v>104</v>
      </c>
      <c r="G132">
        <v>8</v>
      </c>
      <c r="L132">
        <f t="shared" si="96"/>
        <v>0</v>
      </c>
      <c r="N132">
        <f t="shared" si="97"/>
        <v>0</v>
      </c>
      <c r="P132">
        <f t="shared" si="98"/>
        <v>0</v>
      </c>
      <c r="Q132" s="11">
        <f t="shared" si="99"/>
        <v>0</v>
      </c>
      <c r="S132">
        <f t="shared" si="177"/>
        <v>0</v>
      </c>
      <c r="U132">
        <f t="shared" si="178"/>
        <v>0</v>
      </c>
      <c r="W132">
        <f t="shared" si="179"/>
        <v>0</v>
      </c>
      <c r="Y132">
        <f t="shared" si="180"/>
        <v>0</v>
      </c>
      <c r="AA132">
        <f t="shared" si="181"/>
        <v>0</v>
      </c>
      <c r="AC132">
        <f t="shared" si="182"/>
        <v>0</v>
      </c>
      <c r="AD132" s="11">
        <f t="shared" si="183"/>
        <v>0</v>
      </c>
      <c r="AF132">
        <f t="shared" si="184"/>
        <v>0</v>
      </c>
      <c r="AH132">
        <f t="shared" si="185"/>
        <v>0</v>
      </c>
      <c r="AJ132">
        <f t="shared" si="186"/>
        <v>0</v>
      </c>
      <c r="AL132">
        <f t="shared" si="187"/>
        <v>0</v>
      </c>
      <c r="AN132">
        <f t="shared" si="188"/>
        <v>0</v>
      </c>
      <c r="AP132">
        <f t="shared" si="189"/>
        <v>0</v>
      </c>
      <c r="AQ132" s="11">
        <f t="shared" si="190"/>
        <v>0</v>
      </c>
      <c r="AR132" s="11">
        <v>0</v>
      </c>
      <c r="AT132">
        <f>B3*AS132</f>
        <v>0</v>
      </c>
      <c r="AV132">
        <f>B3*AU132</f>
        <v>0</v>
      </c>
      <c r="AX132">
        <f>AW132*B3*B5*BJ132*2</f>
        <v>0</v>
      </c>
      <c r="AZ132">
        <f>(E132/2*2*AY132)*B3*B5*BJ132*2</f>
        <v>0</v>
      </c>
      <c r="BB132">
        <f>E132/4*B3*BJ132*BA132</f>
        <v>0</v>
      </c>
      <c r="BD132">
        <f>E132/4*B3*BJ132*BC132</f>
        <v>0</v>
      </c>
      <c r="BF132">
        <f>E132/4*B3*BJ132*BE132</f>
        <v>0</v>
      </c>
      <c r="BH132">
        <f>BG132*B3+0.5*BG132*B3*0.75</f>
        <v>0</v>
      </c>
      <c r="BI132" s="11">
        <f t="shared" si="114"/>
        <v>0</v>
      </c>
      <c r="BJ132">
        <v>3</v>
      </c>
    </row>
    <row r="133" spans="3:62" x14ac:dyDescent="0.15">
      <c r="D133" s="16">
        <f t="shared" si="176"/>
        <v>0</v>
      </c>
      <c r="F133" t="s">
        <v>104</v>
      </c>
      <c r="G133">
        <v>9</v>
      </c>
      <c r="L133">
        <f t="shared" ref="L133:L178" si="191">K133</f>
        <v>0</v>
      </c>
      <c r="N133">
        <f t="shared" ref="N133:N178" si="192">M133</f>
        <v>0</v>
      </c>
      <c r="P133">
        <f t="shared" ref="P133:P178" si="193">O133</f>
        <v>0</v>
      </c>
      <c r="Q133" s="11">
        <f t="shared" ref="Q133:Q178" si="194">L133+N133+P133</f>
        <v>0</v>
      </c>
      <c r="S133">
        <f t="shared" si="177"/>
        <v>0</v>
      </c>
      <c r="U133">
        <f t="shared" si="178"/>
        <v>0</v>
      </c>
      <c r="W133">
        <f t="shared" si="179"/>
        <v>0</v>
      </c>
      <c r="Y133">
        <f t="shared" si="180"/>
        <v>0</v>
      </c>
      <c r="AA133">
        <f t="shared" si="181"/>
        <v>0</v>
      </c>
      <c r="AC133">
        <f t="shared" si="182"/>
        <v>0</v>
      </c>
      <c r="AD133" s="11">
        <f t="shared" si="183"/>
        <v>0</v>
      </c>
      <c r="AF133">
        <f t="shared" si="184"/>
        <v>0</v>
      </c>
      <c r="AH133">
        <f t="shared" si="185"/>
        <v>0</v>
      </c>
      <c r="AJ133">
        <f t="shared" si="186"/>
        <v>0</v>
      </c>
      <c r="AL133">
        <f t="shared" si="187"/>
        <v>0</v>
      </c>
      <c r="AN133">
        <f t="shared" si="188"/>
        <v>0</v>
      </c>
      <c r="AP133">
        <f t="shared" si="189"/>
        <v>0</v>
      </c>
      <c r="AQ133" s="11">
        <f t="shared" si="190"/>
        <v>0</v>
      </c>
      <c r="AR133" s="11">
        <v>0</v>
      </c>
      <c r="AT133">
        <f>B3*AS133</f>
        <v>0</v>
      </c>
      <c r="AV133">
        <f>B3*AU133</f>
        <v>0</v>
      </c>
      <c r="AX133">
        <f>AW133*B3*B5*BJ133*2</f>
        <v>0</v>
      </c>
      <c r="AZ133">
        <f>(E133/2*2*AY133)*B3*B5*BJ133*2</f>
        <v>0</v>
      </c>
      <c r="BB133">
        <f>E133/4*B3*BJ133*BA133</f>
        <v>0</v>
      </c>
      <c r="BD133">
        <f>E133/4*B3*BJ133*BC133</f>
        <v>0</v>
      </c>
      <c r="BF133">
        <f>E133/4*B3*BJ133*BE133</f>
        <v>0</v>
      </c>
      <c r="BH133">
        <f>BG133*B3+0.5*BG133*B3*0.75</f>
        <v>0</v>
      </c>
      <c r="BI133" s="11">
        <f t="shared" ref="BI133:BI178" si="195">AT133+AV133+AX133+AZ133+BB133+BD133+BF133+BH133</f>
        <v>0</v>
      </c>
      <c r="BJ133">
        <v>3</v>
      </c>
    </row>
    <row r="134" spans="3:62" x14ac:dyDescent="0.15">
      <c r="D134" s="16">
        <f t="shared" si="176"/>
        <v>0</v>
      </c>
      <c r="F134" t="s">
        <v>104</v>
      </c>
      <c r="G134">
        <v>10</v>
      </c>
      <c r="L134">
        <f t="shared" si="191"/>
        <v>0</v>
      </c>
      <c r="N134">
        <f t="shared" si="192"/>
        <v>0</v>
      </c>
      <c r="P134">
        <f t="shared" si="193"/>
        <v>0</v>
      </c>
      <c r="Q134" s="11">
        <f t="shared" si="194"/>
        <v>0</v>
      </c>
      <c r="S134">
        <f t="shared" si="177"/>
        <v>0</v>
      </c>
      <c r="U134">
        <f t="shared" si="178"/>
        <v>0</v>
      </c>
      <c r="W134">
        <f t="shared" si="179"/>
        <v>0</v>
      </c>
      <c r="Y134">
        <f t="shared" si="180"/>
        <v>0</v>
      </c>
      <c r="AA134">
        <f t="shared" si="181"/>
        <v>0</v>
      </c>
      <c r="AC134">
        <f t="shared" si="182"/>
        <v>0</v>
      </c>
      <c r="AD134" s="11">
        <f t="shared" si="183"/>
        <v>0</v>
      </c>
      <c r="AF134">
        <f t="shared" si="184"/>
        <v>0</v>
      </c>
      <c r="AH134">
        <f t="shared" si="185"/>
        <v>0</v>
      </c>
      <c r="AJ134">
        <f t="shared" si="186"/>
        <v>0</v>
      </c>
      <c r="AL134">
        <f t="shared" si="187"/>
        <v>0</v>
      </c>
      <c r="AN134">
        <f t="shared" si="188"/>
        <v>0</v>
      </c>
      <c r="AP134">
        <f t="shared" si="189"/>
        <v>0</v>
      </c>
      <c r="AQ134" s="11">
        <f t="shared" si="190"/>
        <v>0</v>
      </c>
      <c r="AR134" s="11">
        <v>0</v>
      </c>
      <c r="AT134">
        <f>B3*AS134</f>
        <v>0</v>
      </c>
      <c r="AV134">
        <f>B3*AU134</f>
        <v>0</v>
      </c>
      <c r="AX134">
        <f>AW134*B3*B5*BJ134*2</f>
        <v>0</v>
      </c>
      <c r="AZ134">
        <f>(E134/2*2*AY134)*B3*B5*BJ134*2</f>
        <v>0</v>
      </c>
      <c r="BB134">
        <f>E134/4*B3*BJ134*BA134</f>
        <v>0</v>
      </c>
      <c r="BD134">
        <f>E134/4*B3*BJ134*BC134</f>
        <v>0</v>
      </c>
      <c r="BF134">
        <f>E134/4*B3*BJ134*BE134</f>
        <v>0</v>
      </c>
      <c r="BH134">
        <f>BG134*B3+0.5*BG134*B3*0.75</f>
        <v>0</v>
      </c>
      <c r="BI134" s="11">
        <f t="shared" si="195"/>
        <v>0</v>
      </c>
      <c r="BJ134">
        <v>3</v>
      </c>
    </row>
    <row r="135" spans="3:62" s="14" customFormat="1" x14ac:dyDescent="0.15">
      <c r="C135" s="14" t="s">
        <v>66</v>
      </c>
      <c r="F135" s="14" t="s">
        <v>475</v>
      </c>
    </row>
    <row r="136" spans="3:62" x14ac:dyDescent="0.15">
      <c r="D136" s="16">
        <f t="shared" ref="D136:D145" ca="1" si="196">Q136+AD136+AQ136+AR136+BI136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>
        <v>3</v>
      </c>
      <c r="J136" t="s">
        <v>322</v>
      </c>
      <c r="L136">
        <f t="shared" si="191"/>
        <v>0</v>
      </c>
      <c r="M136">
        <v>0</v>
      </c>
      <c r="N136">
        <f t="shared" si="192"/>
        <v>0</v>
      </c>
      <c r="P136">
        <f t="shared" si="193"/>
        <v>0</v>
      </c>
      <c r="Q136" s="11">
        <f t="shared" si="194"/>
        <v>0</v>
      </c>
      <c r="S136">
        <f t="shared" ref="S136:S145" si="197">R136*BJ136</f>
        <v>0</v>
      </c>
      <c r="T136">
        <v>4</v>
      </c>
      <c r="U136">
        <f t="shared" ref="U136:U145" si="198">T136*BJ136*2</f>
        <v>24</v>
      </c>
      <c r="V136">
        <v>0.02</v>
      </c>
      <c r="W136">
        <f t="shared" ref="W136:W145" ca="1" si="199">ROUND((E136/2*(1-V136)+2*E136/2*V136-E136/2)*BJ136*2,2)</f>
        <v>2.5499999999999998</v>
      </c>
      <c r="X136">
        <v>3</v>
      </c>
      <c r="Y136">
        <f t="shared" ref="Y136:Y145" si="200">X136*BJ136*2</f>
        <v>18</v>
      </c>
      <c r="AA136">
        <f t="shared" ref="AA136:AA145" si="201">Z136*BJ136*2</f>
        <v>0</v>
      </c>
      <c r="AC136">
        <f t="shared" ref="AC136:AC145" si="202">AB136*BJ136*2</f>
        <v>0</v>
      </c>
      <c r="AD136" s="11">
        <f t="shared" ref="AD136:AD178" ca="1" si="203">S136+U136+W136+Y136+AA136+AC136</f>
        <v>44.55</v>
      </c>
      <c r="AF136">
        <f t="shared" ref="AF136:AF145" si="204">-AE136*BJ136</f>
        <v>0</v>
      </c>
      <c r="AH136">
        <f t="shared" ref="AH136:AH145" si="205">-AG136*BJ136*2</f>
        <v>0</v>
      </c>
      <c r="AJ136">
        <f t="shared" ref="AJ136:AJ145" ca="1" si="206">-(E136/2*(1-AI136)+2*E136/2*AI136-E136/2)*BJ136*2</f>
        <v>0</v>
      </c>
      <c r="AL136">
        <f t="shared" ref="AL136:AL145" si="207">-AK136*BJ136*2</f>
        <v>0</v>
      </c>
      <c r="AN136">
        <f t="shared" ref="AN136:AN145" si="208">-AM136*BJ136*2</f>
        <v>0</v>
      </c>
      <c r="AP136">
        <f t="shared" ref="AP136:AP145" si="209">-AO136*BJ136*2</f>
        <v>0</v>
      </c>
      <c r="AQ136" s="11">
        <f t="shared" ref="AQ136:AQ145" ca="1" si="210">AF136+AH136+AJ136+AL136+AN136+AP136</f>
        <v>0</v>
      </c>
      <c r="AR136" s="11">
        <v>0</v>
      </c>
      <c r="AT136">
        <f>B3*AS136</f>
        <v>0</v>
      </c>
      <c r="AV136">
        <f>B3*AU136</f>
        <v>0</v>
      </c>
      <c r="AX136">
        <f>AW136*B3*B5*BJ136*2</f>
        <v>0</v>
      </c>
      <c r="AZ136">
        <f ca="1">(E136/2*2*AY136)*B3*B5*BJ136*2</f>
        <v>0</v>
      </c>
      <c r="BB136">
        <f ca="1">E136/4*B3*BJ136*BA136</f>
        <v>0</v>
      </c>
      <c r="BD136">
        <f ca="1">E136/4*B3*BJ136*BC136</f>
        <v>0</v>
      </c>
      <c r="BF136">
        <f ca="1">E136/4*B3*BJ136*BE136</f>
        <v>0</v>
      </c>
      <c r="BH136">
        <f>BG136*B3+0.5*BG136*B3*0.75</f>
        <v>0</v>
      </c>
      <c r="BI136" s="11">
        <f t="shared" ca="1" si="195"/>
        <v>0</v>
      </c>
      <c r="BJ136">
        <v>3</v>
      </c>
    </row>
    <row r="137" spans="3:62" x14ac:dyDescent="0.15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>
        <v>3</v>
      </c>
      <c r="J137" t="s">
        <v>322</v>
      </c>
      <c r="L137">
        <f t="shared" si="191"/>
        <v>0</v>
      </c>
      <c r="M137">
        <v>0</v>
      </c>
      <c r="N137">
        <f t="shared" si="192"/>
        <v>0</v>
      </c>
      <c r="P137">
        <f t="shared" si="193"/>
        <v>0</v>
      </c>
      <c r="Q137" s="11">
        <f t="shared" si="194"/>
        <v>0</v>
      </c>
      <c r="S137">
        <f t="shared" si="197"/>
        <v>0</v>
      </c>
      <c r="T137">
        <v>12</v>
      </c>
      <c r="U137">
        <f t="shared" si="198"/>
        <v>72</v>
      </c>
      <c r="V137">
        <v>0.1</v>
      </c>
      <c r="W137">
        <f t="shared" ca="1" si="199"/>
        <v>60.69</v>
      </c>
      <c r="X137">
        <v>12</v>
      </c>
      <c r="Y137">
        <f t="shared" si="200"/>
        <v>72</v>
      </c>
      <c r="AA137">
        <f t="shared" si="201"/>
        <v>0</v>
      </c>
      <c r="AC137">
        <f t="shared" si="202"/>
        <v>0</v>
      </c>
      <c r="AD137" s="11">
        <f t="shared" ca="1" si="203"/>
        <v>204.69</v>
      </c>
      <c r="AF137">
        <f t="shared" si="204"/>
        <v>0</v>
      </c>
      <c r="AH137">
        <f t="shared" si="205"/>
        <v>0</v>
      </c>
      <c r="AJ137">
        <f t="shared" ca="1" si="206"/>
        <v>0</v>
      </c>
      <c r="AL137">
        <f t="shared" si="207"/>
        <v>0</v>
      </c>
      <c r="AN137">
        <f t="shared" si="208"/>
        <v>0</v>
      </c>
      <c r="AP137">
        <f t="shared" si="209"/>
        <v>0</v>
      </c>
      <c r="AQ137" s="11">
        <f t="shared" ca="1" si="210"/>
        <v>0</v>
      </c>
      <c r="AR137" s="11">
        <v>0</v>
      </c>
      <c r="AT137">
        <f>B3*AS137</f>
        <v>0</v>
      </c>
      <c r="AV137">
        <f>B3*AU137</f>
        <v>0</v>
      </c>
      <c r="AX137">
        <f>AW137*B3*B5*BJ137*2</f>
        <v>0</v>
      </c>
      <c r="AZ137">
        <f ca="1">(E137/2*2*AY137)*B3*B5*BJ137*2</f>
        <v>0</v>
      </c>
      <c r="BB137">
        <f ca="1">E137/4*B3*BJ137*BA137</f>
        <v>0</v>
      </c>
      <c r="BD137">
        <f ca="1">E137/4*B3*BJ137*BC137</f>
        <v>0</v>
      </c>
      <c r="BF137">
        <f ca="1">E137/4*B3*BJ137*BE137</f>
        <v>0</v>
      </c>
      <c r="BH137">
        <f>BG137*B3+0.5*BG137*B3*0.75</f>
        <v>0</v>
      </c>
      <c r="BI137" s="11">
        <f t="shared" ca="1" si="195"/>
        <v>0</v>
      </c>
      <c r="BJ137">
        <v>3</v>
      </c>
    </row>
    <row r="138" spans="3:62" x14ac:dyDescent="0.15">
      <c r="D138" s="16">
        <f t="shared" si="196"/>
        <v>0</v>
      </c>
      <c r="F138" t="s">
        <v>106</v>
      </c>
      <c r="G138">
        <v>3</v>
      </c>
      <c r="L138">
        <f t="shared" si="191"/>
        <v>0</v>
      </c>
      <c r="N138">
        <f t="shared" si="192"/>
        <v>0</v>
      </c>
      <c r="P138">
        <f t="shared" si="193"/>
        <v>0</v>
      </c>
      <c r="Q138" s="11">
        <f t="shared" si="194"/>
        <v>0</v>
      </c>
      <c r="S138">
        <f t="shared" si="197"/>
        <v>0</v>
      </c>
      <c r="U138">
        <f t="shared" si="198"/>
        <v>0</v>
      </c>
      <c r="W138">
        <f t="shared" si="199"/>
        <v>0</v>
      </c>
      <c r="Y138">
        <f t="shared" si="200"/>
        <v>0</v>
      </c>
      <c r="AA138">
        <f t="shared" si="201"/>
        <v>0</v>
      </c>
      <c r="AC138">
        <f t="shared" si="202"/>
        <v>0</v>
      </c>
      <c r="AD138" s="11">
        <f t="shared" si="203"/>
        <v>0</v>
      </c>
      <c r="AF138">
        <f t="shared" si="204"/>
        <v>0</v>
      </c>
      <c r="AH138">
        <f t="shared" si="205"/>
        <v>0</v>
      </c>
      <c r="AJ138">
        <f t="shared" si="206"/>
        <v>0</v>
      </c>
      <c r="AL138">
        <f t="shared" si="207"/>
        <v>0</v>
      </c>
      <c r="AN138">
        <f t="shared" si="208"/>
        <v>0</v>
      </c>
      <c r="AP138">
        <f t="shared" si="209"/>
        <v>0</v>
      </c>
      <c r="AQ138" s="11">
        <f t="shared" si="210"/>
        <v>0</v>
      </c>
      <c r="AR138" s="11">
        <v>0</v>
      </c>
      <c r="AT138">
        <f>B3*AS138</f>
        <v>0</v>
      </c>
      <c r="AV138">
        <f>B3*AU138</f>
        <v>0</v>
      </c>
      <c r="AX138">
        <f>AW138*B3*B5*BJ138*2</f>
        <v>0</v>
      </c>
      <c r="AZ138">
        <f>(E138/2*2*AY138)*B3*B5*BJ138*2</f>
        <v>0</v>
      </c>
      <c r="BB138">
        <f>E138/4*B3*BJ138*BA138</f>
        <v>0</v>
      </c>
      <c r="BD138">
        <f>E138/4*B3*BJ138*BC138</f>
        <v>0</v>
      </c>
      <c r="BF138">
        <f>E138/4*B3*BJ138*BE138</f>
        <v>0</v>
      </c>
      <c r="BH138">
        <f>BG138*B3+0.5*BG138*B3*0.75</f>
        <v>0</v>
      </c>
      <c r="BI138" s="11">
        <f t="shared" si="195"/>
        <v>0</v>
      </c>
      <c r="BJ138">
        <v>3</v>
      </c>
    </row>
    <row r="139" spans="3:62" x14ac:dyDescent="0.15">
      <c r="D139" s="16">
        <f t="shared" si="196"/>
        <v>0</v>
      </c>
      <c r="F139" t="s">
        <v>106</v>
      </c>
      <c r="G139">
        <v>4</v>
      </c>
      <c r="L139">
        <f t="shared" si="191"/>
        <v>0</v>
      </c>
      <c r="N139">
        <f t="shared" si="192"/>
        <v>0</v>
      </c>
      <c r="P139">
        <f t="shared" si="193"/>
        <v>0</v>
      </c>
      <c r="Q139" s="11">
        <f t="shared" si="194"/>
        <v>0</v>
      </c>
      <c r="S139">
        <f t="shared" si="197"/>
        <v>0</v>
      </c>
      <c r="U139">
        <f t="shared" si="198"/>
        <v>0</v>
      </c>
      <c r="W139">
        <f t="shared" si="199"/>
        <v>0</v>
      </c>
      <c r="Y139">
        <f t="shared" si="200"/>
        <v>0</v>
      </c>
      <c r="AA139">
        <f t="shared" si="201"/>
        <v>0</v>
      </c>
      <c r="AC139">
        <f t="shared" si="202"/>
        <v>0</v>
      </c>
      <c r="AD139" s="11">
        <f t="shared" si="203"/>
        <v>0</v>
      </c>
      <c r="AF139">
        <f t="shared" si="204"/>
        <v>0</v>
      </c>
      <c r="AH139">
        <f t="shared" si="205"/>
        <v>0</v>
      </c>
      <c r="AJ139">
        <f t="shared" si="206"/>
        <v>0</v>
      </c>
      <c r="AL139">
        <f t="shared" si="207"/>
        <v>0</v>
      </c>
      <c r="AN139">
        <f t="shared" si="208"/>
        <v>0</v>
      </c>
      <c r="AP139">
        <f t="shared" si="209"/>
        <v>0</v>
      </c>
      <c r="AQ139" s="11">
        <f t="shared" si="210"/>
        <v>0</v>
      </c>
      <c r="AR139" s="11">
        <v>0</v>
      </c>
      <c r="AT139">
        <f>B3*AS139</f>
        <v>0</v>
      </c>
      <c r="AV139">
        <f>B3*AU139</f>
        <v>0</v>
      </c>
      <c r="AX139">
        <f>AW139*B3*B5*BJ139*2</f>
        <v>0</v>
      </c>
      <c r="AZ139">
        <f>(E139/2*2*AY139)*B3*B5*BJ139*2</f>
        <v>0</v>
      </c>
      <c r="BB139">
        <f>E139/4*B3*BJ139*BA139</f>
        <v>0</v>
      </c>
      <c r="BD139">
        <f>E139/4*B3*BJ139*BC139</f>
        <v>0</v>
      </c>
      <c r="BF139">
        <f>E139/4*B3*BJ139*BE139</f>
        <v>0</v>
      </c>
      <c r="BH139">
        <f>BG139*B3+0.5*BG139*B3*0.75</f>
        <v>0</v>
      </c>
      <c r="BI139" s="11">
        <f t="shared" si="195"/>
        <v>0</v>
      </c>
      <c r="BJ139">
        <v>3</v>
      </c>
    </row>
    <row r="140" spans="3:62" x14ac:dyDescent="0.15">
      <c r="D140" s="16">
        <f t="shared" si="196"/>
        <v>0</v>
      </c>
      <c r="F140" t="s">
        <v>106</v>
      </c>
      <c r="G140">
        <v>5</v>
      </c>
      <c r="L140">
        <f t="shared" si="191"/>
        <v>0</v>
      </c>
      <c r="N140">
        <f t="shared" si="192"/>
        <v>0</v>
      </c>
      <c r="P140">
        <f t="shared" si="193"/>
        <v>0</v>
      </c>
      <c r="Q140" s="11">
        <f t="shared" si="194"/>
        <v>0</v>
      </c>
      <c r="S140">
        <f t="shared" si="197"/>
        <v>0</v>
      </c>
      <c r="U140">
        <f t="shared" si="198"/>
        <v>0</v>
      </c>
      <c r="W140">
        <f t="shared" si="199"/>
        <v>0</v>
      </c>
      <c r="Y140">
        <f t="shared" si="200"/>
        <v>0</v>
      </c>
      <c r="AA140">
        <f t="shared" si="201"/>
        <v>0</v>
      </c>
      <c r="AC140">
        <f t="shared" si="202"/>
        <v>0</v>
      </c>
      <c r="AD140" s="11">
        <f t="shared" si="203"/>
        <v>0</v>
      </c>
      <c r="AF140">
        <f t="shared" si="204"/>
        <v>0</v>
      </c>
      <c r="AH140">
        <f t="shared" si="205"/>
        <v>0</v>
      </c>
      <c r="AJ140">
        <f t="shared" si="206"/>
        <v>0</v>
      </c>
      <c r="AL140">
        <f t="shared" si="207"/>
        <v>0</v>
      </c>
      <c r="AN140">
        <f t="shared" si="208"/>
        <v>0</v>
      </c>
      <c r="AP140">
        <f t="shared" si="209"/>
        <v>0</v>
      </c>
      <c r="AQ140" s="11">
        <f t="shared" si="210"/>
        <v>0</v>
      </c>
      <c r="AR140" s="11">
        <v>0</v>
      </c>
      <c r="AT140">
        <f>B3*AS140</f>
        <v>0</v>
      </c>
      <c r="AV140">
        <f>B3*AU140</f>
        <v>0</v>
      </c>
      <c r="AX140">
        <f>AW140*B3*B5*BJ140*2</f>
        <v>0</v>
      </c>
      <c r="AZ140">
        <f>(E140/2*2*AY140)*B3*B5*BJ140*2</f>
        <v>0</v>
      </c>
      <c r="BB140">
        <f>E140/4*B3*BJ140*BA140</f>
        <v>0</v>
      </c>
      <c r="BD140">
        <f>E140/4*B3*BJ140*BC140</f>
        <v>0</v>
      </c>
      <c r="BF140">
        <f>E140/4*B3*BJ140*BE140</f>
        <v>0</v>
      </c>
      <c r="BH140">
        <f>BG140*B3+0.5*BG140*B3*0.75</f>
        <v>0</v>
      </c>
      <c r="BI140" s="11">
        <f t="shared" si="195"/>
        <v>0</v>
      </c>
      <c r="BJ140">
        <v>3</v>
      </c>
    </row>
    <row r="141" spans="3:62" x14ac:dyDescent="0.15">
      <c r="D141" s="16">
        <f t="shared" si="196"/>
        <v>0</v>
      </c>
      <c r="F141" t="s">
        <v>107</v>
      </c>
      <c r="G141">
        <v>6</v>
      </c>
      <c r="L141">
        <f t="shared" si="191"/>
        <v>0</v>
      </c>
      <c r="N141">
        <f t="shared" si="192"/>
        <v>0</v>
      </c>
      <c r="P141">
        <f t="shared" si="193"/>
        <v>0</v>
      </c>
      <c r="Q141" s="11">
        <f t="shared" si="194"/>
        <v>0</v>
      </c>
      <c r="S141">
        <f t="shared" si="197"/>
        <v>0</v>
      </c>
      <c r="U141">
        <f t="shared" si="198"/>
        <v>0</v>
      </c>
      <c r="W141">
        <f t="shared" si="199"/>
        <v>0</v>
      </c>
      <c r="Y141">
        <f t="shared" si="200"/>
        <v>0</v>
      </c>
      <c r="AA141">
        <f t="shared" si="201"/>
        <v>0</v>
      </c>
      <c r="AC141">
        <f t="shared" si="202"/>
        <v>0</v>
      </c>
      <c r="AD141" s="11">
        <f t="shared" si="203"/>
        <v>0</v>
      </c>
      <c r="AF141">
        <f t="shared" si="204"/>
        <v>0</v>
      </c>
      <c r="AH141">
        <f t="shared" si="205"/>
        <v>0</v>
      </c>
      <c r="AJ141">
        <f t="shared" si="206"/>
        <v>0</v>
      </c>
      <c r="AL141">
        <f t="shared" si="207"/>
        <v>0</v>
      </c>
      <c r="AN141">
        <f t="shared" si="208"/>
        <v>0</v>
      </c>
      <c r="AP141">
        <f t="shared" si="209"/>
        <v>0</v>
      </c>
      <c r="AQ141" s="11">
        <f t="shared" si="210"/>
        <v>0</v>
      </c>
      <c r="AR141" s="11">
        <v>0</v>
      </c>
      <c r="AT141">
        <f>B3*AS141</f>
        <v>0</v>
      </c>
      <c r="AV141">
        <f>B3*AU141</f>
        <v>0</v>
      </c>
      <c r="AX141">
        <f>AW141*B3*B5*BJ141*2</f>
        <v>0</v>
      </c>
      <c r="AZ141">
        <f>(E141/2*2*AY141)*B3*B5*BJ141*2</f>
        <v>0</v>
      </c>
      <c r="BB141">
        <f>E141/4*B3*BJ141*BA141</f>
        <v>0</v>
      </c>
      <c r="BD141">
        <f>E141/4*B3*BJ141*BC141</f>
        <v>0</v>
      </c>
      <c r="BF141">
        <f>E141/4*B3*BJ141*BE141</f>
        <v>0</v>
      </c>
      <c r="BH141">
        <f>BG141*B3+0.5*BG141*B3*0.75</f>
        <v>0</v>
      </c>
      <c r="BI141" s="11">
        <f t="shared" si="195"/>
        <v>0</v>
      </c>
      <c r="BJ141">
        <v>3</v>
      </c>
    </row>
    <row r="142" spans="3:62" x14ac:dyDescent="0.15">
      <c r="D142" s="16">
        <f t="shared" si="196"/>
        <v>0</v>
      </c>
      <c r="F142" t="s">
        <v>107</v>
      </c>
      <c r="G142">
        <v>7</v>
      </c>
      <c r="L142">
        <f t="shared" si="191"/>
        <v>0</v>
      </c>
      <c r="N142">
        <f t="shared" si="192"/>
        <v>0</v>
      </c>
      <c r="P142">
        <f t="shared" si="193"/>
        <v>0</v>
      </c>
      <c r="Q142" s="11">
        <f t="shared" si="194"/>
        <v>0</v>
      </c>
      <c r="S142">
        <f t="shared" si="197"/>
        <v>0</v>
      </c>
      <c r="U142">
        <f t="shared" si="198"/>
        <v>0</v>
      </c>
      <c r="W142">
        <f t="shared" si="199"/>
        <v>0</v>
      </c>
      <c r="Y142">
        <f t="shared" si="200"/>
        <v>0</v>
      </c>
      <c r="AA142">
        <f t="shared" si="201"/>
        <v>0</v>
      </c>
      <c r="AC142">
        <f t="shared" si="202"/>
        <v>0</v>
      </c>
      <c r="AD142" s="11">
        <f t="shared" si="203"/>
        <v>0</v>
      </c>
      <c r="AF142">
        <f t="shared" si="204"/>
        <v>0</v>
      </c>
      <c r="AH142">
        <f t="shared" si="205"/>
        <v>0</v>
      </c>
      <c r="AJ142">
        <f t="shared" si="206"/>
        <v>0</v>
      </c>
      <c r="AL142">
        <f t="shared" si="207"/>
        <v>0</v>
      </c>
      <c r="AN142">
        <f t="shared" si="208"/>
        <v>0</v>
      </c>
      <c r="AP142">
        <f t="shared" si="209"/>
        <v>0</v>
      </c>
      <c r="AQ142" s="11">
        <f t="shared" si="210"/>
        <v>0</v>
      </c>
      <c r="AR142" s="11">
        <v>0</v>
      </c>
      <c r="AT142">
        <f>B3*AS142</f>
        <v>0</v>
      </c>
      <c r="AV142">
        <f>B3*AU142</f>
        <v>0</v>
      </c>
      <c r="AX142">
        <f>AW142*B3*B5*BJ142*2</f>
        <v>0</v>
      </c>
      <c r="AZ142">
        <f>(E142/2*2*AY142)*B3*B5*BJ142*2</f>
        <v>0</v>
      </c>
      <c r="BB142">
        <f>E142/4*B3*BJ142*BA142</f>
        <v>0</v>
      </c>
      <c r="BD142">
        <f>E142/4*B3*BJ142*BC142</f>
        <v>0</v>
      </c>
      <c r="BF142">
        <f>E142/4*B3*BJ142*BE142</f>
        <v>0</v>
      </c>
      <c r="BH142">
        <f>BG142*B3+0.5*BG142*B3*0.75</f>
        <v>0</v>
      </c>
      <c r="BI142" s="11">
        <f t="shared" si="195"/>
        <v>0</v>
      </c>
      <c r="BJ142">
        <v>3</v>
      </c>
    </row>
    <row r="143" spans="3:62" x14ac:dyDescent="0.15">
      <c r="D143" s="16">
        <f t="shared" si="196"/>
        <v>0</v>
      </c>
      <c r="F143" t="s">
        <v>107</v>
      </c>
      <c r="G143">
        <v>8</v>
      </c>
      <c r="L143">
        <f t="shared" si="191"/>
        <v>0</v>
      </c>
      <c r="N143">
        <f t="shared" si="192"/>
        <v>0</v>
      </c>
      <c r="P143">
        <f t="shared" si="193"/>
        <v>0</v>
      </c>
      <c r="Q143" s="11">
        <f t="shared" si="194"/>
        <v>0</v>
      </c>
      <c r="S143">
        <f t="shared" si="197"/>
        <v>0</v>
      </c>
      <c r="U143">
        <f t="shared" si="198"/>
        <v>0</v>
      </c>
      <c r="W143">
        <f t="shared" si="199"/>
        <v>0</v>
      </c>
      <c r="Y143">
        <f t="shared" si="200"/>
        <v>0</v>
      </c>
      <c r="AA143">
        <f t="shared" si="201"/>
        <v>0</v>
      </c>
      <c r="AC143">
        <f t="shared" si="202"/>
        <v>0</v>
      </c>
      <c r="AD143" s="11">
        <f t="shared" si="203"/>
        <v>0</v>
      </c>
      <c r="AF143">
        <f t="shared" si="204"/>
        <v>0</v>
      </c>
      <c r="AH143">
        <f t="shared" si="205"/>
        <v>0</v>
      </c>
      <c r="AJ143">
        <f t="shared" si="206"/>
        <v>0</v>
      </c>
      <c r="AL143">
        <f t="shared" si="207"/>
        <v>0</v>
      </c>
      <c r="AN143">
        <f t="shared" si="208"/>
        <v>0</v>
      </c>
      <c r="AP143">
        <f t="shared" si="209"/>
        <v>0</v>
      </c>
      <c r="AQ143" s="11">
        <f t="shared" si="210"/>
        <v>0</v>
      </c>
      <c r="AR143" s="11">
        <v>0</v>
      </c>
      <c r="AT143">
        <f>B3*AS143</f>
        <v>0</v>
      </c>
      <c r="AV143">
        <f>B3*AU143</f>
        <v>0</v>
      </c>
      <c r="AX143">
        <f>AW143*B3*B5*BJ143*2</f>
        <v>0</v>
      </c>
      <c r="AZ143">
        <f>(E143/2*2*AY143)*B3*B5*BJ143*2</f>
        <v>0</v>
      </c>
      <c r="BB143">
        <f>E143/4*B3*BJ143*BA143</f>
        <v>0</v>
      </c>
      <c r="BD143">
        <f>E143/4*B3*BJ143*BC143</f>
        <v>0</v>
      </c>
      <c r="BF143">
        <f>E143/4*B3*BJ143*BE143</f>
        <v>0</v>
      </c>
      <c r="BH143">
        <f>BG143*B3+0.5*BG143*B3*0.75</f>
        <v>0</v>
      </c>
      <c r="BI143" s="11">
        <f t="shared" si="195"/>
        <v>0</v>
      </c>
      <c r="BJ143">
        <v>3</v>
      </c>
    </row>
    <row r="144" spans="3:62" x14ac:dyDescent="0.15">
      <c r="D144" s="16">
        <f t="shared" si="196"/>
        <v>0</v>
      </c>
      <c r="F144" t="s">
        <v>107</v>
      </c>
      <c r="G144">
        <v>9</v>
      </c>
      <c r="L144">
        <f t="shared" si="191"/>
        <v>0</v>
      </c>
      <c r="N144">
        <f t="shared" si="192"/>
        <v>0</v>
      </c>
      <c r="P144">
        <f t="shared" si="193"/>
        <v>0</v>
      </c>
      <c r="Q144" s="11">
        <f t="shared" si="194"/>
        <v>0</v>
      </c>
      <c r="S144">
        <f t="shared" si="197"/>
        <v>0</v>
      </c>
      <c r="U144">
        <f t="shared" si="198"/>
        <v>0</v>
      </c>
      <c r="W144">
        <f t="shared" si="199"/>
        <v>0</v>
      </c>
      <c r="Y144">
        <f t="shared" si="200"/>
        <v>0</v>
      </c>
      <c r="AA144">
        <f t="shared" si="201"/>
        <v>0</v>
      </c>
      <c r="AC144">
        <f t="shared" si="202"/>
        <v>0</v>
      </c>
      <c r="AD144" s="11">
        <f t="shared" si="203"/>
        <v>0</v>
      </c>
      <c r="AF144">
        <f t="shared" si="204"/>
        <v>0</v>
      </c>
      <c r="AH144">
        <f t="shared" si="205"/>
        <v>0</v>
      </c>
      <c r="AJ144">
        <f t="shared" si="206"/>
        <v>0</v>
      </c>
      <c r="AL144">
        <f t="shared" si="207"/>
        <v>0</v>
      </c>
      <c r="AN144">
        <f t="shared" si="208"/>
        <v>0</v>
      </c>
      <c r="AP144">
        <f t="shared" si="209"/>
        <v>0</v>
      </c>
      <c r="AQ144" s="11">
        <f t="shared" si="210"/>
        <v>0</v>
      </c>
      <c r="AR144" s="11">
        <v>0</v>
      </c>
      <c r="AT144">
        <f>B3*AS144</f>
        <v>0</v>
      </c>
      <c r="AV144">
        <f>B3*AU144</f>
        <v>0</v>
      </c>
      <c r="AX144">
        <f>AW144*B3*B5*BJ144*2</f>
        <v>0</v>
      </c>
      <c r="AZ144">
        <f>(E144/2*2*AY144)*B3*B5*BJ144*2</f>
        <v>0</v>
      </c>
      <c r="BB144">
        <f>E144/4*B3*BJ144*BA144</f>
        <v>0</v>
      </c>
      <c r="BD144">
        <f>E144/4*B3*BJ144*BC144</f>
        <v>0</v>
      </c>
      <c r="BF144">
        <f>E144/4*B3*BJ144*BE144</f>
        <v>0</v>
      </c>
      <c r="BH144">
        <f>BG144*B3+0.5*BG144*B3*0.75</f>
        <v>0</v>
      </c>
      <c r="BI144" s="11">
        <f t="shared" si="195"/>
        <v>0</v>
      </c>
      <c r="BJ144">
        <v>3</v>
      </c>
    </row>
    <row r="145" spans="3:62" x14ac:dyDescent="0.15">
      <c r="D145" s="16">
        <f t="shared" si="196"/>
        <v>0</v>
      </c>
      <c r="F145" t="s">
        <v>107</v>
      </c>
      <c r="G145">
        <v>10</v>
      </c>
      <c r="L145">
        <f t="shared" si="191"/>
        <v>0</v>
      </c>
      <c r="N145">
        <f t="shared" si="192"/>
        <v>0</v>
      </c>
      <c r="P145">
        <f t="shared" si="193"/>
        <v>0</v>
      </c>
      <c r="Q145" s="11">
        <f t="shared" si="194"/>
        <v>0</v>
      </c>
      <c r="S145">
        <f t="shared" si="197"/>
        <v>0</v>
      </c>
      <c r="U145">
        <f t="shared" si="198"/>
        <v>0</v>
      </c>
      <c r="W145">
        <f t="shared" si="199"/>
        <v>0</v>
      </c>
      <c r="Y145">
        <f t="shared" si="200"/>
        <v>0</v>
      </c>
      <c r="AA145">
        <f t="shared" si="201"/>
        <v>0</v>
      </c>
      <c r="AC145">
        <f t="shared" si="202"/>
        <v>0</v>
      </c>
      <c r="AD145" s="11">
        <f t="shared" si="203"/>
        <v>0</v>
      </c>
      <c r="AF145">
        <f t="shared" si="204"/>
        <v>0</v>
      </c>
      <c r="AH145">
        <f t="shared" si="205"/>
        <v>0</v>
      </c>
      <c r="AJ145">
        <f t="shared" si="206"/>
        <v>0</v>
      </c>
      <c r="AL145">
        <f t="shared" si="207"/>
        <v>0</v>
      </c>
      <c r="AN145">
        <f t="shared" si="208"/>
        <v>0</v>
      </c>
      <c r="AP145">
        <f t="shared" si="209"/>
        <v>0</v>
      </c>
      <c r="AQ145" s="11">
        <f t="shared" si="210"/>
        <v>0</v>
      </c>
      <c r="AR145" s="11">
        <v>0</v>
      </c>
      <c r="AT145">
        <f>B3*AS145</f>
        <v>0</v>
      </c>
      <c r="AV145">
        <f>B3*AU145</f>
        <v>0</v>
      </c>
      <c r="AX145">
        <f>AW145*B3*B5*BJ145*2</f>
        <v>0</v>
      </c>
      <c r="AZ145">
        <f>(E145/2*2*AY145)*B3*B5*BJ145*2</f>
        <v>0</v>
      </c>
      <c r="BB145">
        <f>E145/4*B3*BJ145*BA145</f>
        <v>0</v>
      </c>
      <c r="BD145">
        <f>E145/4*B3*BJ145*BC145</f>
        <v>0</v>
      </c>
      <c r="BF145">
        <f>E145/4*B3*BJ145*BE145</f>
        <v>0</v>
      </c>
      <c r="BH145">
        <f>BG145*B3+0.5*BG145*B3*0.75</f>
        <v>0</v>
      </c>
      <c r="BI145" s="11">
        <f t="shared" si="195"/>
        <v>0</v>
      </c>
      <c r="BJ145">
        <v>3</v>
      </c>
    </row>
    <row r="146" spans="3:62" s="14" customFormat="1" x14ac:dyDescent="0.15">
      <c r="C146" s="14" t="s">
        <v>67</v>
      </c>
      <c r="F146" s="14" t="s">
        <v>476</v>
      </c>
    </row>
    <row r="147" spans="3:62" x14ac:dyDescent="0.15">
      <c r="D147" s="16">
        <f t="shared" ref="D147:D156" ca="1" si="211">Q147+AD147+AQ147+AR147+BI147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>
        <v>3</v>
      </c>
      <c r="J147" t="s">
        <v>325</v>
      </c>
      <c r="L147">
        <f t="shared" si="191"/>
        <v>0</v>
      </c>
      <c r="N147">
        <f t="shared" si="192"/>
        <v>0</v>
      </c>
      <c r="O147">
        <v>41</v>
      </c>
      <c r="P147">
        <f t="shared" si="193"/>
        <v>41</v>
      </c>
      <c r="Q147" s="11">
        <f t="shared" si="194"/>
        <v>41</v>
      </c>
      <c r="S147">
        <f t="shared" ref="S147:S156" si="212">R147*BJ147</f>
        <v>0</v>
      </c>
      <c r="U147">
        <f t="shared" ref="U147:U156" si="213">T147*BJ147*2</f>
        <v>0</v>
      </c>
      <c r="W147">
        <f t="shared" ref="W147:W156" ca="1" si="214">ROUND((E147/2*(1-V147)+2*E147/2*V147-E147/2)*BJ147*2,2)</f>
        <v>0</v>
      </c>
      <c r="Y147">
        <f t="shared" ref="Y147:Y156" si="215">X147*BJ147*2</f>
        <v>0</v>
      </c>
      <c r="AA147">
        <f t="shared" ref="AA147:AA156" si="216">Z147*BJ147*2</f>
        <v>0</v>
      </c>
      <c r="AC147">
        <f t="shared" ref="AC147:AC156" si="217">AB147*BJ147*2</f>
        <v>0</v>
      </c>
      <c r="AD147" s="11">
        <f t="shared" ca="1" si="203"/>
        <v>0</v>
      </c>
      <c r="AF147">
        <f t="shared" ref="AF147:AF156" si="218">-AE147*BJ147</f>
        <v>0</v>
      </c>
      <c r="AH147">
        <f t="shared" ref="AH147:AH156" si="219">-AG147*BJ147*2</f>
        <v>0</v>
      </c>
      <c r="AI147">
        <v>-0.02</v>
      </c>
      <c r="AJ147">
        <f t="shared" ref="AJ147:AJ156" ca="1" si="220">-(E147/2*(1-AI147)+2*E147/2*AI147-E147/2)*BJ147*2</f>
        <v>2.5542000000000158</v>
      </c>
      <c r="AL147">
        <f t="shared" ref="AL147:AL156" si="221">-AK147*BJ147*2</f>
        <v>0</v>
      </c>
      <c r="AN147">
        <f t="shared" ref="AN147:AN156" si="222">-AM147*BJ147*2</f>
        <v>0</v>
      </c>
      <c r="AP147">
        <f t="shared" ref="AP147:AP156" si="223">-AO147*BJ147*2</f>
        <v>0</v>
      </c>
      <c r="AQ147" s="11">
        <f ca="1">ROUND(AF147+AH147+AJ147+AL147+AN147+AP147,2)</f>
        <v>2.5499999999999998</v>
      </c>
      <c r="AR147" s="11">
        <v>0</v>
      </c>
      <c r="AT147">
        <f>B3*AS147</f>
        <v>0</v>
      </c>
      <c r="AV147">
        <f>B3*AU147</f>
        <v>0</v>
      </c>
      <c r="AX147">
        <f>AW147*B3*B5*BJ147*2</f>
        <v>0</v>
      </c>
      <c r="AZ147">
        <f ca="1">(E147/2*2*AY147)*B3*B5*BJ147*2</f>
        <v>0</v>
      </c>
      <c r="BB147">
        <f ca="1">E147/4*B3*BJ147*BA147</f>
        <v>0</v>
      </c>
      <c r="BD147">
        <f ca="1">E147/4*B3*BJ147*BC147</f>
        <v>0</v>
      </c>
      <c r="BF147">
        <f ca="1">E147/4*B3*BJ147*BE147</f>
        <v>0</v>
      </c>
      <c r="BH147">
        <f>BG147*B3+0.5*BG147*B3*0.75</f>
        <v>0</v>
      </c>
      <c r="BI147" s="11">
        <f t="shared" ca="1" si="195"/>
        <v>0</v>
      </c>
      <c r="BJ147">
        <v>3</v>
      </c>
    </row>
    <row r="148" spans="3:62" x14ac:dyDescent="0.15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>
        <v>3</v>
      </c>
      <c r="J148" t="s">
        <v>325</v>
      </c>
      <c r="L148">
        <f t="shared" si="191"/>
        <v>0</v>
      </c>
      <c r="N148">
        <f t="shared" si="192"/>
        <v>0</v>
      </c>
      <c r="O148">
        <v>172</v>
      </c>
      <c r="P148">
        <f t="shared" si="193"/>
        <v>172</v>
      </c>
      <c r="Q148" s="11">
        <f t="shared" si="194"/>
        <v>172</v>
      </c>
      <c r="S148">
        <f t="shared" si="212"/>
        <v>0</v>
      </c>
      <c r="U148">
        <f t="shared" si="213"/>
        <v>0</v>
      </c>
      <c r="W148">
        <f t="shared" ca="1" si="214"/>
        <v>0</v>
      </c>
      <c r="Y148">
        <f t="shared" si="215"/>
        <v>0</v>
      </c>
      <c r="AA148">
        <f t="shared" si="216"/>
        <v>0</v>
      </c>
      <c r="AC148">
        <f t="shared" si="217"/>
        <v>0</v>
      </c>
      <c r="AD148" s="11">
        <f t="shared" ca="1" si="203"/>
        <v>0</v>
      </c>
      <c r="AF148">
        <f t="shared" si="218"/>
        <v>0</v>
      </c>
      <c r="AH148">
        <f t="shared" si="219"/>
        <v>0</v>
      </c>
      <c r="AI148">
        <v>-0.05</v>
      </c>
      <c r="AJ148">
        <f t="shared" ca="1" si="220"/>
        <v>30.343499999999977</v>
      </c>
      <c r="AL148">
        <f t="shared" si="221"/>
        <v>0</v>
      </c>
      <c r="AN148">
        <f t="shared" si="222"/>
        <v>0</v>
      </c>
      <c r="AP148">
        <f t="shared" si="223"/>
        <v>0</v>
      </c>
      <c r="AQ148" s="11">
        <f t="shared" ref="AQ148:AQ156" ca="1" si="224">ROUND(AF148+AH148+AJ148+AL148+AN148+AP148,2)</f>
        <v>30.34</v>
      </c>
      <c r="AR148" s="11">
        <v>0</v>
      </c>
      <c r="AT148">
        <f>B3*AS148</f>
        <v>0</v>
      </c>
      <c r="AV148">
        <f>B3*AU148</f>
        <v>0</v>
      </c>
      <c r="AX148">
        <f>AW148*B3*B5*BJ148*2</f>
        <v>0</v>
      </c>
      <c r="AZ148">
        <f ca="1">(E148/2*2*AY148)*B3*B5*BJ148*2</f>
        <v>0</v>
      </c>
      <c r="BB148">
        <f ca="1">E148/4*B3*BJ148*BA148</f>
        <v>0</v>
      </c>
      <c r="BD148">
        <f ca="1">E148/4*B3*BJ148*BC148</f>
        <v>0</v>
      </c>
      <c r="BF148">
        <f ca="1">E148/4*B3*BJ148*BE148</f>
        <v>0</v>
      </c>
      <c r="BH148">
        <f>BG148*B3+0.5*BG148*B3*0.75</f>
        <v>0</v>
      </c>
      <c r="BI148" s="11">
        <f t="shared" ca="1" si="195"/>
        <v>0</v>
      </c>
      <c r="BJ148">
        <v>3</v>
      </c>
    </row>
    <row r="149" spans="3:62" x14ac:dyDescent="0.15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>
        <v>3</v>
      </c>
      <c r="J149" t="s">
        <v>325</v>
      </c>
      <c r="L149">
        <f t="shared" si="191"/>
        <v>0</v>
      </c>
      <c r="N149">
        <f t="shared" si="192"/>
        <v>0</v>
      </c>
      <c r="O149">
        <v>421</v>
      </c>
      <c r="P149">
        <f t="shared" si="193"/>
        <v>421</v>
      </c>
      <c r="Q149" s="11">
        <f t="shared" si="194"/>
        <v>421</v>
      </c>
      <c r="S149">
        <f t="shared" si="212"/>
        <v>0</v>
      </c>
      <c r="U149">
        <f t="shared" si="213"/>
        <v>0</v>
      </c>
      <c r="W149">
        <f t="shared" ca="1" si="214"/>
        <v>0</v>
      </c>
      <c r="Y149">
        <f t="shared" si="215"/>
        <v>0</v>
      </c>
      <c r="AA149">
        <f t="shared" si="216"/>
        <v>0</v>
      </c>
      <c r="AC149">
        <f t="shared" si="217"/>
        <v>0</v>
      </c>
      <c r="AD149" s="11">
        <f t="shared" ca="1" si="203"/>
        <v>0</v>
      </c>
      <c r="AF149">
        <f t="shared" si="218"/>
        <v>0</v>
      </c>
      <c r="AH149">
        <f t="shared" si="219"/>
        <v>0</v>
      </c>
      <c r="AI149">
        <v>-7.0000000000000007E-2</v>
      </c>
      <c r="AJ149">
        <f t="shared" ca="1" si="220"/>
        <v>111.92579999999987</v>
      </c>
      <c r="AL149">
        <f t="shared" si="221"/>
        <v>0</v>
      </c>
      <c r="AN149">
        <f t="shared" si="222"/>
        <v>0</v>
      </c>
      <c r="AP149">
        <f t="shared" si="223"/>
        <v>0</v>
      </c>
      <c r="AQ149" s="11">
        <f t="shared" ca="1" si="224"/>
        <v>111.93</v>
      </c>
      <c r="AR149" s="11">
        <v>0</v>
      </c>
      <c r="AT149">
        <f>B3*AS149</f>
        <v>0</v>
      </c>
      <c r="AV149">
        <f>B3*AU149</f>
        <v>0</v>
      </c>
      <c r="AX149">
        <f>AW149*B3*B5*BJ149*2</f>
        <v>0</v>
      </c>
      <c r="AZ149">
        <f ca="1">(E149/2*2*AY149)*B3*B5*BJ149*2</f>
        <v>0</v>
      </c>
      <c r="BB149">
        <f ca="1">E149/4*B3*BJ149*BA149</f>
        <v>0</v>
      </c>
      <c r="BD149">
        <f ca="1">E149/4*B3*BJ149*BC149</f>
        <v>0</v>
      </c>
      <c r="BF149">
        <f ca="1">E149/4*B3*BJ149*BE149</f>
        <v>0</v>
      </c>
      <c r="BH149">
        <f>BG149*B3+0.5*BG149*B3*0.75</f>
        <v>0</v>
      </c>
      <c r="BI149" s="11">
        <f t="shared" ca="1" si="195"/>
        <v>0</v>
      </c>
      <c r="BJ149">
        <v>3</v>
      </c>
    </row>
    <row r="150" spans="3:62" x14ac:dyDescent="0.15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>
        <v>3</v>
      </c>
      <c r="J150" t="s">
        <v>325</v>
      </c>
      <c r="L150">
        <f t="shared" si="191"/>
        <v>0</v>
      </c>
      <c r="N150">
        <f t="shared" si="192"/>
        <v>0</v>
      </c>
      <c r="O150">
        <v>3540</v>
      </c>
      <c r="P150">
        <f t="shared" si="193"/>
        <v>3540</v>
      </c>
      <c r="Q150" s="11">
        <f t="shared" si="194"/>
        <v>3540</v>
      </c>
      <c r="S150">
        <f t="shared" si="212"/>
        <v>0</v>
      </c>
      <c r="U150">
        <f t="shared" si="213"/>
        <v>0</v>
      </c>
      <c r="W150">
        <f t="shared" ca="1" si="214"/>
        <v>0</v>
      </c>
      <c r="Y150">
        <f t="shared" si="215"/>
        <v>0</v>
      </c>
      <c r="AA150">
        <f t="shared" si="216"/>
        <v>0</v>
      </c>
      <c r="AC150">
        <f t="shared" si="217"/>
        <v>0</v>
      </c>
      <c r="AD150" s="11">
        <f t="shared" ca="1" si="203"/>
        <v>0</v>
      </c>
      <c r="AF150">
        <f t="shared" si="218"/>
        <v>0</v>
      </c>
      <c r="AH150">
        <f t="shared" si="219"/>
        <v>0</v>
      </c>
      <c r="AI150">
        <v>-0.1</v>
      </c>
      <c r="AJ150">
        <f t="shared" ca="1" si="220"/>
        <v>1517.9669999999987</v>
      </c>
      <c r="AL150">
        <f t="shared" si="221"/>
        <v>0</v>
      </c>
      <c r="AN150">
        <f t="shared" si="222"/>
        <v>0</v>
      </c>
      <c r="AP150">
        <f t="shared" si="223"/>
        <v>0</v>
      </c>
      <c r="AQ150" s="11">
        <f t="shared" ca="1" si="224"/>
        <v>1517.97</v>
      </c>
      <c r="AR150" s="11">
        <v>0</v>
      </c>
      <c r="AT150">
        <f>B3*AS150</f>
        <v>0</v>
      </c>
      <c r="AV150">
        <f>B3*AU150</f>
        <v>0</v>
      </c>
      <c r="AX150">
        <f>AW150*B3*B5*BJ150*2</f>
        <v>0</v>
      </c>
      <c r="AZ150">
        <f ca="1">(E150/2*2*AY150)*B3*B5*BJ150*2</f>
        <v>0</v>
      </c>
      <c r="BB150">
        <f ca="1">E150/4*B3*BJ150*BA150</f>
        <v>0</v>
      </c>
      <c r="BD150">
        <f ca="1">E150/4*B3*BJ150*BC150</f>
        <v>0</v>
      </c>
      <c r="BF150">
        <f ca="1">E150/4*B3*BJ150*BE150</f>
        <v>0</v>
      </c>
      <c r="BH150">
        <f>BG150*B3+0.5*BG150*B3*0.75</f>
        <v>0</v>
      </c>
      <c r="BI150" s="11">
        <f t="shared" ca="1" si="195"/>
        <v>0</v>
      </c>
      <c r="BJ150">
        <v>3</v>
      </c>
    </row>
    <row r="151" spans="3:62" x14ac:dyDescent="0.15">
      <c r="D151" s="16">
        <f t="shared" si="211"/>
        <v>0</v>
      </c>
      <c r="F151" t="s">
        <v>112</v>
      </c>
      <c r="G151">
        <v>5</v>
      </c>
      <c r="L151">
        <f t="shared" si="191"/>
        <v>0</v>
      </c>
      <c r="N151">
        <f t="shared" si="192"/>
        <v>0</v>
      </c>
      <c r="P151">
        <f t="shared" si="193"/>
        <v>0</v>
      </c>
      <c r="Q151" s="11">
        <f t="shared" si="194"/>
        <v>0</v>
      </c>
      <c r="S151">
        <f t="shared" si="212"/>
        <v>0</v>
      </c>
      <c r="U151">
        <f t="shared" si="213"/>
        <v>0</v>
      </c>
      <c r="W151">
        <f t="shared" si="214"/>
        <v>0</v>
      </c>
      <c r="Y151">
        <f t="shared" si="215"/>
        <v>0</v>
      </c>
      <c r="AA151">
        <f t="shared" si="216"/>
        <v>0</v>
      </c>
      <c r="AC151">
        <f t="shared" si="217"/>
        <v>0</v>
      </c>
      <c r="AD151" s="11">
        <f t="shared" si="203"/>
        <v>0</v>
      </c>
      <c r="AF151">
        <f t="shared" si="218"/>
        <v>0</v>
      </c>
      <c r="AH151">
        <f t="shared" si="219"/>
        <v>0</v>
      </c>
      <c r="AJ151">
        <f t="shared" si="220"/>
        <v>0</v>
      </c>
      <c r="AL151">
        <f t="shared" si="221"/>
        <v>0</v>
      </c>
      <c r="AN151">
        <f t="shared" si="222"/>
        <v>0</v>
      </c>
      <c r="AP151">
        <f t="shared" si="223"/>
        <v>0</v>
      </c>
      <c r="AQ151" s="11">
        <f t="shared" si="224"/>
        <v>0</v>
      </c>
      <c r="AR151" s="11">
        <v>0</v>
      </c>
      <c r="AT151">
        <f>B3*AS151</f>
        <v>0</v>
      </c>
      <c r="AV151">
        <f>B3*AU151</f>
        <v>0</v>
      </c>
      <c r="AX151">
        <f>AW151*B3*B5*BJ151*2</f>
        <v>0</v>
      </c>
      <c r="AZ151">
        <f>(E151/2*2*AY151)*B3*B5*BJ151*2</f>
        <v>0</v>
      </c>
      <c r="BB151">
        <f>E151/4*B3*BJ151*BA151</f>
        <v>0</v>
      </c>
      <c r="BD151">
        <f>E151/4*B3*BJ151*BC151</f>
        <v>0</v>
      </c>
      <c r="BF151">
        <f>E151/4*B3*BJ151*BE151</f>
        <v>0</v>
      </c>
      <c r="BH151">
        <f>BG151*B3+0.5*BG151*B3*0.75</f>
        <v>0</v>
      </c>
      <c r="BI151" s="11">
        <f t="shared" si="195"/>
        <v>0</v>
      </c>
      <c r="BJ151">
        <v>3</v>
      </c>
    </row>
    <row r="152" spans="3:62" x14ac:dyDescent="0.15">
      <c r="D152" s="16">
        <f t="shared" si="211"/>
        <v>0</v>
      </c>
      <c r="F152" t="s">
        <v>112</v>
      </c>
      <c r="G152">
        <v>6</v>
      </c>
      <c r="L152">
        <f t="shared" si="191"/>
        <v>0</v>
      </c>
      <c r="N152">
        <f t="shared" si="192"/>
        <v>0</v>
      </c>
      <c r="P152">
        <f t="shared" si="193"/>
        <v>0</v>
      </c>
      <c r="Q152" s="11">
        <f t="shared" si="194"/>
        <v>0</v>
      </c>
      <c r="S152">
        <f t="shared" si="212"/>
        <v>0</v>
      </c>
      <c r="U152">
        <f t="shared" si="213"/>
        <v>0</v>
      </c>
      <c r="W152">
        <f t="shared" si="214"/>
        <v>0</v>
      </c>
      <c r="Y152">
        <f t="shared" si="215"/>
        <v>0</v>
      </c>
      <c r="AA152">
        <f t="shared" si="216"/>
        <v>0</v>
      </c>
      <c r="AC152">
        <f t="shared" si="217"/>
        <v>0</v>
      </c>
      <c r="AD152" s="11">
        <f t="shared" si="203"/>
        <v>0</v>
      </c>
      <c r="AF152">
        <f t="shared" si="218"/>
        <v>0</v>
      </c>
      <c r="AH152">
        <f t="shared" si="219"/>
        <v>0</v>
      </c>
      <c r="AJ152">
        <f t="shared" si="220"/>
        <v>0</v>
      </c>
      <c r="AL152">
        <f t="shared" si="221"/>
        <v>0</v>
      </c>
      <c r="AN152">
        <f t="shared" si="222"/>
        <v>0</v>
      </c>
      <c r="AP152">
        <f t="shared" si="223"/>
        <v>0</v>
      </c>
      <c r="AQ152" s="11">
        <f t="shared" si="224"/>
        <v>0</v>
      </c>
      <c r="AR152" s="11">
        <v>0</v>
      </c>
      <c r="AT152">
        <f>B3*AS152</f>
        <v>0</v>
      </c>
      <c r="AV152">
        <f>B3*AU152</f>
        <v>0</v>
      </c>
      <c r="AX152">
        <f>AW152*B3*B5*BJ152*2</f>
        <v>0</v>
      </c>
      <c r="AZ152">
        <f>(E152/2*2*AY152)*B3*B5*BJ152*2</f>
        <v>0</v>
      </c>
      <c r="BB152">
        <f>E152/4*B3*BJ152*BA152</f>
        <v>0</v>
      </c>
      <c r="BD152">
        <f>E152/4*B3*BJ152*BC152</f>
        <v>0</v>
      </c>
      <c r="BF152">
        <f>E152/4*B3*BJ152*BE152</f>
        <v>0</v>
      </c>
      <c r="BH152">
        <f>BG152*B3+0.5*BG152*B3*0.75</f>
        <v>0</v>
      </c>
      <c r="BI152" s="11">
        <f t="shared" si="195"/>
        <v>0</v>
      </c>
      <c r="BJ152">
        <v>3</v>
      </c>
    </row>
    <row r="153" spans="3:62" x14ac:dyDescent="0.15">
      <c r="D153" s="16">
        <f t="shared" si="211"/>
        <v>0</v>
      </c>
      <c r="F153" t="s">
        <v>112</v>
      </c>
      <c r="G153">
        <v>7</v>
      </c>
      <c r="L153">
        <f t="shared" si="191"/>
        <v>0</v>
      </c>
      <c r="N153">
        <f t="shared" si="192"/>
        <v>0</v>
      </c>
      <c r="P153">
        <f t="shared" si="193"/>
        <v>0</v>
      </c>
      <c r="Q153" s="11">
        <f t="shared" si="194"/>
        <v>0</v>
      </c>
      <c r="S153">
        <f t="shared" si="212"/>
        <v>0</v>
      </c>
      <c r="U153">
        <f t="shared" si="213"/>
        <v>0</v>
      </c>
      <c r="W153">
        <f t="shared" si="214"/>
        <v>0</v>
      </c>
      <c r="Y153">
        <f t="shared" si="215"/>
        <v>0</v>
      </c>
      <c r="AA153">
        <f t="shared" si="216"/>
        <v>0</v>
      </c>
      <c r="AC153">
        <f t="shared" si="217"/>
        <v>0</v>
      </c>
      <c r="AD153" s="11">
        <f t="shared" si="203"/>
        <v>0</v>
      </c>
      <c r="AF153">
        <f t="shared" si="218"/>
        <v>0</v>
      </c>
      <c r="AH153">
        <f t="shared" si="219"/>
        <v>0</v>
      </c>
      <c r="AJ153">
        <f t="shared" si="220"/>
        <v>0</v>
      </c>
      <c r="AL153">
        <f t="shared" si="221"/>
        <v>0</v>
      </c>
      <c r="AN153">
        <f t="shared" si="222"/>
        <v>0</v>
      </c>
      <c r="AP153">
        <f t="shared" si="223"/>
        <v>0</v>
      </c>
      <c r="AQ153" s="11">
        <f t="shared" si="224"/>
        <v>0</v>
      </c>
      <c r="AR153" s="11">
        <v>0</v>
      </c>
      <c r="AT153">
        <f>B3*AS153</f>
        <v>0</v>
      </c>
      <c r="AV153">
        <f>B3*AU153</f>
        <v>0</v>
      </c>
      <c r="AX153">
        <f>AW153*B3*B5*BJ153*2</f>
        <v>0</v>
      </c>
      <c r="AZ153">
        <f>(E153/2*2*AY153)*B3*B5*BJ153*2</f>
        <v>0</v>
      </c>
      <c r="BB153">
        <f>E153/4*B3*BJ153*BA153</f>
        <v>0</v>
      </c>
      <c r="BD153">
        <f>E153/4*B3*BJ153*BC153</f>
        <v>0</v>
      </c>
      <c r="BF153">
        <f>E153/4*B3*BJ153*BE153</f>
        <v>0</v>
      </c>
      <c r="BH153">
        <f>BG153*B3+0.5*BG153*B3*0.75</f>
        <v>0</v>
      </c>
      <c r="BI153" s="11">
        <f t="shared" si="195"/>
        <v>0</v>
      </c>
      <c r="BJ153">
        <v>3</v>
      </c>
    </row>
    <row r="154" spans="3:62" x14ac:dyDescent="0.15">
      <c r="D154" s="16">
        <f t="shared" si="211"/>
        <v>0</v>
      </c>
      <c r="F154" t="s">
        <v>113</v>
      </c>
      <c r="G154">
        <v>8</v>
      </c>
      <c r="L154">
        <f t="shared" si="191"/>
        <v>0</v>
      </c>
      <c r="N154">
        <f t="shared" si="192"/>
        <v>0</v>
      </c>
      <c r="P154">
        <f t="shared" si="193"/>
        <v>0</v>
      </c>
      <c r="Q154" s="11">
        <f t="shared" si="194"/>
        <v>0</v>
      </c>
      <c r="S154">
        <f t="shared" si="212"/>
        <v>0</v>
      </c>
      <c r="U154">
        <f t="shared" si="213"/>
        <v>0</v>
      </c>
      <c r="W154">
        <f t="shared" si="214"/>
        <v>0</v>
      </c>
      <c r="Y154">
        <f t="shared" si="215"/>
        <v>0</v>
      </c>
      <c r="AA154">
        <f t="shared" si="216"/>
        <v>0</v>
      </c>
      <c r="AC154">
        <f t="shared" si="217"/>
        <v>0</v>
      </c>
      <c r="AD154" s="11">
        <f t="shared" si="203"/>
        <v>0</v>
      </c>
      <c r="AF154">
        <f t="shared" si="218"/>
        <v>0</v>
      </c>
      <c r="AH154">
        <f t="shared" si="219"/>
        <v>0</v>
      </c>
      <c r="AJ154">
        <f t="shared" si="220"/>
        <v>0</v>
      </c>
      <c r="AL154">
        <f t="shared" si="221"/>
        <v>0</v>
      </c>
      <c r="AN154">
        <f t="shared" si="222"/>
        <v>0</v>
      </c>
      <c r="AP154">
        <f t="shared" si="223"/>
        <v>0</v>
      </c>
      <c r="AQ154" s="11">
        <f t="shared" si="224"/>
        <v>0</v>
      </c>
      <c r="AR154" s="11">
        <v>0</v>
      </c>
      <c r="AT154">
        <f>B3*AS154</f>
        <v>0</v>
      </c>
      <c r="AV154">
        <f>B3*AU154</f>
        <v>0</v>
      </c>
      <c r="AX154">
        <f>AW154*B3*B5*BJ154*2</f>
        <v>0</v>
      </c>
      <c r="AZ154">
        <f>(E154/2*2*AY154)*B3*B5*BJ154*2</f>
        <v>0</v>
      </c>
      <c r="BB154">
        <f>E154/4*B3*BJ154*BA154</f>
        <v>0</v>
      </c>
      <c r="BD154">
        <f>E154/4*B3*BJ154*BC154</f>
        <v>0</v>
      </c>
      <c r="BF154">
        <f>E154/4*B3*BJ154*BE154</f>
        <v>0</v>
      </c>
      <c r="BH154">
        <f>BG154*B3+0.5*BG154*B3*0.75</f>
        <v>0</v>
      </c>
      <c r="BI154" s="11">
        <f t="shared" si="195"/>
        <v>0</v>
      </c>
      <c r="BJ154">
        <v>3</v>
      </c>
    </row>
    <row r="155" spans="3:62" x14ac:dyDescent="0.15">
      <c r="D155" s="16">
        <f t="shared" si="211"/>
        <v>0</v>
      </c>
      <c r="F155" t="s">
        <v>113</v>
      </c>
      <c r="G155">
        <v>9</v>
      </c>
      <c r="L155">
        <f t="shared" si="191"/>
        <v>0</v>
      </c>
      <c r="N155">
        <f t="shared" si="192"/>
        <v>0</v>
      </c>
      <c r="P155">
        <f t="shared" si="193"/>
        <v>0</v>
      </c>
      <c r="Q155" s="11">
        <f t="shared" si="194"/>
        <v>0</v>
      </c>
      <c r="S155">
        <f t="shared" si="212"/>
        <v>0</v>
      </c>
      <c r="U155">
        <f t="shared" si="213"/>
        <v>0</v>
      </c>
      <c r="W155">
        <f t="shared" si="214"/>
        <v>0</v>
      </c>
      <c r="Y155">
        <f t="shared" si="215"/>
        <v>0</v>
      </c>
      <c r="AA155">
        <f t="shared" si="216"/>
        <v>0</v>
      </c>
      <c r="AC155">
        <f t="shared" si="217"/>
        <v>0</v>
      </c>
      <c r="AD155" s="11">
        <f t="shared" si="203"/>
        <v>0</v>
      </c>
      <c r="AF155">
        <f t="shared" si="218"/>
        <v>0</v>
      </c>
      <c r="AH155">
        <f t="shared" si="219"/>
        <v>0</v>
      </c>
      <c r="AJ155">
        <f t="shared" si="220"/>
        <v>0</v>
      </c>
      <c r="AL155">
        <f t="shared" si="221"/>
        <v>0</v>
      </c>
      <c r="AN155">
        <f t="shared" si="222"/>
        <v>0</v>
      </c>
      <c r="AP155">
        <f t="shared" si="223"/>
        <v>0</v>
      </c>
      <c r="AQ155" s="11">
        <f t="shared" si="224"/>
        <v>0</v>
      </c>
      <c r="AR155" s="11">
        <v>0</v>
      </c>
      <c r="AT155">
        <f>B3*AS155</f>
        <v>0</v>
      </c>
      <c r="AV155">
        <f>B3*AU155</f>
        <v>0</v>
      </c>
      <c r="AX155">
        <f>AW155*B3*B5*BJ155*2</f>
        <v>0</v>
      </c>
      <c r="AZ155">
        <f>(E155/2*2*AY155)*B3*B5*BJ155*2</f>
        <v>0</v>
      </c>
      <c r="BB155">
        <f>E155/4*B3*BJ155*BA155</f>
        <v>0</v>
      </c>
      <c r="BD155">
        <f>E155/4*B3*BJ155*BC155</f>
        <v>0</v>
      </c>
      <c r="BF155">
        <f>E155/4*B3*BJ155*BE155</f>
        <v>0</v>
      </c>
      <c r="BH155">
        <f>BG155*B3+0.5*BG155*B3*0.75</f>
        <v>0</v>
      </c>
      <c r="BI155" s="11">
        <f t="shared" si="195"/>
        <v>0</v>
      </c>
      <c r="BJ155">
        <v>3</v>
      </c>
    </row>
    <row r="156" spans="3:62" x14ac:dyDescent="0.15">
      <c r="D156" s="16">
        <f t="shared" si="211"/>
        <v>0</v>
      </c>
      <c r="F156" t="s">
        <v>113</v>
      </c>
      <c r="G156">
        <v>10</v>
      </c>
      <c r="L156">
        <f t="shared" si="191"/>
        <v>0</v>
      </c>
      <c r="N156">
        <f t="shared" si="192"/>
        <v>0</v>
      </c>
      <c r="P156">
        <f t="shared" si="193"/>
        <v>0</v>
      </c>
      <c r="Q156" s="11">
        <f t="shared" si="194"/>
        <v>0</v>
      </c>
      <c r="S156">
        <f t="shared" si="212"/>
        <v>0</v>
      </c>
      <c r="U156">
        <f t="shared" si="213"/>
        <v>0</v>
      </c>
      <c r="W156">
        <f t="shared" si="214"/>
        <v>0</v>
      </c>
      <c r="Y156">
        <f t="shared" si="215"/>
        <v>0</v>
      </c>
      <c r="AA156">
        <f t="shared" si="216"/>
        <v>0</v>
      </c>
      <c r="AC156">
        <f t="shared" si="217"/>
        <v>0</v>
      </c>
      <c r="AD156" s="11">
        <f t="shared" si="203"/>
        <v>0</v>
      </c>
      <c r="AF156">
        <f t="shared" si="218"/>
        <v>0</v>
      </c>
      <c r="AH156">
        <f t="shared" si="219"/>
        <v>0</v>
      </c>
      <c r="AJ156">
        <f t="shared" si="220"/>
        <v>0</v>
      </c>
      <c r="AL156">
        <f t="shared" si="221"/>
        <v>0</v>
      </c>
      <c r="AN156">
        <f t="shared" si="222"/>
        <v>0</v>
      </c>
      <c r="AP156">
        <f t="shared" si="223"/>
        <v>0</v>
      </c>
      <c r="AQ156" s="11">
        <f t="shared" si="224"/>
        <v>0</v>
      </c>
      <c r="AR156" s="11">
        <v>0</v>
      </c>
      <c r="AT156">
        <f>B3*AS156</f>
        <v>0</v>
      </c>
      <c r="AV156">
        <f>B3*AU156</f>
        <v>0</v>
      </c>
      <c r="AX156">
        <f>AW156*B3*B5*BJ156*2</f>
        <v>0</v>
      </c>
      <c r="AZ156">
        <f>(E156/2*2*AY156)*B3*B5*BJ156*2</f>
        <v>0</v>
      </c>
      <c r="BB156">
        <f>E156/4*B3*BJ156*BA156</f>
        <v>0</v>
      </c>
      <c r="BD156">
        <f>E156/4*B3*BJ156*BC156</f>
        <v>0</v>
      </c>
      <c r="BF156">
        <f>E156/4*B3*BJ156*BE156</f>
        <v>0</v>
      </c>
      <c r="BH156">
        <f>BG156*B3+0.5*BG156*B3*0.75</f>
        <v>0</v>
      </c>
      <c r="BI156" s="11">
        <f t="shared" si="195"/>
        <v>0</v>
      </c>
      <c r="BJ156">
        <v>3</v>
      </c>
    </row>
    <row r="157" spans="3:62" s="14" customFormat="1" x14ac:dyDescent="0.15">
      <c r="F157" s="14" t="s">
        <v>477</v>
      </c>
    </row>
    <row r="158" spans="3:62" x14ac:dyDescent="0.15">
      <c r="D158" s="16">
        <f t="shared" ref="D158:D167" ca="1" si="225">Q158+AD158+AQ158+AR158+BI158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>
        <v>3</v>
      </c>
      <c r="J158" t="s">
        <v>326</v>
      </c>
      <c r="L158">
        <f t="shared" si="191"/>
        <v>0</v>
      </c>
      <c r="N158">
        <f t="shared" si="192"/>
        <v>0</v>
      </c>
      <c r="O158">
        <v>0</v>
      </c>
      <c r="P158">
        <f t="shared" si="193"/>
        <v>0</v>
      </c>
      <c r="Q158" s="11">
        <f t="shared" si="194"/>
        <v>0</v>
      </c>
      <c r="S158">
        <f t="shared" ref="S158:S167" si="226">R158*BJ158</f>
        <v>0</v>
      </c>
      <c r="U158">
        <f t="shared" ref="U158:U167" si="227">T158*BJ158*2</f>
        <v>0</v>
      </c>
      <c r="W158">
        <f t="shared" ref="W158:W167" ca="1" si="228">ROUND((E158/2*(1-V158)+2*E158/2*V158-E158/2)*BJ158*2,2)</f>
        <v>0</v>
      </c>
      <c r="Y158">
        <f t="shared" ref="Y158:Y167" si="229">X158*BJ158*2</f>
        <v>0</v>
      </c>
      <c r="AA158">
        <f t="shared" ref="AA158:AA167" si="230">Z158*BJ158*2</f>
        <v>0</v>
      </c>
      <c r="AC158">
        <f t="shared" ref="AC158:AC167" si="231">AB158*BJ158*2</f>
        <v>0</v>
      </c>
      <c r="AD158" s="11">
        <f t="shared" ca="1" si="203"/>
        <v>0</v>
      </c>
      <c r="AF158">
        <f t="shared" ref="AF158:AF167" si="232">-AE158*BJ158</f>
        <v>0</v>
      </c>
      <c r="AH158">
        <f t="shared" ref="AH158:AH167" si="233">-AG158*BJ158*2</f>
        <v>0</v>
      </c>
      <c r="AJ158">
        <f t="shared" ref="AJ158:AJ167" ca="1" si="234">-(E158/2*(1-AI158)+2*E158/2*AI158-E158/2)*BJ158*2</f>
        <v>0</v>
      </c>
      <c r="AL158">
        <f t="shared" ref="AL158:AL167" si="235">-AK158*BJ158*2</f>
        <v>0</v>
      </c>
      <c r="AN158">
        <f t="shared" ref="AN158:AN167" si="236">-AM158*BJ158*2</f>
        <v>0</v>
      </c>
      <c r="AP158">
        <f t="shared" ref="AP158:AP167" si="237">-AO158*BJ158*2</f>
        <v>0</v>
      </c>
      <c r="AQ158" s="11">
        <f t="shared" ref="AQ158:AQ167" ca="1" si="238">AF158+AH158+AJ158+AL158+AN158+AP158</f>
        <v>0</v>
      </c>
      <c r="AR158" s="11">
        <v>0</v>
      </c>
      <c r="AT158">
        <f>B3*AS158</f>
        <v>0</v>
      </c>
      <c r="AV158">
        <f>B3*AU158</f>
        <v>0</v>
      </c>
      <c r="AX158">
        <f>AW158*B3*B5*BJ158*2</f>
        <v>0</v>
      </c>
      <c r="AY158">
        <v>0.06</v>
      </c>
      <c r="AZ158">
        <f ca="1">(E158/2*2*AY158)*B3*B5*BJ158*2</f>
        <v>1109.2968000000001</v>
      </c>
      <c r="BA158">
        <v>9.2999999999999999E-2</v>
      </c>
      <c r="BB158">
        <f ca="1">ROUND(E158/4*B3*BJ158*BA158,2)</f>
        <v>429.85</v>
      </c>
      <c r="BD158">
        <f ca="1">E158/4*B3*BJ158*BC158</f>
        <v>0</v>
      </c>
      <c r="BF158">
        <f ca="1">E158/4*B3*BJ158*BE158</f>
        <v>0</v>
      </c>
      <c r="BH158">
        <f>BG158*B3+0.5*BG158*B3*0.75</f>
        <v>0</v>
      </c>
      <c r="BI158" s="11">
        <f t="shared" ca="1" si="195"/>
        <v>1539.1468</v>
      </c>
      <c r="BJ158">
        <v>3</v>
      </c>
    </row>
    <row r="159" spans="3:62" x14ac:dyDescent="0.15">
      <c r="D159" s="16">
        <f t="shared" si="225"/>
        <v>0</v>
      </c>
      <c r="F159" t="s">
        <v>114</v>
      </c>
      <c r="G159">
        <v>2</v>
      </c>
      <c r="L159">
        <f t="shared" si="191"/>
        <v>0</v>
      </c>
      <c r="N159">
        <f t="shared" si="192"/>
        <v>0</v>
      </c>
      <c r="P159">
        <f t="shared" si="193"/>
        <v>0</v>
      </c>
      <c r="Q159" s="11">
        <f t="shared" si="194"/>
        <v>0</v>
      </c>
      <c r="S159">
        <f t="shared" si="226"/>
        <v>0</v>
      </c>
      <c r="U159">
        <f t="shared" si="227"/>
        <v>0</v>
      </c>
      <c r="W159">
        <f t="shared" si="228"/>
        <v>0</v>
      </c>
      <c r="Y159">
        <f t="shared" si="229"/>
        <v>0</v>
      </c>
      <c r="AA159">
        <f t="shared" si="230"/>
        <v>0</v>
      </c>
      <c r="AC159">
        <f t="shared" si="231"/>
        <v>0</v>
      </c>
      <c r="AD159" s="11">
        <f t="shared" si="203"/>
        <v>0</v>
      </c>
      <c r="AF159">
        <f t="shared" si="232"/>
        <v>0</v>
      </c>
      <c r="AH159">
        <f t="shared" si="233"/>
        <v>0</v>
      </c>
      <c r="AJ159">
        <f t="shared" si="234"/>
        <v>0</v>
      </c>
      <c r="AL159">
        <f t="shared" si="235"/>
        <v>0</v>
      </c>
      <c r="AN159">
        <f t="shared" si="236"/>
        <v>0</v>
      </c>
      <c r="AP159">
        <f t="shared" si="237"/>
        <v>0</v>
      </c>
      <c r="AQ159" s="11">
        <f t="shared" si="238"/>
        <v>0</v>
      </c>
      <c r="AR159" s="11">
        <v>0</v>
      </c>
      <c r="AT159">
        <f>B3*AS159</f>
        <v>0</v>
      </c>
      <c r="AV159">
        <f>B3*AU159</f>
        <v>0</v>
      </c>
      <c r="AX159">
        <f>AW159*B3*B5*BJ159*2</f>
        <v>0</v>
      </c>
      <c r="AZ159">
        <f>(E159/2*2*AY159)*B3*B5*BJ159*2</f>
        <v>0</v>
      </c>
      <c r="BB159">
        <f>ROUND(E159/4*B3*BJ159*BA159,2)</f>
        <v>0</v>
      </c>
      <c r="BD159">
        <f>E159/4*B3*BJ159*BC159</f>
        <v>0</v>
      </c>
      <c r="BF159">
        <f>E159/4*B3*BJ159*BE159</f>
        <v>0</v>
      </c>
      <c r="BH159">
        <f>BG159*B3+0.5*BG159*B3*0.75</f>
        <v>0</v>
      </c>
      <c r="BI159" s="11">
        <f t="shared" si="195"/>
        <v>0</v>
      </c>
      <c r="BJ159">
        <v>3</v>
      </c>
    </row>
    <row r="160" spans="3:62" x14ac:dyDescent="0.15">
      <c r="D160" s="16">
        <f t="shared" si="225"/>
        <v>0</v>
      </c>
      <c r="F160" t="s">
        <v>114</v>
      </c>
      <c r="G160">
        <v>3</v>
      </c>
      <c r="L160">
        <f t="shared" si="191"/>
        <v>0</v>
      </c>
      <c r="N160">
        <f t="shared" si="192"/>
        <v>0</v>
      </c>
      <c r="P160">
        <f t="shared" si="193"/>
        <v>0</v>
      </c>
      <c r="Q160" s="11">
        <f t="shared" si="194"/>
        <v>0</v>
      </c>
      <c r="S160">
        <f t="shared" si="226"/>
        <v>0</v>
      </c>
      <c r="U160">
        <f t="shared" si="227"/>
        <v>0</v>
      </c>
      <c r="W160">
        <f t="shared" si="228"/>
        <v>0</v>
      </c>
      <c r="Y160">
        <f t="shared" si="229"/>
        <v>0</v>
      </c>
      <c r="AA160">
        <f t="shared" si="230"/>
        <v>0</v>
      </c>
      <c r="AC160">
        <f t="shared" si="231"/>
        <v>0</v>
      </c>
      <c r="AD160" s="11">
        <f t="shared" si="203"/>
        <v>0</v>
      </c>
      <c r="AF160">
        <f t="shared" si="232"/>
        <v>0</v>
      </c>
      <c r="AH160">
        <f t="shared" si="233"/>
        <v>0</v>
      </c>
      <c r="AJ160">
        <f t="shared" si="234"/>
        <v>0</v>
      </c>
      <c r="AL160">
        <f t="shared" si="235"/>
        <v>0</v>
      </c>
      <c r="AN160">
        <f t="shared" si="236"/>
        <v>0</v>
      </c>
      <c r="AP160">
        <f t="shared" si="237"/>
        <v>0</v>
      </c>
      <c r="AQ160" s="11">
        <f t="shared" si="238"/>
        <v>0</v>
      </c>
      <c r="AR160" s="11">
        <v>0</v>
      </c>
      <c r="AT160">
        <f>B3*AS160</f>
        <v>0</v>
      </c>
      <c r="AV160">
        <f>B3*AU160</f>
        <v>0</v>
      </c>
      <c r="AX160">
        <f>AW160*B3*B5*BJ160*2</f>
        <v>0</v>
      </c>
      <c r="AZ160">
        <f>(E160/2*2*AY160)*B3*B5*BJ160*2</f>
        <v>0</v>
      </c>
      <c r="BB160">
        <f>ROUND(E160/4*B3*BJ160*BA160,2)</f>
        <v>0</v>
      </c>
      <c r="BD160">
        <f>E160/4*B3*BJ160*BC160</f>
        <v>0</v>
      </c>
      <c r="BF160">
        <f>E160/4*B3*BJ160*BE160</f>
        <v>0</v>
      </c>
      <c r="BH160">
        <f>BG160*B3+0.5*BG160*B3*0.75</f>
        <v>0</v>
      </c>
      <c r="BI160" s="11">
        <f t="shared" si="195"/>
        <v>0</v>
      </c>
      <c r="BJ160">
        <v>3</v>
      </c>
    </row>
    <row r="161" spans="3:62" x14ac:dyDescent="0.15">
      <c r="D161" s="16">
        <f t="shared" si="225"/>
        <v>0</v>
      </c>
      <c r="F161" t="s">
        <v>114</v>
      </c>
      <c r="G161">
        <v>4</v>
      </c>
      <c r="L161">
        <f t="shared" si="191"/>
        <v>0</v>
      </c>
      <c r="N161">
        <f t="shared" si="192"/>
        <v>0</v>
      </c>
      <c r="P161">
        <f t="shared" si="193"/>
        <v>0</v>
      </c>
      <c r="Q161" s="11">
        <f t="shared" si="194"/>
        <v>0</v>
      </c>
      <c r="S161">
        <f t="shared" si="226"/>
        <v>0</v>
      </c>
      <c r="U161">
        <f t="shared" si="227"/>
        <v>0</v>
      </c>
      <c r="W161">
        <f t="shared" si="228"/>
        <v>0</v>
      </c>
      <c r="Y161">
        <f t="shared" si="229"/>
        <v>0</v>
      </c>
      <c r="AA161">
        <f t="shared" si="230"/>
        <v>0</v>
      </c>
      <c r="AC161">
        <f t="shared" si="231"/>
        <v>0</v>
      </c>
      <c r="AD161" s="11">
        <f t="shared" si="203"/>
        <v>0</v>
      </c>
      <c r="AF161">
        <f t="shared" si="232"/>
        <v>0</v>
      </c>
      <c r="AH161">
        <f t="shared" si="233"/>
        <v>0</v>
      </c>
      <c r="AJ161">
        <f t="shared" si="234"/>
        <v>0</v>
      </c>
      <c r="AL161">
        <f t="shared" si="235"/>
        <v>0</v>
      </c>
      <c r="AN161">
        <f t="shared" si="236"/>
        <v>0</v>
      </c>
      <c r="AP161">
        <f t="shared" si="237"/>
        <v>0</v>
      </c>
      <c r="AQ161" s="11">
        <f t="shared" si="238"/>
        <v>0</v>
      </c>
      <c r="AR161" s="11">
        <v>0</v>
      </c>
      <c r="AT161">
        <f>B3*AS161</f>
        <v>0</v>
      </c>
      <c r="AV161">
        <f>B3*AU161</f>
        <v>0</v>
      </c>
      <c r="AX161">
        <f>AW161*B3*B5*BJ161*2</f>
        <v>0</v>
      </c>
      <c r="AZ161">
        <f>(E161/2*2*AY161)*B3*B5*BJ161*2</f>
        <v>0</v>
      </c>
      <c r="BB161">
        <f>ROUND(E161/4*B3*BJ161*BA161,2)</f>
        <v>0</v>
      </c>
      <c r="BD161">
        <f>E161/4*B3*BJ161*BC161</f>
        <v>0</v>
      </c>
      <c r="BF161">
        <f>E161/4*B3*BJ161*BE161</f>
        <v>0</v>
      </c>
      <c r="BH161">
        <f>BG161*B3+0.5*BG161*B3*0.75</f>
        <v>0</v>
      </c>
      <c r="BI161" s="11">
        <f t="shared" si="195"/>
        <v>0</v>
      </c>
      <c r="BJ161">
        <v>3</v>
      </c>
    </row>
    <row r="162" spans="3:62" x14ac:dyDescent="0.15">
      <c r="D162" s="16">
        <f t="shared" si="225"/>
        <v>0</v>
      </c>
      <c r="F162" t="s">
        <v>114</v>
      </c>
      <c r="G162">
        <v>5</v>
      </c>
      <c r="L162">
        <f t="shared" si="191"/>
        <v>0</v>
      </c>
      <c r="N162">
        <f t="shared" si="192"/>
        <v>0</v>
      </c>
      <c r="P162">
        <f t="shared" si="193"/>
        <v>0</v>
      </c>
      <c r="Q162" s="11">
        <f t="shared" si="194"/>
        <v>0</v>
      </c>
      <c r="S162">
        <f t="shared" si="226"/>
        <v>0</v>
      </c>
      <c r="U162">
        <f t="shared" si="227"/>
        <v>0</v>
      </c>
      <c r="W162">
        <f t="shared" si="228"/>
        <v>0</v>
      </c>
      <c r="Y162">
        <f t="shared" si="229"/>
        <v>0</v>
      </c>
      <c r="AA162">
        <f t="shared" si="230"/>
        <v>0</v>
      </c>
      <c r="AC162">
        <f t="shared" si="231"/>
        <v>0</v>
      </c>
      <c r="AD162" s="11">
        <f t="shared" si="203"/>
        <v>0</v>
      </c>
      <c r="AF162">
        <f t="shared" si="232"/>
        <v>0</v>
      </c>
      <c r="AH162">
        <f t="shared" si="233"/>
        <v>0</v>
      </c>
      <c r="AJ162">
        <f t="shared" si="234"/>
        <v>0</v>
      </c>
      <c r="AL162">
        <f t="shared" si="235"/>
        <v>0</v>
      </c>
      <c r="AN162">
        <f t="shared" si="236"/>
        <v>0</v>
      </c>
      <c r="AP162">
        <f t="shared" si="237"/>
        <v>0</v>
      </c>
      <c r="AQ162" s="11">
        <f t="shared" si="238"/>
        <v>0</v>
      </c>
      <c r="AR162" s="11">
        <v>0</v>
      </c>
      <c r="AT162">
        <f>B3*AS162</f>
        <v>0</v>
      </c>
      <c r="AV162">
        <f>B3*AU162</f>
        <v>0</v>
      </c>
      <c r="AX162">
        <f>AW162*B3*B5*BJ162*2</f>
        <v>0</v>
      </c>
      <c r="AZ162">
        <f>(E162/2*2*AY162)*B3*B5*BJ162*2</f>
        <v>0</v>
      </c>
      <c r="BB162">
        <f>ROUND(E162/4*B3*BJ162*BA162,2)</f>
        <v>0</v>
      </c>
      <c r="BD162">
        <f>E162/4*B3*BJ162*BC162</f>
        <v>0</v>
      </c>
      <c r="BF162">
        <f>E162/4*B3*BJ162*BE162</f>
        <v>0</v>
      </c>
      <c r="BH162">
        <f>BG162*B3+0.5*BG162*B3*0.75</f>
        <v>0</v>
      </c>
      <c r="BI162" s="11">
        <f t="shared" si="195"/>
        <v>0</v>
      </c>
      <c r="BJ162">
        <v>3</v>
      </c>
    </row>
    <row r="163" spans="3:62" x14ac:dyDescent="0.15">
      <c r="D163" s="16">
        <f t="shared" si="225"/>
        <v>0</v>
      </c>
      <c r="F163" t="s">
        <v>115</v>
      </c>
      <c r="G163">
        <v>6</v>
      </c>
      <c r="L163">
        <f t="shared" si="191"/>
        <v>0</v>
      </c>
      <c r="N163">
        <f t="shared" si="192"/>
        <v>0</v>
      </c>
      <c r="P163">
        <f t="shared" si="193"/>
        <v>0</v>
      </c>
      <c r="Q163" s="11">
        <f t="shared" si="194"/>
        <v>0</v>
      </c>
      <c r="S163">
        <f t="shared" si="226"/>
        <v>0</v>
      </c>
      <c r="U163">
        <f t="shared" si="227"/>
        <v>0</v>
      </c>
      <c r="W163">
        <f t="shared" si="228"/>
        <v>0</v>
      </c>
      <c r="Y163">
        <f t="shared" si="229"/>
        <v>0</v>
      </c>
      <c r="AA163">
        <f t="shared" si="230"/>
        <v>0</v>
      </c>
      <c r="AC163">
        <f t="shared" si="231"/>
        <v>0</v>
      </c>
      <c r="AD163" s="11">
        <f t="shared" si="203"/>
        <v>0</v>
      </c>
      <c r="AF163">
        <f t="shared" si="232"/>
        <v>0</v>
      </c>
      <c r="AH163">
        <f t="shared" si="233"/>
        <v>0</v>
      </c>
      <c r="AJ163">
        <f t="shared" si="234"/>
        <v>0</v>
      </c>
      <c r="AL163">
        <f t="shared" si="235"/>
        <v>0</v>
      </c>
      <c r="AN163">
        <f t="shared" si="236"/>
        <v>0</v>
      </c>
      <c r="AP163">
        <f t="shared" si="237"/>
        <v>0</v>
      </c>
      <c r="AQ163" s="11">
        <f t="shared" si="238"/>
        <v>0</v>
      </c>
      <c r="AR163" s="11">
        <v>0</v>
      </c>
      <c r="AT163">
        <f>B3*AS163</f>
        <v>0</v>
      </c>
      <c r="AV163">
        <f>B3*AU163</f>
        <v>0</v>
      </c>
      <c r="AX163">
        <f>AW163*B3*B5*BJ163*2</f>
        <v>0</v>
      </c>
      <c r="AZ163">
        <f>(E163/2*2*AY163)*B3*B5*BJ163*2</f>
        <v>0</v>
      </c>
      <c r="BB163">
        <f>ROUND(E163/4*B3*BJ163*BA163,2)</f>
        <v>0</v>
      </c>
      <c r="BD163">
        <f>E163/4*B3*BJ163*BC163</f>
        <v>0</v>
      </c>
      <c r="BF163">
        <f>E163/4*B3*BJ163*BE163</f>
        <v>0</v>
      </c>
      <c r="BH163">
        <f>BG163*B3+0.5*BG163*B3*0.75</f>
        <v>0</v>
      </c>
      <c r="BI163" s="11">
        <f t="shared" si="195"/>
        <v>0</v>
      </c>
      <c r="BJ163">
        <v>3</v>
      </c>
    </row>
    <row r="164" spans="3:62" x14ac:dyDescent="0.15">
      <c r="D164" s="16">
        <f t="shared" si="225"/>
        <v>0</v>
      </c>
      <c r="F164" t="s">
        <v>115</v>
      </c>
      <c r="G164">
        <v>7</v>
      </c>
      <c r="L164">
        <f t="shared" si="191"/>
        <v>0</v>
      </c>
      <c r="N164">
        <f t="shared" si="192"/>
        <v>0</v>
      </c>
      <c r="P164">
        <f t="shared" si="193"/>
        <v>0</v>
      </c>
      <c r="Q164" s="11">
        <f t="shared" si="194"/>
        <v>0</v>
      </c>
      <c r="S164">
        <f t="shared" si="226"/>
        <v>0</v>
      </c>
      <c r="U164">
        <f t="shared" si="227"/>
        <v>0</v>
      </c>
      <c r="W164">
        <f t="shared" si="228"/>
        <v>0</v>
      </c>
      <c r="Y164">
        <f t="shared" si="229"/>
        <v>0</v>
      </c>
      <c r="AA164">
        <f t="shared" si="230"/>
        <v>0</v>
      </c>
      <c r="AC164">
        <f t="shared" si="231"/>
        <v>0</v>
      </c>
      <c r="AD164" s="11">
        <f t="shared" si="203"/>
        <v>0</v>
      </c>
      <c r="AF164">
        <f t="shared" si="232"/>
        <v>0</v>
      </c>
      <c r="AH164">
        <f t="shared" si="233"/>
        <v>0</v>
      </c>
      <c r="AJ164">
        <f t="shared" si="234"/>
        <v>0</v>
      </c>
      <c r="AL164">
        <f t="shared" si="235"/>
        <v>0</v>
      </c>
      <c r="AN164">
        <f t="shared" si="236"/>
        <v>0</v>
      </c>
      <c r="AP164">
        <f t="shared" si="237"/>
        <v>0</v>
      </c>
      <c r="AQ164" s="11">
        <f t="shared" si="238"/>
        <v>0</v>
      </c>
      <c r="AR164" s="11">
        <v>0</v>
      </c>
      <c r="AT164">
        <f>B3*AS164</f>
        <v>0</v>
      </c>
      <c r="AV164">
        <f>B3*AU164</f>
        <v>0</v>
      </c>
      <c r="AX164">
        <f>AW164*B3*B5*BJ164*2</f>
        <v>0</v>
      </c>
      <c r="AZ164">
        <f>(E164/2*2*AY164)*B3*B5*BJ164*2</f>
        <v>0</v>
      </c>
      <c r="BB164">
        <f>ROUND(E164/4*B3*BJ164*BA164,2)</f>
        <v>0</v>
      </c>
      <c r="BD164">
        <f>E164/4*B3*BJ164*BC164</f>
        <v>0</v>
      </c>
      <c r="BF164">
        <f>E164/4*B3*BJ164*BE164</f>
        <v>0</v>
      </c>
      <c r="BH164">
        <f>BG164*B3+0.5*BG164*B3*0.75</f>
        <v>0</v>
      </c>
      <c r="BI164" s="11">
        <f t="shared" si="195"/>
        <v>0</v>
      </c>
      <c r="BJ164">
        <v>3</v>
      </c>
    </row>
    <row r="165" spans="3:62" x14ac:dyDescent="0.15">
      <c r="D165" s="16">
        <f t="shared" si="225"/>
        <v>0</v>
      </c>
      <c r="F165" t="s">
        <v>115</v>
      </c>
      <c r="G165">
        <v>8</v>
      </c>
      <c r="L165">
        <f t="shared" si="191"/>
        <v>0</v>
      </c>
      <c r="N165">
        <f t="shared" si="192"/>
        <v>0</v>
      </c>
      <c r="P165">
        <f t="shared" si="193"/>
        <v>0</v>
      </c>
      <c r="Q165" s="11">
        <f t="shared" si="194"/>
        <v>0</v>
      </c>
      <c r="S165">
        <f t="shared" si="226"/>
        <v>0</v>
      </c>
      <c r="U165">
        <f t="shared" si="227"/>
        <v>0</v>
      </c>
      <c r="W165">
        <f t="shared" si="228"/>
        <v>0</v>
      </c>
      <c r="Y165">
        <f t="shared" si="229"/>
        <v>0</v>
      </c>
      <c r="AA165">
        <f t="shared" si="230"/>
        <v>0</v>
      </c>
      <c r="AC165">
        <f t="shared" si="231"/>
        <v>0</v>
      </c>
      <c r="AD165" s="11">
        <f t="shared" si="203"/>
        <v>0</v>
      </c>
      <c r="AF165">
        <f t="shared" si="232"/>
        <v>0</v>
      </c>
      <c r="AH165">
        <f t="shared" si="233"/>
        <v>0</v>
      </c>
      <c r="AJ165">
        <f t="shared" si="234"/>
        <v>0</v>
      </c>
      <c r="AL165">
        <f t="shared" si="235"/>
        <v>0</v>
      </c>
      <c r="AN165">
        <f t="shared" si="236"/>
        <v>0</v>
      </c>
      <c r="AP165">
        <f t="shared" si="237"/>
        <v>0</v>
      </c>
      <c r="AQ165" s="11">
        <f t="shared" si="238"/>
        <v>0</v>
      </c>
      <c r="AR165" s="11">
        <v>0</v>
      </c>
      <c r="AT165">
        <f>B3*AS165</f>
        <v>0</v>
      </c>
      <c r="AV165">
        <f>B3*AU165</f>
        <v>0</v>
      </c>
      <c r="AX165">
        <f>AW165*B3*B5*BJ165*2</f>
        <v>0</v>
      </c>
      <c r="AZ165">
        <f>(E165/2*2*AY165)*B3*B5*BJ165*2</f>
        <v>0</v>
      </c>
      <c r="BB165">
        <f>ROUND(E165/4*B3*BJ165*BA165,2)</f>
        <v>0</v>
      </c>
      <c r="BD165">
        <f>E165/4*B3*BJ165*BC165</f>
        <v>0</v>
      </c>
      <c r="BF165">
        <f>E165/4*B3*BJ165*BE165</f>
        <v>0</v>
      </c>
      <c r="BH165">
        <f>BG165*B3+0.5*BG165*B3*0.75</f>
        <v>0</v>
      </c>
      <c r="BI165" s="11">
        <f t="shared" si="195"/>
        <v>0</v>
      </c>
      <c r="BJ165">
        <v>3</v>
      </c>
    </row>
    <row r="166" spans="3:62" x14ac:dyDescent="0.15">
      <c r="D166" s="16">
        <f t="shared" si="225"/>
        <v>0</v>
      </c>
      <c r="F166" t="s">
        <v>115</v>
      </c>
      <c r="G166">
        <v>9</v>
      </c>
      <c r="L166">
        <f t="shared" si="191"/>
        <v>0</v>
      </c>
      <c r="N166">
        <f t="shared" si="192"/>
        <v>0</v>
      </c>
      <c r="P166">
        <f t="shared" si="193"/>
        <v>0</v>
      </c>
      <c r="Q166" s="11">
        <f t="shared" si="194"/>
        <v>0</v>
      </c>
      <c r="S166">
        <f t="shared" si="226"/>
        <v>0</v>
      </c>
      <c r="U166">
        <f t="shared" si="227"/>
        <v>0</v>
      </c>
      <c r="W166">
        <f t="shared" si="228"/>
        <v>0</v>
      </c>
      <c r="Y166">
        <f t="shared" si="229"/>
        <v>0</v>
      </c>
      <c r="AA166">
        <f t="shared" si="230"/>
        <v>0</v>
      </c>
      <c r="AC166">
        <f t="shared" si="231"/>
        <v>0</v>
      </c>
      <c r="AD166" s="11">
        <f t="shared" si="203"/>
        <v>0</v>
      </c>
      <c r="AF166">
        <f t="shared" si="232"/>
        <v>0</v>
      </c>
      <c r="AH166">
        <f t="shared" si="233"/>
        <v>0</v>
      </c>
      <c r="AJ166">
        <f t="shared" si="234"/>
        <v>0</v>
      </c>
      <c r="AL166">
        <f t="shared" si="235"/>
        <v>0</v>
      </c>
      <c r="AN166">
        <f t="shared" si="236"/>
        <v>0</v>
      </c>
      <c r="AP166">
        <f t="shared" si="237"/>
        <v>0</v>
      </c>
      <c r="AQ166" s="11">
        <f t="shared" si="238"/>
        <v>0</v>
      </c>
      <c r="AR166" s="11">
        <v>0</v>
      </c>
      <c r="AT166">
        <f>B3*AS166</f>
        <v>0</v>
      </c>
      <c r="AV166">
        <f>B3*AU166</f>
        <v>0</v>
      </c>
      <c r="AX166">
        <f>AW166*B3*B5*BJ166*2</f>
        <v>0</v>
      </c>
      <c r="AZ166">
        <f>(E166/2*2*AY166)*B3*B5*BJ166*2</f>
        <v>0</v>
      </c>
      <c r="BB166">
        <f>ROUND(E166/4*B3*BJ166*BA166,2)</f>
        <v>0</v>
      </c>
      <c r="BD166">
        <f>E166/4*B3*BJ166*BC166</f>
        <v>0</v>
      </c>
      <c r="BF166">
        <f>E166/4*B3*BJ166*BE166</f>
        <v>0</v>
      </c>
      <c r="BH166">
        <f>BG166*B3+0.5*BG166*B3*0.75</f>
        <v>0</v>
      </c>
      <c r="BI166" s="11">
        <f t="shared" si="195"/>
        <v>0</v>
      </c>
      <c r="BJ166">
        <v>3</v>
      </c>
    </row>
    <row r="167" spans="3:62" x14ac:dyDescent="0.15">
      <c r="D167" s="16">
        <f t="shared" si="225"/>
        <v>0</v>
      </c>
      <c r="F167" t="s">
        <v>115</v>
      </c>
      <c r="G167">
        <v>10</v>
      </c>
      <c r="L167">
        <f t="shared" si="191"/>
        <v>0</v>
      </c>
      <c r="N167">
        <f t="shared" si="192"/>
        <v>0</v>
      </c>
      <c r="P167">
        <f t="shared" si="193"/>
        <v>0</v>
      </c>
      <c r="Q167" s="11">
        <f t="shared" si="194"/>
        <v>0</v>
      </c>
      <c r="S167">
        <f t="shared" si="226"/>
        <v>0</v>
      </c>
      <c r="U167">
        <f t="shared" si="227"/>
        <v>0</v>
      </c>
      <c r="W167">
        <f t="shared" si="228"/>
        <v>0</v>
      </c>
      <c r="Y167">
        <f t="shared" si="229"/>
        <v>0</v>
      </c>
      <c r="AA167">
        <f t="shared" si="230"/>
        <v>0</v>
      </c>
      <c r="AC167">
        <f t="shared" si="231"/>
        <v>0</v>
      </c>
      <c r="AD167" s="11">
        <f t="shared" si="203"/>
        <v>0</v>
      </c>
      <c r="AF167">
        <f t="shared" si="232"/>
        <v>0</v>
      </c>
      <c r="AH167">
        <f t="shared" si="233"/>
        <v>0</v>
      </c>
      <c r="AJ167">
        <f t="shared" si="234"/>
        <v>0</v>
      </c>
      <c r="AL167">
        <f t="shared" si="235"/>
        <v>0</v>
      </c>
      <c r="AN167">
        <f t="shared" si="236"/>
        <v>0</v>
      </c>
      <c r="AP167">
        <f t="shared" si="237"/>
        <v>0</v>
      </c>
      <c r="AQ167" s="11">
        <f t="shared" si="238"/>
        <v>0</v>
      </c>
      <c r="AR167" s="11">
        <v>0</v>
      </c>
      <c r="AT167">
        <f>B3*AS167</f>
        <v>0</v>
      </c>
      <c r="AV167">
        <f>B3*AU167</f>
        <v>0</v>
      </c>
      <c r="AX167">
        <f>AW167*B3*B5*BJ167*2</f>
        <v>0</v>
      </c>
      <c r="AZ167">
        <f>(E167/2*2*AY167)*B3*B5*BJ167*2</f>
        <v>0</v>
      </c>
      <c r="BB167">
        <f>ROUND(E167/4*B3*BJ167*BA167,2)</f>
        <v>0</v>
      </c>
      <c r="BD167">
        <f>E167/4*B3*BJ167*BC167</f>
        <v>0</v>
      </c>
      <c r="BF167">
        <f>E167/4*B3*BJ167*BE167</f>
        <v>0</v>
      </c>
      <c r="BH167">
        <f>BG167*B3+0.5*BG167*B3*0.75</f>
        <v>0</v>
      </c>
      <c r="BI167" s="11">
        <f t="shared" si="195"/>
        <v>0</v>
      </c>
      <c r="BJ167">
        <v>3</v>
      </c>
    </row>
    <row r="168" spans="3:62" s="14" customFormat="1" x14ac:dyDescent="0.15">
      <c r="C168" s="14" t="s">
        <v>109</v>
      </c>
      <c r="F168" s="14" t="s">
        <v>478</v>
      </c>
    </row>
    <row r="169" spans="3:62" x14ac:dyDescent="0.15">
      <c r="D169" s="16">
        <f t="shared" ref="D169:D178" ca="1" si="239">Q169+AD169+AQ169+AR169+BI169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>
        <v>3</v>
      </c>
      <c r="J169" t="s">
        <v>324</v>
      </c>
      <c r="K169">
        <f ca="1">ROUND(E169,0)</f>
        <v>43</v>
      </c>
      <c r="L169">
        <f t="shared" ca="1" si="191"/>
        <v>43</v>
      </c>
      <c r="N169">
        <f t="shared" si="192"/>
        <v>0</v>
      </c>
      <c r="P169">
        <f t="shared" si="193"/>
        <v>0</v>
      </c>
      <c r="Q169" s="11">
        <f t="shared" ca="1" si="194"/>
        <v>43</v>
      </c>
      <c r="S169">
        <f t="shared" ref="S169:S178" si="240">R169*BJ169</f>
        <v>0</v>
      </c>
      <c r="U169">
        <f t="shared" ref="U169:U178" si="241">T169*BJ169*2</f>
        <v>0</v>
      </c>
      <c r="W169">
        <f t="shared" ref="W169:W178" ca="1" si="242">ROUND((E169/2*(1-V169)+2*E169/2*V169-E169/2)*BJ169*2,2)</f>
        <v>0</v>
      </c>
      <c r="Y169">
        <f t="shared" ref="Y169:Y178" si="243">X169*BJ169*2</f>
        <v>0</v>
      </c>
      <c r="AA169">
        <f t="shared" ref="AA169:AA178" si="244">Z169*BJ169*2</f>
        <v>0</v>
      </c>
      <c r="AC169">
        <f t="shared" ref="AC169:AC178" si="245">AB169*BJ169*2</f>
        <v>0</v>
      </c>
      <c r="AD169" s="11">
        <f t="shared" ca="1" si="203"/>
        <v>0</v>
      </c>
      <c r="AF169">
        <f t="shared" ref="AF169:AF178" si="246">-AE169*BJ169</f>
        <v>0</v>
      </c>
      <c r="AH169">
        <f t="shared" ref="AH169:AH178" si="247">-AG169*BJ169*2</f>
        <v>0</v>
      </c>
      <c r="AJ169">
        <f t="shared" ref="AJ169:AJ178" ca="1" si="248">-(E169/2*(1-AI169)+2*E169/2*AI169-E169/2)*BJ169*2</f>
        <v>0</v>
      </c>
      <c r="AL169">
        <f t="shared" ref="AL169:AL178" si="249">-AK169*BJ169*2</f>
        <v>0</v>
      </c>
      <c r="AN169">
        <f t="shared" ref="AN169:AN178" si="250">-AM169*BJ169*2</f>
        <v>0</v>
      </c>
      <c r="AP169">
        <f t="shared" ref="AP169:AP178" si="251">-AO169*BJ169*2</f>
        <v>0</v>
      </c>
      <c r="AQ169" s="11">
        <f t="shared" ref="AQ169:AQ178" ca="1" si="252">AF169+AH169+AJ169+AL169+AN169+AP169</f>
        <v>0</v>
      </c>
      <c r="AR169" s="11">
        <v>0</v>
      </c>
      <c r="AT169">
        <f>B3*AS169</f>
        <v>0</v>
      </c>
      <c r="AV169">
        <f>B3*AU169</f>
        <v>0</v>
      </c>
      <c r="AX169">
        <f>AW169*B3*B5*BJ169*2</f>
        <v>0</v>
      </c>
      <c r="AZ169">
        <f ca="1">(E169/2*2*AY169)*B3*B5*BJ169*2</f>
        <v>0</v>
      </c>
      <c r="BB169">
        <f ca="1">E169/4*B3*BJ169*BA169</f>
        <v>0</v>
      </c>
      <c r="BD169">
        <f ca="1">E169/4*B3*BJ169*BC169</f>
        <v>0</v>
      </c>
      <c r="BF169">
        <f ca="1">E169/4*B3*BJ169*BE169</f>
        <v>0</v>
      </c>
      <c r="BH169">
        <f>BG169*B3+0.5*BG169*B3*0.75</f>
        <v>0</v>
      </c>
      <c r="BI169" s="11">
        <f t="shared" ca="1" si="195"/>
        <v>0</v>
      </c>
      <c r="BJ169">
        <v>3</v>
      </c>
    </row>
    <row r="170" spans="3:62" x14ac:dyDescent="0.15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>
        <v>3</v>
      </c>
      <c r="J170" t="s">
        <v>324</v>
      </c>
      <c r="K170">
        <f ca="1">ROUND(E170,0)</f>
        <v>202</v>
      </c>
      <c r="L170">
        <f t="shared" ca="1" si="191"/>
        <v>202</v>
      </c>
      <c r="N170">
        <f t="shared" si="192"/>
        <v>0</v>
      </c>
      <c r="P170">
        <f t="shared" si="193"/>
        <v>0</v>
      </c>
      <c r="Q170" s="11">
        <f t="shared" ca="1" si="194"/>
        <v>202</v>
      </c>
      <c r="S170">
        <f t="shared" si="240"/>
        <v>0</v>
      </c>
      <c r="U170">
        <f t="shared" si="241"/>
        <v>0</v>
      </c>
      <c r="W170">
        <f t="shared" ca="1" si="242"/>
        <v>0</v>
      </c>
      <c r="Y170">
        <f t="shared" si="243"/>
        <v>0</v>
      </c>
      <c r="AA170">
        <f t="shared" si="244"/>
        <v>0</v>
      </c>
      <c r="AC170">
        <f t="shared" si="245"/>
        <v>0</v>
      </c>
      <c r="AD170" s="11">
        <f t="shared" ca="1" si="203"/>
        <v>0</v>
      </c>
      <c r="AF170">
        <f t="shared" si="246"/>
        <v>0</v>
      </c>
      <c r="AH170">
        <f t="shared" si="247"/>
        <v>0</v>
      </c>
      <c r="AJ170">
        <f t="shared" ca="1" si="248"/>
        <v>0</v>
      </c>
      <c r="AL170">
        <f t="shared" si="249"/>
        <v>0</v>
      </c>
      <c r="AN170">
        <f t="shared" si="250"/>
        <v>0</v>
      </c>
      <c r="AP170">
        <f t="shared" si="251"/>
        <v>0</v>
      </c>
      <c r="AQ170" s="11">
        <f t="shared" ca="1" si="252"/>
        <v>0</v>
      </c>
      <c r="AR170" s="11">
        <v>0</v>
      </c>
      <c r="AT170">
        <f>B3*AS170</f>
        <v>0</v>
      </c>
      <c r="AV170">
        <f>B3*AU170</f>
        <v>0</v>
      </c>
      <c r="AX170">
        <f>AW170*B3*B5*BJ170*2</f>
        <v>0</v>
      </c>
      <c r="AZ170">
        <f ca="1">(E170/2*2*AY170)*B3*B5*BJ170*2</f>
        <v>0</v>
      </c>
      <c r="BB170">
        <f ca="1">E170/4*B3*BJ170*BA170</f>
        <v>0</v>
      </c>
      <c r="BD170">
        <f ca="1">E170/4*B3*BJ170*BC170</f>
        <v>0</v>
      </c>
      <c r="BF170">
        <f ca="1">E170/4*B3*BJ170*BE170</f>
        <v>0</v>
      </c>
      <c r="BH170">
        <f>BG170*B3+0.5*BG170*B3*0.75</f>
        <v>0</v>
      </c>
      <c r="BI170" s="11">
        <f t="shared" ca="1" si="195"/>
        <v>0</v>
      </c>
      <c r="BJ170">
        <v>3</v>
      </c>
    </row>
    <row r="171" spans="3:62" x14ac:dyDescent="0.15">
      <c r="D171" s="16">
        <f t="shared" si="239"/>
        <v>0</v>
      </c>
      <c r="F171" t="s">
        <v>116</v>
      </c>
      <c r="G171">
        <v>3</v>
      </c>
      <c r="L171">
        <f t="shared" si="191"/>
        <v>0</v>
      </c>
      <c r="N171">
        <f t="shared" si="192"/>
        <v>0</v>
      </c>
      <c r="P171">
        <f t="shared" si="193"/>
        <v>0</v>
      </c>
      <c r="Q171" s="11">
        <f t="shared" si="194"/>
        <v>0</v>
      </c>
      <c r="S171">
        <f t="shared" si="240"/>
        <v>0</v>
      </c>
      <c r="U171">
        <f t="shared" si="241"/>
        <v>0</v>
      </c>
      <c r="W171">
        <f t="shared" si="242"/>
        <v>0</v>
      </c>
      <c r="Y171">
        <f t="shared" si="243"/>
        <v>0</v>
      </c>
      <c r="AA171">
        <f t="shared" si="244"/>
        <v>0</v>
      </c>
      <c r="AC171">
        <f t="shared" si="245"/>
        <v>0</v>
      </c>
      <c r="AD171" s="11">
        <f t="shared" si="203"/>
        <v>0</v>
      </c>
      <c r="AF171">
        <f t="shared" si="246"/>
        <v>0</v>
      </c>
      <c r="AH171">
        <f t="shared" si="247"/>
        <v>0</v>
      </c>
      <c r="AJ171">
        <f t="shared" si="248"/>
        <v>0</v>
      </c>
      <c r="AL171">
        <f t="shared" si="249"/>
        <v>0</v>
      </c>
      <c r="AN171">
        <f t="shared" si="250"/>
        <v>0</v>
      </c>
      <c r="AP171">
        <f t="shared" si="251"/>
        <v>0</v>
      </c>
      <c r="AQ171" s="11">
        <f t="shared" si="252"/>
        <v>0</v>
      </c>
      <c r="AR171" s="11">
        <v>0</v>
      </c>
      <c r="AT171">
        <f>B3*AS171</f>
        <v>0</v>
      </c>
      <c r="AV171">
        <f>B3*AU171</f>
        <v>0</v>
      </c>
      <c r="AX171">
        <f>AW171*B3*B5*BJ171*2</f>
        <v>0</v>
      </c>
      <c r="AZ171">
        <f>(E171/2*2*AY171)*B3*B5*BJ171*2</f>
        <v>0</v>
      </c>
      <c r="BB171">
        <f>E171/4*B3*BJ171*BA171</f>
        <v>0</v>
      </c>
      <c r="BD171">
        <f>E171/4*B3*BJ171*BC171</f>
        <v>0</v>
      </c>
      <c r="BF171">
        <f>E171/4*B3*BJ171*BE171</f>
        <v>0</v>
      </c>
      <c r="BH171">
        <f>BG171*B3+0.5*BG171*B3*0.75</f>
        <v>0</v>
      </c>
      <c r="BI171" s="11">
        <f t="shared" si="195"/>
        <v>0</v>
      </c>
      <c r="BJ171">
        <v>3</v>
      </c>
    </row>
    <row r="172" spans="3:62" x14ac:dyDescent="0.15">
      <c r="D172" s="16">
        <f t="shared" si="239"/>
        <v>0</v>
      </c>
      <c r="F172" t="s">
        <v>116</v>
      </c>
      <c r="G172">
        <v>4</v>
      </c>
      <c r="L172">
        <f t="shared" si="191"/>
        <v>0</v>
      </c>
      <c r="N172">
        <f t="shared" si="192"/>
        <v>0</v>
      </c>
      <c r="P172">
        <f t="shared" si="193"/>
        <v>0</v>
      </c>
      <c r="Q172" s="11">
        <f t="shared" si="194"/>
        <v>0</v>
      </c>
      <c r="S172">
        <f t="shared" si="240"/>
        <v>0</v>
      </c>
      <c r="U172">
        <f t="shared" si="241"/>
        <v>0</v>
      </c>
      <c r="W172">
        <f t="shared" si="242"/>
        <v>0</v>
      </c>
      <c r="Y172">
        <f t="shared" si="243"/>
        <v>0</v>
      </c>
      <c r="AA172">
        <f t="shared" si="244"/>
        <v>0</v>
      </c>
      <c r="AC172">
        <f t="shared" si="245"/>
        <v>0</v>
      </c>
      <c r="AD172" s="11">
        <f t="shared" si="203"/>
        <v>0</v>
      </c>
      <c r="AF172">
        <f t="shared" si="246"/>
        <v>0</v>
      </c>
      <c r="AH172">
        <f t="shared" si="247"/>
        <v>0</v>
      </c>
      <c r="AJ172">
        <f t="shared" si="248"/>
        <v>0</v>
      </c>
      <c r="AL172">
        <f t="shared" si="249"/>
        <v>0</v>
      </c>
      <c r="AN172">
        <f t="shared" si="250"/>
        <v>0</v>
      </c>
      <c r="AP172">
        <f t="shared" si="251"/>
        <v>0</v>
      </c>
      <c r="AQ172" s="11">
        <f t="shared" si="252"/>
        <v>0</v>
      </c>
      <c r="AR172" s="11">
        <v>0</v>
      </c>
      <c r="AT172">
        <f>B3*AS172</f>
        <v>0</v>
      </c>
      <c r="AV172">
        <f>B3*AU172</f>
        <v>0</v>
      </c>
      <c r="AX172">
        <f>AW172*B3*B5*BJ172*2</f>
        <v>0</v>
      </c>
      <c r="AZ172">
        <f>(E172/2*2*AY172)*B3*B5*BJ172*2</f>
        <v>0</v>
      </c>
      <c r="BB172">
        <f>E172/4*B3*BJ172*BA172</f>
        <v>0</v>
      </c>
      <c r="BD172">
        <f>E172/4*B3*BJ172*BC172</f>
        <v>0</v>
      </c>
      <c r="BF172">
        <f>E172/4*B3*BJ172*BE172</f>
        <v>0</v>
      </c>
      <c r="BH172">
        <f>BG172*B3+0.5*BG172*B3*0.75</f>
        <v>0</v>
      </c>
      <c r="BI172" s="11">
        <f t="shared" si="195"/>
        <v>0</v>
      </c>
      <c r="BJ172">
        <v>3</v>
      </c>
    </row>
    <row r="173" spans="3:62" x14ac:dyDescent="0.15">
      <c r="D173" s="16">
        <f t="shared" si="239"/>
        <v>0</v>
      </c>
      <c r="F173" t="s">
        <v>116</v>
      </c>
      <c r="G173">
        <v>5</v>
      </c>
      <c r="L173">
        <f t="shared" si="191"/>
        <v>0</v>
      </c>
      <c r="N173">
        <f t="shared" si="192"/>
        <v>0</v>
      </c>
      <c r="P173">
        <f t="shared" si="193"/>
        <v>0</v>
      </c>
      <c r="Q173" s="11">
        <f t="shared" si="194"/>
        <v>0</v>
      </c>
      <c r="S173">
        <f t="shared" si="240"/>
        <v>0</v>
      </c>
      <c r="U173">
        <f t="shared" si="241"/>
        <v>0</v>
      </c>
      <c r="W173">
        <f t="shared" si="242"/>
        <v>0</v>
      </c>
      <c r="Y173">
        <f t="shared" si="243"/>
        <v>0</v>
      </c>
      <c r="AA173">
        <f t="shared" si="244"/>
        <v>0</v>
      </c>
      <c r="AC173">
        <f t="shared" si="245"/>
        <v>0</v>
      </c>
      <c r="AD173" s="11">
        <f t="shared" si="203"/>
        <v>0</v>
      </c>
      <c r="AF173">
        <f t="shared" si="246"/>
        <v>0</v>
      </c>
      <c r="AH173">
        <f t="shared" si="247"/>
        <v>0</v>
      </c>
      <c r="AJ173">
        <f t="shared" si="248"/>
        <v>0</v>
      </c>
      <c r="AL173">
        <f t="shared" si="249"/>
        <v>0</v>
      </c>
      <c r="AN173">
        <f t="shared" si="250"/>
        <v>0</v>
      </c>
      <c r="AP173">
        <f t="shared" si="251"/>
        <v>0</v>
      </c>
      <c r="AQ173" s="11">
        <f t="shared" si="252"/>
        <v>0</v>
      </c>
      <c r="AR173" s="11">
        <v>0</v>
      </c>
      <c r="AT173">
        <f>B3*AS173</f>
        <v>0</v>
      </c>
      <c r="AV173">
        <f>B3*AU173</f>
        <v>0</v>
      </c>
      <c r="AX173">
        <f>AW173*B3*B5*BJ173*2</f>
        <v>0</v>
      </c>
      <c r="AZ173">
        <f>(E173/2*2*AY173)*B3*B5*BJ173*2</f>
        <v>0</v>
      </c>
      <c r="BB173">
        <f>E173/4*B3*BJ173*BA173</f>
        <v>0</v>
      </c>
      <c r="BD173">
        <f>E173/4*B3*BJ173*BC173</f>
        <v>0</v>
      </c>
      <c r="BF173">
        <f>E173/4*B3*BJ173*BE173</f>
        <v>0</v>
      </c>
      <c r="BH173">
        <f>BG173*B3+0.5*BG173*B3*0.75</f>
        <v>0</v>
      </c>
      <c r="BI173" s="11">
        <f t="shared" si="195"/>
        <v>0</v>
      </c>
      <c r="BJ173">
        <v>3</v>
      </c>
    </row>
    <row r="174" spans="3:62" x14ac:dyDescent="0.15">
      <c r="D174" s="16">
        <f t="shared" si="239"/>
        <v>0</v>
      </c>
      <c r="F174" t="s">
        <v>117</v>
      </c>
      <c r="G174">
        <v>6</v>
      </c>
      <c r="L174">
        <f t="shared" si="191"/>
        <v>0</v>
      </c>
      <c r="N174">
        <f t="shared" si="192"/>
        <v>0</v>
      </c>
      <c r="P174">
        <f t="shared" si="193"/>
        <v>0</v>
      </c>
      <c r="Q174" s="11">
        <f t="shared" si="194"/>
        <v>0</v>
      </c>
      <c r="S174">
        <f t="shared" si="240"/>
        <v>0</v>
      </c>
      <c r="U174">
        <f t="shared" si="241"/>
        <v>0</v>
      </c>
      <c r="W174">
        <f t="shared" si="242"/>
        <v>0</v>
      </c>
      <c r="Y174">
        <f t="shared" si="243"/>
        <v>0</v>
      </c>
      <c r="AA174">
        <f t="shared" si="244"/>
        <v>0</v>
      </c>
      <c r="AC174">
        <f t="shared" si="245"/>
        <v>0</v>
      </c>
      <c r="AD174" s="11">
        <f t="shared" si="203"/>
        <v>0</v>
      </c>
      <c r="AF174">
        <f t="shared" si="246"/>
        <v>0</v>
      </c>
      <c r="AH174">
        <f t="shared" si="247"/>
        <v>0</v>
      </c>
      <c r="AJ174">
        <f t="shared" si="248"/>
        <v>0</v>
      </c>
      <c r="AL174">
        <f t="shared" si="249"/>
        <v>0</v>
      </c>
      <c r="AN174">
        <f t="shared" si="250"/>
        <v>0</v>
      </c>
      <c r="AP174">
        <f t="shared" si="251"/>
        <v>0</v>
      </c>
      <c r="AQ174" s="11">
        <f t="shared" si="252"/>
        <v>0</v>
      </c>
      <c r="AR174" s="11">
        <v>0</v>
      </c>
      <c r="AT174">
        <f>B3*AS174</f>
        <v>0</v>
      </c>
      <c r="AV174">
        <f>B3*AU174</f>
        <v>0</v>
      </c>
      <c r="AX174">
        <f>AW174*B3*B5*BJ174*2</f>
        <v>0</v>
      </c>
      <c r="AZ174">
        <f>(E174/2*2*AY174)*B3*B5*BJ174*2</f>
        <v>0</v>
      </c>
      <c r="BB174">
        <f>E174/4*B3*BJ174*BA174</f>
        <v>0</v>
      </c>
      <c r="BD174">
        <f>E174/4*B3*BJ174*BC174</f>
        <v>0</v>
      </c>
      <c r="BF174">
        <f>E174/4*B3*BJ174*BE174</f>
        <v>0</v>
      </c>
      <c r="BH174">
        <f>BG174*B3+0.5*BG174*B3*0.75</f>
        <v>0</v>
      </c>
      <c r="BI174" s="11">
        <f t="shared" si="195"/>
        <v>0</v>
      </c>
      <c r="BJ174">
        <v>3</v>
      </c>
    </row>
    <row r="175" spans="3:62" x14ac:dyDescent="0.15">
      <c r="D175" s="16">
        <f t="shared" si="239"/>
        <v>0</v>
      </c>
      <c r="F175" t="s">
        <v>117</v>
      </c>
      <c r="G175">
        <v>7</v>
      </c>
      <c r="L175">
        <f t="shared" si="191"/>
        <v>0</v>
      </c>
      <c r="N175">
        <f t="shared" si="192"/>
        <v>0</v>
      </c>
      <c r="P175">
        <f t="shared" si="193"/>
        <v>0</v>
      </c>
      <c r="Q175" s="11">
        <f t="shared" si="194"/>
        <v>0</v>
      </c>
      <c r="S175">
        <f t="shared" si="240"/>
        <v>0</v>
      </c>
      <c r="U175">
        <f t="shared" si="241"/>
        <v>0</v>
      </c>
      <c r="W175">
        <f t="shared" si="242"/>
        <v>0</v>
      </c>
      <c r="Y175">
        <f t="shared" si="243"/>
        <v>0</v>
      </c>
      <c r="AA175">
        <f t="shared" si="244"/>
        <v>0</v>
      </c>
      <c r="AC175">
        <f t="shared" si="245"/>
        <v>0</v>
      </c>
      <c r="AD175" s="11">
        <f t="shared" si="203"/>
        <v>0</v>
      </c>
      <c r="AF175">
        <f t="shared" si="246"/>
        <v>0</v>
      </c>
      <c r="AH175">
        <f t="shared" si="247"/>
        <v>0</v>
      </c>
      <c r="AJ175">
        <f t="shared" si="248"/>
        <v>0</v>
      </c>
      <c r="AL175">
        <f t="shared" si="249"/>
        <v>0</v>
      </c>
      <c r="AN175">
        <f t="shared" si="250"/>
        <v>0</v>
      </c>
      <c r="AP175">
        <f t="shared" si="251"/>
        <v>0</v>
      </c>
      <c r="AQ175" s="11">
        <f t="shared" si="252"/>
        <v>0</v>
      </c>
      <c r="AR175" s="11">
        <v>0</v>
      </c>
      <c r="AT175">
        <f>B3*AS175</f>
        <v>0</v>
      </c>
      <c r="AV175">
        <f>B3*AU175</f>
        <v>0</v>
      </c>
      <c r="AX175">
        <f>AW175*B3*B5*BJ175*2</f>
        <v>0</v>
      </c>
      <c r="AZ175">
        <f>(E175/2*2*AY175)*B3*B5*BJ175*2</f>
        <v>0</v>
      </c>
      <c r="BB175">
        <f>E175/4*B3*BJ175*BA175</f>
        <v>0</v>
      </c>
      <c r="BD175">
        <f>E175/4*B3*BJ175*BC175</f>
        <v>0</v>
      </c>
      <c r="BF175">
        <f>E175/4*B3*BJ175*BE175</f>
        <v>0</v>
      </c>
      <c r="BH175">
        <f>BG175*B3+0.5*BG175*B3*0.75</f>
        <v>0</v>
      </c>
      <c r="BI175" s="11">
        <f t="shared" si="195"/>
        <v>0</v>
      </c>
      <c r="BJ175">
        <v>3</v>
      </c>
    </row>
    <row r="176" spans="3:62" x14ac:dyDescent="0.15">
      <c r="D176" s="16">
        <f t="shared" si="239"/>
        <v>0</v>
      </c>
      <c r="F176" t="s">
        <v>117</v>
      </c>
      <c r="G176">
        <v>8</v>
      </c>
      <c r="L176">
        <f t="shared" si="191"/>
        <v>0</v>
      </c>
      <c r="N176">
        <f t="shared" si="192"/>
        <v>0</v>
      </c>
      <c r="P176">
        <f t="shared" si="193"/>
        <v>0</v>
      </c>
      <c r="Q176" s="11">
        <f t="shared" si="194"/>
        <v>0</v>
      </c>
      <c r="S176">
        <f t="shared" si="240"/>
        <v>0</v>
      </c>
      <c r="U176">
        <f t="shared" si="241"/>
        <v>0</v>
      </c>
      <c r="W176">
        <f t="shared" si="242"/>
        <v>0</v>
      </c>
      <c r="Y176">
        <f t="shared" si="243"/>
        <v>0</v>
      </c>
      <c r="AA176">
        <f t="shared" si="244"/>
        <v>0</v>
      </c>
      <c r="AC176">
        <f t="shared" si="245"/>
        <v>0</v>
      </c>
      <c r="AD176" s="11">
        <f t="shared" si="203"/>
        <v>0</v>
      </c>
      <c r="AF176">
        <f t="shared" si="246"/>
        <v>0</v>
      </c>
      <c r="AH176">
        <f t="shared" si="247"/>
        <v>0</v>
      </c>
      <c r="AJ176">
        <f t="shared" si="248"/>
        <v>0</v>
      </c>
      <c r="AL176">
        <f t="shared" si="249"/>
        <v>0</v>
      </c>
      <c r="AN176">
        <f t="shared" si="250"/>
        <v>0</v>
      </c>
      <c r="AP176">
        <f t="shared" si="251"/>
        <v>0</v>
      </c>
      <c r="AQ176" s="11">
        <f t="shared" si="252"/>
        <v>0</v>
      </c>
      <c r="AR176" s="11">
        <v>0</v>
      </c>
      <c r="AT176">
        <f>B3*AS176</f>
        <v>0</v>
      </c>
      <c r="AV176">
        <f>B3*AU176</f>
        <v>0</v>
      </c>
      <c r="AX176">
        <f>AW176*B3*B5*BJ176*2</f>
        <v>0</v>
      </c>
      <c r="AZ176">
        <f>(E176/2*2*AY176)*B3*B5*BJ176*2</f>
        <v>0</v>
      </c>
      <c r="BB176">
        <f>E176/4*B3*BJ176*BA176</f>
        <v>0</v>
      </c>
      <c r="BD176">
        <f>E176/4*B3*BJ176*BC176</f>
        <v>0</v>
      </c>
      <c r="BF176">
        <f>E176/4*B3*BJ176*BE176</f>
        <v>0</v>
      </c>
      <c r="BH176">
        <f>BG176*B3+0.5*BG176*B3*0.75</f>
        <v>0</v>
      </c>
      <c r="BI176" s="11">
        <f t="shared" si="195"/>
        <v>0</v>
      </c>
      <c r="BJ176">
        <v>3</v>
      </c>
    </row>
    <row r="177" spans="4:62" x14ac:dyDescent="0.15">
      <c r="D177" s="16">
        <f t="shared" si="239"/>
        <v>0</v>
      </c>
      <c r="F177" t="s">
        <v>117</v>
      </c>
      <c r="G177">
        <v>9</v>
      </c>
      <c r="L177">
        <f t="shared" si="191"/>
        <v>0</v>
      </c>
      <c r="N177">
        <f t="shared" si="192"/>
        <v>0</v>
      </c>
      <c r="P177">
        <f t="shared" si="193"/>
        <v>0</v>
      </c>
      <c r="Q177" s="11">
        <f t="shared" si="194"/>
        <v>0</v>
      </c>
      <c r="S177">
        <f t="shared" si="240"/>
        <v>0</v>
      </c>
      <c r="U177">
        <f t="shared" si="241"/>
        <v>0</v>
      </c>
      <c r="W177">
        <f t="shared" si="242"/>
        <v>0</v>
      </c>
      <c r="Y177">
        <f t="shared" si="243"/>
        <v>0</v>
      </c>
      <c r="AA177">
        <f t="shared" si="244"/>
        <v>0</v>
      </c>
      <c r="AC177">
        <f t="shared" si="245"/>
        <v>0</v>
      </c>
      <c r="AD177" s="11">
        <f t="shared" si="203"/>
        <v>0</v>
      </c>
      <c r="AF177">
        <f t="shared" si="246"/>
        <v>0</v>
      </c>
      <c r="AH177">
        <f t="shared" si="247"/>
        <v>0</v>
      </c>
      <c r="AJ177">
        <f t="shared" si="248"/>
        <v>0</v>
      </c>
      <c r="AL177">
        <f t="shared" si="249"/>
        <v>0</v>
      </c>
      <c r="AN177">
        <f t="shared" si="250"/>
        <v>0</v>
      </c>
      <c r="AP177">
        <f t="shared" si="251"/>
        <v>0</v>
      </c>
      <c r="AQ177" s="11">
        <f t="shared" si="252"/>
        <v>0</v>
      </c>
      <c r="AR177" s="11">
        <v>0</v>
      </c>
      <c r="AT177">
        <f>B3*AS177</f>
        <v>0</v>
      </c>
      <c r="AV177">
        <f>B3*AU177</f>
        <v>0</v>
      </c>
      <c r="AX177">
        <f>AW177*B3*B5*BJ177*2</f>
        <v>0</v>
      </c>
      <c r="AZ177">
        <f>(E177/2*2*AY177)*B3*B5*BJ177*2</f>
        <v>0</v>
      </c>
      <c r="BB177">
        <f>E177/4*B3*BJ177*BA177</f>
        <v>0</v>
      </c>
      <c r="BD177">
        <f>E177/4*B3*BJ177*BC177</f>
        <v>0</v>
      </c>
      <c r="BF177">
        <f>E177/4*B3*BJ177*BE177</f>
        <v>0</v>
      </c>
      <c r="BH177">
        <f>BG177*B3+0.5*BG177*B3*0.75</f>
        <v>0</v>
      </c>
      <c r="BI177" s="11">
        <f t="shared" si="195"/>
        <v>0</v>
      </c>
      <c r="BJ177">
        <v>3</v>
      </c>
    </row>
    <row r="178" spans="4:62" x14ac:dyDescent="0.15">
      <c r="D178" s="16">
        <f t="shared" si="239"/>
        <v>0</v>
      </c>
      <c r="F178" t="s">
        <v>117</v>
      </c>
      <c r="G178">
        <v>10</v>
      </c>
      <c r="L178">
        <f t="shared" si="191"/>
        <v>0</v>
      </c>
      <c r="N178">
        <f t="shared" si="192"/>
        <v>0</v>
      </c>
      <c r="P178">
        <f t="shared" si="193"/>
        <v>0</v>
      </c>
      <c r="Q178" s="11">
        <f t="shared" si="194"/>
        <v>0</v>
      </c>
      <c r="S178">
        <f t="shared" si="240"/>
        <v>0</v>
      </c>
      <c r="U178">
        <f t="shared" si="241"/>
        <v>0</v>
      </c>
      <c r="W178">
        <f t="shared" si="242"/>
        <v>0</v>
      </c>
      <c r="Y178">
        <f t="shared" si="243"/>
        <v>0</v>
      </c>
      <c r="AA178">
        <f t="shared" si="244"/>
        <v>0</v>
      </c>
      <c r="AC178">
        <f t="shared" si="245"/>
        <v>0</v>
      </c>
      <c r="AD178" s="11">
        <f t="shared" si="203"/>
        <v>0</v>
      </c>
      <c r="AF178">
        <f t="shared" si="246"/>
        <v>0</v>
      </c>
      <c r="AH178">
        <f t="shared" si="247"/>
        <v>0</v>
      </c>
      <c r="AJ178">
        <f t="shared" si="248"/>
        <v>0</v>
      </c>
      <c r="AL178">
        <f t="shared" si="249"/>
        <v>0</v>
      </c>
      <c r="AN178">
        <f t="shared" si="250"/>
        <v>0</v>
      </c>
      <c r="AP178">
        <f t="shared" si="251"/>
        <v>0</v>
      </c>
      <c r="AQ178" s="11">
        <f t="shared" si="252"/>
        <v>0</v>
      </c>
      <c r="AR178" s="11">
        <v>0</v>
      </c>
      <c r="AT178">
        <f>B3*AS178</f>
        <v>0</v>
      </c>
      <c r="AV178">
        <f>B3*AU178</f>
        <v>0</v>
      </c>
      <c r="AX178">
        <f>AW178*B3*B5*BJ178*2</f>
        <v>0</v>
      </c>
      <c r="AZ178">
        <f>(E178/2*2*AY178)*B3*B5*BJ178*2</f>
        <v>0</v>
      </c>
      <c r="BB178">
        <f>E178/4*B3*BJ178*BA178</f>
        <v>0</v>
      </c>
      <c r="BD178">
        <f>E178/4*B3*BJ178*BC178</f>
        <v>0</v>
      </c>
      <c r="BF178">
        <f>E178/4*B3*BJ178*BE178</f>
        <v>0</v>
      </c>
      <c r="BH178">
        <f>BG178*B3+0.5*BG178*B3*0.75</f>
        <v>0</v>
      </c>
      <c r="BI178" s="11">
        <f t="shared" si="195"/>
        <v>0</v>
      </c>
      <c r="BJ178">
        <v>3</v>
      </c>
    </row>
  </sheetData>
  <phoneticPr fontId="1" type="noConversion"/>
  <dataValidations count="1">
    <dataValidation type="decimal" allowBlank="1" showInputMessage="1" showErrorMessage="1" sqref="BA4:BA13 BA15:BA24 BA26:BA35 BA37:BA46 BA48:BA57 BA59:BA68 BA70:BA79 BA81:BA90 BA92:BA101 BA103:BA112 BA114:BA123 BA125:BA134 BA136:BA145 BA147:BA156 BA158:BA167 BC4:BC13 BE4:BE13 BC15:BC24 BE15:BE24 BC26:BC35 BE26:BE35 BC37:BC46 BE37:BE46 BC48:BC57 BE48:BE57 BC59:BC68">
      <formula1>0</formula1>
      <formula2>0.5</formula2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6"/>
  <sheetViews>
    <sheetView workbookViewId="0">
      <selection activeCell="J18" sqref="J18"/>
    </sheetView>
  </sheetViews>
  <sheetFormatPr defaultRowHeight="13.5" x14ac:dyDescent="0.15"/>
  <cols>
    <col min="5" max="5" width="9.75" customWidth="1"/>
    <col min="6" max="6" width="14" customWidth="1"/>
    <col min="7" max="7" width="13.375" customWidth="1"/>
    <col min="8" max="9" width="13.25" customWidth="1"/>
    <col min="10" max="10" width="13.125" customWidth="1"/>
  </cols>
  <sheetData>
    <row r="1" spans="1:12" x14ac:dyDescent="0.15">
      <c r="A1" t="s">
        <v>274</v>
      </c>
      <c r="B1" t="s">
        <v>275</v>
      </c>
      <c r="C1" t="s">
        <v>329</v>
      </c>
      <c r="D1" t="s">
        <v>450</v>
      </c>
      <c r="E1" t="s">
        <v>425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461</v>
      </c>
      <c r="L1" t="s">
        <v>462</v>
      </c>
    </row>
    <row r="2" spans="1:12" x14ac:dyDescent="0.15">
      <c r="A2" t="str">
        <f>法宝人物匹配!B2</f>
        <v>紫金钵盂</v>
      </c>
      <c r="B2">
        <v>4</v>
      </c>
      <c r="C2" t="s">
        <v>421</v>
      </c>
      <c r="D2" t="s">
        <v>451</v>
      </c>
      <c r="E2">
        <v>1</v>
      </c>
      <c r="F2">
        <v>1</v>
      </c>
      <c r="G2">
        <v>2</v>
      </c>
      <c r="H2">
        <v>4</v>
      </c>
      <c r="I2">
        <v>7</v>
      </c>
      <c r="J2">
        <v>12</v>
      </c>
      <c r="K2" t="str">
        <f>技能设计!F3</f>
        <v>S_Huayuan</v>
      </c>
      <c r="L2" t="str">
        <f>技能设计!F14</f>
        <v>S_Ziqixiangyao</v>
      </c>
    </row>
    <row r="3" spans="1:12" x14ac:dyDescent="0.15">
      <c r="A3" t="str">
        <f>法宝人物匹配!C2</f>
        <v>九环锡杖</v>
      </c>
      <c r="B3">
        <v>5</v>
      </c>
      <c r="C3" t="s">
        <v>421</v>
      </c>
      <c r="D3" t="s">
        <v>451</v>
      </c>
      <c r="E3">
        <v>1</v>
      </c>
      <c r="F3">
        <v>1</v>
      </c>
      <c r="G3">
        <v>2</v>
      </c>
      <c r="H3">
        <v>4</v>
      </c>
      <c r="I3">
        <v>7</v>
      </c>
      <c r="J3">
        <v>12</v>
      </c>
      <c r="K3" t="str">
        <f>技能设计!F25</f>
        <v>S_Jinghua</v>
      </c>
      <c r="L3" t="str">
        <f>技能设计!F36</f>
        <v>S_Wuhuanfazhen</v>
      </c>
    </row>
    <row r="4" spans="1:12" x14ac:dyDescent="0.15">
      <c r="A4" t="str">
        <f>法宝人物匹配!D2</f>
        <v>锦斓袈裟</v>
      </c>
      <c r="B4">
        <v>5</v>
      </c>
      <c r="C4" t="s">
        <v>421</v>
      </c>
      <c r="D4" t="s">
        <v>451</v>
      </c>
      <c r="E4">
        <v>1</v>
      </c>
      <c r="F4">
        <v>1</v>
      </c>
      <c r="G4">
        <v>2</v>
      </c>
      <c r="H4">
        <v>4</v>
      </c>
      <c r="I4">
        <v>7</v>
      </c>
      <c r="J4">
        <v>12</v>
      </c>
      <c r="K4" t="str">
        <f>技能设计!F47</f>
        <v>S_Jiashahuti</v>
      </c>
    </row>
    <row r="5" spans="1:12" x14ac:dyDescent="0.15">
      <c r="A5" t="str">
        <f>法宝人物匹配!E2</f>
        <v>经箍咒</v>
      </c>
      <c r="B5">
        <v>4</v>
      </c>
      <c r="C5" t="s">
        <v>421</v>
      </c>
      <c r="D5" t="s">
        <v>451</v>
      </c>
      <c r="E5">
        <v>1</v>
      </c>
      <c r="F5">
        <v>1</v>
      </c>
      <c r="G5">
        <v>2</v>
      </c>
      <c r="H5">
        <v>4</v>
      </c>
      <c r="I5">
        <v>7</v>
      </c>
      <c r="J5">
        <v>12</v>
      </c>
      <c r="K5" t="str">
        <f>技能设计!F58</f>
        <v>S_Jingu</v>
      </c>
    </row>
    <row r="6" spans="1:12" x14ac:dyDescent="0.15">
      <c r="A6" t="str">
        <f>法宝人物匹配!F2</f>
        <v>如意金箍棒</v>
      </c>
      <c r="B6">
        <v>6</v>
      </c>
      <c r="C6" t="s">
        <v>420</v>
      </c>
      <c r="D6" t="s">
        <v>452</v>
      </c>
      <c r="E6">
        <v>1</v>
      </c>
      <c r="F6">
        <v>1</v>
      </c>
      <c r="G6">
        <v>2</v>
      </c>
      <c r="H6">
        <v>4</v>
      </c>
      <c r="I6">
        <v>7</v>
      </c>
      <c r="J6">
        <v>12</v>
      </c>
      <c r="K6" t="str">
        <f>技能设计!F69</f>
        <v>S_Luanbangda</v>
      </c>
      <c r="L6" t="str">
        <f>技能设计!F80</f>
        <v>S_Qianjinding</v>
      </c>
    </row>
    <row r="7" spans="1:12" x14ac:dyDescent="0.15">
      <c r="A7" t="str">
        <f>法宝人物匹配!G2</f>
        <v>御龙银枪</v>
      </c>
      <c r="B7">
        <v>3</v>
      </c>
      <c r="C7" t="s">
        <v>423</v>
      </c>
      <c r="D7" t="s">
        <v>453</v>
      </c>
      <c r="E7">
        <v>1</v>
      </c>
      <c r="F7">
        <v>1</v>
      </c>
      <c r="G7">
        <v>2</v>
      </c>
      <c r="H7">
        <v>4</v>
      </c>
      <c r="I7">
        <v>7</v>
      </c>
      <c r="J7">
        <v>12</v>
      </c>
      <c r="K7" t="str">
        <f>技能设计!F91</f>
        <v>S_Jitu</v>
      </c>
    </row>
    <row r="8" spans="1:12" x14ac:dyDescent="0.15">
      <c r="A8" t="str">
        <f>法宝人物匹配!H2</f>
        <v>龙鳞</v>
      </c>
      <c r="B8">
        <v>4</v>
      </c>
      <c r="C8" t="s">
        <v>420</v>
      </c>
      <c r="D8" t="s">
        <v>452</v>
      </c>
      <c r="E8">
        <v>1</v>
      </c>
      <c r="F8">
        <v>1</v>
      </c>
      <c r="G8">
        <v>2</v>
      </c>
      <c r="H8">
        <v>4</v>
      </c>
      <c r="I8">
        <v>7</v>
      </c>
      <c r="J8">
        <v>12</v>
      </c>
      <c r="K8" t="str">
        <f>技能设计!F102</f>
        <v>S_Longlin</v>
      </c>
      <c r="L8" t="str">
        <f>技能设计!F113</f>
        <v>S_Julongshuaiwei</v>
      </c>
    </row>
    <row r="9" spans="1:12" x14ac:dyDescent="0.15">
      <c r="A9" t="str">
        <f>法宝人物匹配!I2</f>
        <v>九齿钉钯</v>
      </c>
      <c r="B9">
        <v>4</v>
      </c>
      <c r="C9" t="s">
        <v>423</v>
      </c>
      <c r="D9" t="s">
        <v>453</v>
      </c>
      <c r="E9">
        <v>1</v>
      </c>
      <c r="F9">
        <v>1</v>
      </c>
      <c r="G9">
        <v>2</v>
      </c>
      <c r="H9">
        <v>4</v>
      </c>
      <c r="I9">
        <v>7</v>
      </c>
      <c r="J9">
        <v>12</v>
      </c>
      <c r="K9" t="str">
        <f>技能设计!F124</f>
        <v>S_Dingpakongza</v>
      </c>
    </row>
    <row r="10" spans="1:12" x14ac:dyDescent="0.15">
      <c r="A10" t="str">
        <f>法宝人物匹配!J2</f>
        <v>元帅战袍</v>
      </c>
      <c r="B10">
        <v>5</v>
      </c>
      <c r="C10" t="s">
        <v>420</v>
      </c>
      <c r="D10" t="s">
        <v>452</v>
      </c>
      <c r="E10">
        <v>1</v>
      </c>
      <c r="F10">
        <v>1</v>
      </c>
      <c r="G10">
        <v>2</v>
      </c>
      <c r="H10">
        <v>4</v>
      </c>
      <c r="I10">
        <v>7</v>
      </c>
      <c r="J10">
        <v>12</v>
      </c>
      <c r="K10" t="str">
        <f>技能设计!F135</f>
        <v>S_Zhanpaojiashen</v>
      </c>
    </row>
    <row r="11" spans="1:12" x14ac:dyDescent="0.15">
      <c r="A11" t="str">
        <f>法宝人物匹配!K2</f>
        <v>定风珠</v>
      </c>
      <c r="B11">
        <v>3</v>
      </c>
      <c r="C11" t="s">
        <v>422</v>
      </c>
      <c r="D11" t="s">
        <v>454</v>
      </c>
      <c r="E11">
        <v>1</v>
      </c>
      <c r="F11">
        <v>1</v>
      </c>
      <c r="G11">
        <v>2</v>
      </c>
      <c r="H11">
        <v>4</v>
      </c>
      <c r="I11">
        <v>7</v>
      </c>
      <c r="J11">
        <v>12</v>
      </c>
      <c r="K11" t="str">
        <f>技能设计!F146</f>
        <v>S_Jifeng</v>
      </c>
      <c r="L11" t="str">
        <f>技能设计!F157</f>
        <v>S_Fengzhen</v>
      </c>
    </row>
    <row r="12" spans="1:12" x14ac:dyDescent="0.15">
      <c r="A12" t="str">
        <f>法宝人物匹配!L2</f>
        <v>月牙铲</v>
      </c>
      <c r="B12">
        <v>4</v>
      </c>
      <c r="C12" t="s">
        <v>422</v>
      </c>
      <c r="D12" t="s">
        <v>454</v>
      </c>
      <c r="E12">
        <v>1</v>
      </c>
      <c r="F12">
        <v>1</v>
      </c>
      <c r="G12">
        <v>2</v>
      </c>
      <c r="H12">
        <v>4</v>
      </c>
      <c r="I12">
        <v>7</v>
      </c>
      <c r="J12">
        <v>12</v>
      </c>
      <c r="K12" t="str">
        <f>技能设计!F168</f>
        <v>S_Yueyazhan</v>
      </c>
    </row>
    <row r="13" spans="1:12" x14ac:dyDescent="0.15">
      <c r="A13" t="str">
        <f>法宝人物匹配!M2</f>
        <v>降魔杵</v>
      </c>
      <c r="B13">
        <v>4</v>
      </c>
      <c r="C13" t="s">
        <v>420</v>
      </c>
      <c r="D13" t="s">
        <v>452</v>
      </c>
      <c r="E13">
        <v>1</v>
      </c>
      <c r="F13">
        <v>1</v>
      </c>
      <c r="G13">
        <v>2</v>
      </c>
      <c r="H13">
        <v>4</v>
      </c>
      <c r="I13">
        <v>7</v>
      </c>
      <c r="J13">
        <v>12</v>
      </c>
    </row>
    <row r="14" spans="1:12" x14ac:dyDescent="0.15">
      <c r="A14" t="str">
        <f>法宝人物匹配!N2</f>
        <v>宣花板斧</v>
      </c>
      <c r="B14">
        <v>4</v>
      </c>
      <c r="C14" t="s">
        <v>423</v>
      </c>
      <c r="D14" t="s">
        <v>453</v>
      </c>
      <c r="E14">
        <v>1</v>
      </c>
      <c r="F14">
        <v>1</v>
      </c>
      <c r="G14">
        <v>2</v>
      </c>
      <c r="H14">
        <v>4</v>
      </c>
      <c r="I14">
        <v>7</v>
      </c>
      <c r="J14">
        <v>12</v>
      </c>
    </row>
    <row r="15" spans="1:12" x14ac:dyDescent="0.15">
      <c r="A15" t="str">
        <f>法宝人物匹配!O2</f>
        <v>仙兵琵琶</v>
      </c>
      <c r="B15">
        <v>3</v>
      </c>
      <c r="C15" t="s">
        <v>421</v>
      </c>
      <c r="D15" t="s">
        <v>451</v>
      </c>
      <c r="E15">
        <v>1</v>
      </c>
      <c r="F15">
        <v>1</v>
      </c>
      <c r="G15">
        <v>2</v>
      </c>
      <c r="H15">
        <v>4</v>
      </c>
      <c r="I15">
        <v>7</v>
      </c>
      <c r="J15">
        <v>12</v>
      </c>
    </row>
    <row r="16" spans="1:12" x14ac:dyDescent="0.15">
      <c r="A16" t="str">
        <f>法宝人物匹配!P2</f>
        <v>天王宝剑</v>
      </c>
      <c r="B16">
        <v>3</v>
      </c>
      <c r="C16" t="s">
        <v>423</v>
      </c>
      <c r="D16" t="s">
        <v>453</v>
      </c>
      <c r="E16">
        <v>1</v>
      </c>
      <c r="F16">
        <v>1</v>
      </c>
      <c r="G16">
        <v>2</v>
      </c>
      <c r="H16">
        <v>4</v>
      </c>
      <c r="I16">
        <v>7</v>
      </c>
      <c r="J16">
        <v>12</v>
      </c>
    </row>
    <row r="17" spans="1:10" x14ac:dyDescent="0.15">
      <c r="A17" t="str">
        <f>法宝人物匹配!Q2</f>
        <v>赤龙</v>
      </c>
      <c r="B17">
        <v>3</v>
      </c>
      <c r="C17" t="s">
        <v>421</v>
      </c>
      <c r="D17" t="s">
        <v>451</v>
      </c>
      <c r="E17">
        <v>1</v>
      </c>
      <c r="F17">
        <v>1</v>
      </c>
      <c r="G17">
        <v>2</v>
      </c>
      <c r="H17">
        <v>4</v>
      </c>
      <c r="I17">
        <v>7</v>
      </c>
      <c r="J17">
        <v>12</v>
      </c>
    </row>
    <row r="18" spans="1:10" x14ac:dyDescent="0.15">
      <c r="A18" t="str">
        <f>法宝人物匹配!R2</f>
        <v>宝幡</v>
      </c>
      <c r="B18">
        <v>3</v>
      </c>
      <c r="C18" t="s">
        <v>421</v>
      </c>
      <c r="D18" t="s">
        <v>451</v>
      </c>
      <c r="E18">
        <v>1</v>
      </c>
      <c r="F18">
        <v>1</v>
      </c>
      <c r="G18">
        <v>2</v>
      </c>
      <c r="H18">
        <v>4</v>
      </c>
      <c r="I18">
        <v>7</v>
      </c>
      <c r="J18">
        <v>12</v>
      </c>
    </row>
    <row r="19" spans="1:10" x14ac:dyDescent="0.15">
      <c r="A19" t="str">
        <f>法宝人物匹配!S2</f>
        <v>银鼠</v>
      </c>
      <c r="B19">
        <v>3</v>
      </c>
      <c r="C19" t="s">
        <v>421</v>
      </c>
      <c r="D19" t="s">
        <v>451</v>
      </c>
      <c r="E19">
        <v>1</v>
      </c>
      <c r="F19">
        <v>1</v>
      </c>
      <c r="G19">
        <v>2</v>
      </c>
      <c r="H19">
        <v>4</v>
      </c>
      <c r="I19">
        <v>7</v>
      </c>
      <c r="J19">
        <v>12</v>
      </c>
    </row>
    <row r="20" spans="1:10" x14ac:dyDescent="0.15">
      <c r="A20" t="str">
        <f>法宝人物匹配!T2</f>
        <v>火尖枪</v>
      </c>
      <c r="B20">
        <v>4</v>
      </c>
      <c r="C20" t="s">
        <v>423</v>
      </c>
      <c r="D20" t="s">
        <v>453</v>
      </c>
      <c r="E20">
        <v>1</v>
      </c>
      <c r="F20">
        <v>1</v>
      </c>
      <c r="G20">
        <v>2</v>
      </c>
      <c r="H20">
        <v>4</v>
      </c>
      <c r="I20">
        <v>7</v>
      </c>
      <c r="J20">
        <v>12</v>
      </c>
    </row>
    <row r="21" spans="1:10" x14ac:dyDescent="0.15">
      <c r="A21" t="str">
        <f>法宝人物匹配!U2</f>
        <v>乾坤圈</v>
      </c>
      <c r="B21">
        <v>5</v>
      </c>
      <c r="C21" t="s">
        <v>420</v>
      </c>
      <c r="D21" t="s">
        <v>452</v>
      </c>
      <c r="E21">
        <v>1</v>
      </c>
      <c r="F21">
        <v>1</v>
      </c>
      <c r="G21">
        <v>2</v>
      </c>
      <c r="H21">
        <v>4</v>
      </c>
      <c r="I21">
        <v>7</v>
      </c>
      <c r="J21">
        <v>12</v>
      </c>
    </row>
    <row r="22" spans="1:10" x14ac:dyDescent="0.15">
      <c r="A22" t="str">
        <f>法宝人物匹配!V2</f>
        <v>混天绫</v>
      </c>
      <c r="B22">
        <v>4</v>
      </c>
      <c r="C22" t="s">
        <v>420</v>
      </c>
      <c r="D22" t="s">
        <v>452</v>
      </c>
      <c r="E22">
        <v>1</v>
      </c>
      <c r="F22">
        <v>1</v>
      </c>
      <c r="G22">
        <v>2</v>
      </c>
      <c r="H22">
        <v>4</v>
      </c>
      <c r="I22">
        <v>7</v>
      </c>
      <c r="J22">
        <v>12</v>
      </c>
    </row>
    <row r="23" spans="1:10" x14ac:dyDescent="0.15">
      <c r="A23" t="str">
        <f>法宝人物匹配!W2</f>
        <v>遁龙柱</v>
      </c>
      <c r="B23">
        <v>4</v>
      </c>
      <c r="C23" t="s">
        <v>420</v>
      </c>
      <c r="D23" t="s">
        <v>452</v>
      </c>
      <c r="E23">
        <v>1</v>
      </c>
      <c r="F23">
        <v>1</v>
      </c>
      <c r="G23">
        <v>2</v>
      </c>
      <c r="H23">
        <v>4</v>
      </c>
      <c r="I23">
        <v>7</v>
      </c>
      <c r="J23">
        <v>12</v>
      </c>
    </row>
    <row r="24" spans="1:10" x14ac:dyDescent="0.15">
      <c r="A24" t="str">
        <f>法宝人物匹配!X2</f>
        <v>吴钩双剑</v>
      </c>
      <c r="B24">
        <v>4</v>
      </c>
      <c r="C24" t="s">
        <v>423</v>
      </c>
      <c r="D24" t="s">
        <v>453</v>
      </c>
      <c r="E24">
        <v>1</v>
      </c>
      <c r="F24">
        <v>1</v>
      </c>
      <c r="G24">
        <v>2</v>
      </c>
      <c r="H24">
        <v>4</v>
      </c>
      <c r="I24">
        <v>7</v>
      </c>
      <c r="J24">
        <v>12</v>
      </c>
    </row>
    <row r="25" spans="1:10" x14ac:dyDescent="0.15">
      <c r="A25" t="str">
        <f>法宝人物匹配!Y2</f>
        <v>七巧玲珑塔</v>
      </c>
      <c r="B25">
        <v>6</v>
      </c>
      <c r="C25" t="s">
        <v>420</v>
      </c>
      <c r="D25" t="s">
        <v>452</v>
      </c>
      <c r="E25">
        <v>1</v>
      </c>
      <c r="F25">
        <v>1</v>
      </c>
      <c r="G25">
        <v>2</v>
      </c>
      <c r="H25">
        <v>4</v>
      </c>
      <c r="I25">
        <v>7</v>
      </c>
      <c r="J25">
        <v>12</v>
      </c>
    </row>
    <row r="26" spans="1:10" x14ac:dyDescent="0.15">
      <c r="A26" t="str">
        <f>法宝人物匹配!Z2</f>
        <v>三尖两刃刀</v>
      </c>
      <c r="B26">
        <v>6</v>
      </c>
      <c r="C26" t="s">
        <v>423</v>
      </c>
      <c r="D26" t="s">
        <v>453</v>
      </c>
      <c r="E26">
        <v>1</v>
      </c>
      <c r="F26">
        <v>1</v>
      </c>
      <c r="G26">
        <v>2</v>
      </c>
      <c r="H26">
        <v>4</v>
      </c>
      <c r="I26">
        <v>7</v>
      </c>
      <c r="J26">
        <v>12</v>
      </c>
    </row>
    <row r="27" spans="1:10" x14ac:dyDescent="0.15">
      <c r="A27" t="str">
        <f>法宝人物匹配!AA2</f>
        <v>天犬牙</v>
      </c>
      <c r="B27">
        <v>3</v>
      </c>
      <c r="C27" t="s">
        <v>422</v>
      </c>
      <c r="D27" t="s">
        <v>454</v>
      </c>
      <c r="E27">
        <v>1</v>
      </c>
      <c r="F27">
        <v>1</v>
      </c>
      <c r="G27">
        <v>2</v>
      </c>
      <c r="H27">
        <v>4</v>
      </c>
      <c r="I27">
        <v>7</v>
      </c>
      <c r="J27">
        <v>12</v>
      </c>
    </row>
    <row r="28" spans="1:10" x14ac:dyDescent="0.15">
      <c r="A28" t="str">
        <f>法宝人物匹配!AB2</f>
        <v>金刚镯</v>
      </c>
      <c r="B28">
        <v>4</v>
      </c>
      <c r="C28" t="s">
        <v>420</v>
      </c>
      <c r="D28" t="s">
        <v>452</v>
      </c>
      <c r="E28">
        <v>1</v>
      </c>
      <c r="F28">
        <v>1</v>
      </c>
      <c r="G28">
        <v>2</v>
      </c>
      <c r="H28">
        <v>4</v>
      </c>
      <c r="I28">
        <v>7</v>
      </c>
      <c r="J28">
        <v>12</v>
      </c>
    </row>
    <row r="29" spans="1:10" x14ac:dyDescent="0.15">
      <c r="A29" t="s">
        <v>481</v>
      </c>
      <c r="B29">
        <v>4</v>
      </c>
      <c r="C29" t="s">
        <v>420</v>
      </c>
      <c r="D29" t="s">
        <v>452</v>
      </c>
      <c r="E29">
        <v>1</v>
      </c>
      <c r="F29">
        <v>1</v>
      </c>
      <c r="G29">
        <v>2</v>
      </c>
      <c r="H29">
        <v>4</v>
      </c>
      <c r="I29">
        <v>7</v>
      </c>
      <c r="J29">
        <v>12</v>
      </c>
    </row>
    <row r="30" spans="1:10" x14ac:dyDescent="0.15">
      <c r="A30" t="str">
        <f>法宝人物匹配!AD2</f>
        <v>玉帝龙袍</v>
      </c>
      <c r="B30">
        <v>4</v>
      </c>
      <c r="C30" t="s">
        <v>420</v>
      </c>
      <c r="D30" t="s">
        <v>452</v>
      </c>
      <c r="E30">
        <v>1</v>
      </c>
      <c r="F30">
        <v>1</v>
      </c>
      <c r="G30">
        <v>2</v>
      </c>
      <c r="H30">
        <v>4</v>
      </c>
      <c r="I30">
        <v>7</v>
      </c>
      <c r="J30">
        <v>12</v>
      </c>
    </row>
    <row r="31" spans="1:10" x14ac:dyDescent="0.15">
      <c r="A31" t="str">
        <f>法宝人物匹配!AE2</f>
        <v>凌霄宝殿</v>
      </c>
      <c r="B31">
        <v>6</v>
      </c>
      <c r="C31" t="s">
        <v>420</v>
      </c>
      <c r="D31" t="s">
        <v>452</v>
      </c>
      <c r="E31">
        <v>1</v>
      </c>
      <c r="F31">
        <v>1</v>
      </c>
      <c r="G31">
        <v>2</v>
      </c>
      <c r="H31">
        <v>4</v>
      </c>
      <c r="I31">
        <v>7</v>
      </c>
      <c r="J31">
        <v>12</v>
      </c>
    </row>
    <row r="32" spans="1:10" x14ac:dyDescent="0.15">
      <c r="A32" t="str">
        <f>法宝人物匹配!AF2</f>
        <v>王母红绫</v>
      </c>
      <c r="B32">
        <v>4</v>
      </c>
      <c r="C32" t="s">
        <v>420</v>
      </c>
      <c r="D32" t="s">
        <v>452</v>
      </c>
      <c r="E32">
        <v>1</v>
      </c>
      <c r="F32">
        <v>1</v>
      </c>
      <c r="G32">
        <v>2</v>
      </c>
      <c r="H32">
        <v>4</v>
      </c>
      <c r="I32">
        <v>7</v>
      </c>
      <c r="J32">
        <v>12</v>
      </c>
    </row>
    <row r="33" spans="1:10" x14ac:dyDescent="0.15">
      <c r="A33" t="str">
        <f>法宝人物匹配!AG2</f>
        <v>瑶池</v>
      </c>
      <c r="B33">
        <v>6</v>
      </c>
      <c r="C33" t="s">
        <v>420</v>
      </c>
      <c r="D33" t="s">
        <v>452</v>
      </c>
      <c r="E33">
        <v>1</v>
      </c>
      <c r="F33">
        <v>1</v>
      </c>
      <c r="G33">
        <v>2</v>
      </c>
      <c r="H33">
        <v>4</v>
      </c>
      <c r="I33">
        <v>7</v>
      </c>
      <c r="J33">
        <v>12</v>
      </c>
    </row>
    <row r="34" spans="1:10" x14ac:dyDescent="0.15">
      <c r="A34" t="str">
        <f>法宝人物匹配!AH2</f>
        <v>佛光</v>
      </c>
      <c r="B34">
        <v>5</v>
      </c>
      <c r="C34" t="s">
        <v>421</v>
      </c>
      <c r="D34" t="s">
        <v>451</v>
      </c>
      <c r="E34">
        <v>1</v>
      </c>
      <c r="F34">
        <v>1</v>
      </c>
      <c r="G34">
        <v>2</v>
      </c>
      <c r="H34">
        <v>4</v>
      </c>
      <c r="I34">
        <v>7</v>
      </c>
      <c r="J34">
        <v>12</v>
      </c>
    </row>
    <row r="35" spans="1:10" x14ac:dyDescent="0.15">
      <c r="A35" t="str">
        <f>法宝人物匹配!AI2</f>
        <v>如来念珠</v>
      </c>
      <c r="B35">
        <v>5</v>
      </c>
      <c r="C35" t="s">
        <v>421</v>
      </c>
      <c r="D35" t="s">
        <v>451</v>
      </c>
      <c r="E35">
        <v>1</v>
      </c>
      <c r="F35">
        <v>1</v>
      </c>
      <c r="G35">
        <v>2</v>
      </c>
      <c r="H35">
        <v>4</v>
      </c>
      <c r="I35">
        <v>7</v>
      </c>
      <c r="J35">
        <v>12</v>
      </c>
    </row>
    <row r="36" spans="1:10" x14ac:dyDescent="0.15">
      <c r="A36" t="str">
        <f>法宝人物匹配!AJ2</f>
        <v>金身五指</v>
      </c>
      <c r="B36">
        <v>6</v>
      </c>
      <c r="C36" t="s">
        <v>421</v>
      </c>
      <c r="D36" t="s">
        <v>451</v>
      </c>
      <c r="E36">
        <v>1</v>
      </c>
      <c r="F36">
        <v>1</v>
      </c>
      <c r="G36">
        <v>2</v>
      </c>
      <c r="H36">
        <v>4</v>
      </c>
      <c r="I36">
        <v>7</v>
      </c>
      <c r="J36">
        <v>12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2013-09-09T13:07:42Z</dcterms:modified>
</cp:coreProperties>
</file>