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NE\EXCEL\SALDA\OBROTY\Na stronę internetową\v. 7 JD po uzgodnieniach\"/>
    </mc:Choice>
  </mc:AlternateContent>
  <bookViews>
    <workbookView xWindow="600" yWindow="270" windowWidth="11100" windowHeight="6285" tabRatio="591"/>
  </bookViews>
  <sheets>
    <sheet name="2017" sheetId="20" r:id="rId1"/>
    <sheet name="2016" sheetId="19" r:id="rId2"/>
    <sheet name="2015" sheetId="18" r:id="rId3"/>
    <sheet name="2014" sheetId="17" r:id="rId4"/>
    <sheet name="2013" sheetId="16" r:id="rId5"/>
    <sheet name="2012" sheetId="15" r:id="rId6"/>
    <sheet name="2011" sheetId="14" r:id="rId7"/>
    <sheet name="2010" sheetId="13" r:id="rId8"/>
    <sheet name="2009" sheetId="12" r:id="rId9"/>
    <sheet name="2008" sheetId="11" r:id="rId10"/>
    <sheet name="2007" sheetId="10" r:id="rId11"/>
    <sheet name="2006" sheetId="9" r:id="rId12"/>
    <sheet name="2005" sheetId="8" r:id="rId13"/>
    <sheet name="2004" sheetId="7" r:id="rId14"/>
    <sheet name="2003" sheetId="6" r:id="rId15"/>
    <sheet name="2002" sheetId="5" r:id="rId16"/>
    <sheet name="2001" sheetId="4" r:id="rId17"/>
    <sheet name="2000" sheetId="3" r:id="rId18"/>
    <sheet name="1999" sheetId="1" r:id="rId19"/>
  </sheets>
  <definedNames>
    <definedName name="A" localSheetId="17">'2000'!$B$8:$I$15</definedName>
    <definedName name="A" localSheetId="16">'2001'!$B$8:$I$15</definedName>
    <definedName name="A" localSheetId="15">'2002'!$B$8:$I$15</definedName>
    <definedName name="A" localSheetId="14">'2003'!$B$8:$I$19</definedName>
    <definedName name="A" localSheetId="13">'2004'!$B$8:$I$19</definedName>
    <definedName name="A" localSheetId="12">'2005'!$B$8:$I$19</definedName>
    <definedName name="A" localSheetId="11">'2006'!$B$8:$I$19</definedName>
    <definedName name="A" localSheetId="10">'2007'!$B$8:$I$19</definedName>
    <definedName name="A" localSheetId="9">'2008'!$B$8:$I$19</definedName>
    <definedName name="A" localSheetId="8">'2009'!$B$8:$I$19</definedName>
    <definedName name="A" localSheetId="7">'2010'!$B$8:$I$19</definedName>
    <definedName name="A" localSheetId="6">'2011'!$B$8:$I$19</definedName>
    <definedName name="A" localSheetId="5">'2012'!$B$8:$I$19</definedName>
    <definedName name="A" localSheetId="4">'2013'!$B$8:$I$23</definedName>
    <definedName name="A" localSheetId="3">'2014'!$B$8:$I$23</definedName>
    <definedName name="A" localSheetId="2">'2015'!$B$8:$I$23</definedName>
    <definedName name="A" localSheetId="1">'2016'!$B$8:$I$23</definedName>
    <definedName name="A" localSheetId="0">'2017'!$B$8:$I$23</definedName>
    <definedName name="A">'1999'!$B$8:$I$15</definedName>
    <definedName name="aa" localSheetId="5">#REF!</definedName>
    <definedName name="aa" localSheetId="4">#REF!</definedName>
    <definedName name="aa" localSheetId="3">#REF!</definedName>
    <definedName name="aa" localSheetId="2">#REF!</definedName>
    <definedName name="aa" localSheetId="1">#REF!</definedName>
    <definedName name="aa" localSheetId="0">#REF!</definedName>
    <definedName name="aa">#REF!</definedName>
    <definedName name="aaa" localSheetId="5">#REF!</definedName>
    <definedName name="aaa" localSheetId="4">#REF!</definedName>
    <definedName name="aaa" localSheetId="3">#REF!</definedName>
    <definedName name="aaa" localSheetId="2">#REF!</definedName>
    <definedName name="aaa" localSheetId="1">#REF!</definedName>
    <definedName name="aaa" localSheetId="0">#REF!</definedName>
    <definedName name="aaa">#REF!</definedName>
    <definedName name="B" localSheetId="17">'2000'!#REF!</definedName>
    <definedName name="B" localSheetId="16">'2001'!#REF!</definedName>
    <definedName name="B" localSheetId="15">'2002'!#REF!</definedName>
    <definedName name="B" localSheetId="14">'2003'!#REF!</definedName>
    <definedName name="B" localSheetId="13">'2004'!#REF!</definedName>
    <definedName name="B" localSheetId="12">'2005'!#REF!</definedName>
    <definedName name="B" localSheetId="11">'2006'!#REF!</definedName>
    <definedName name="B" localSheetId="10">'2007'!#REF!</definedName>
    <definedName name="B" localSheetId="9">'2008'!#REF!</definedName>
    <definedName name="B" localSheetId="8">'2009'!#REF!</definedName>
    <definedName name="B" localSheetId="7">'2010'!#REF!</definedName>
    <definedName name="B" localSheetId="6">'2011'!#REF!</definedName>
    <definedName name="B" localSheetId="5">'2012'!#REF!</definedName>
    <definedName name="B" localSheetId="4">'2013'!#REF!</definedName>
    <definedName name="B" localSheetId="3">'2014'!#REF!</definedName>
    <definedName name="B" localSheetId="2">'2015'!#REF!</definedName>
    <definedName name="B" localSheetId="1">'2016'!#REF!</definedName>
    <definedName name="B" localSheetId="0">'2017'!#REF!</definedName>
    <definedName name="B">'1999'!#REF!</definedName>
    <definedName name="bb" localSheetId="5">#REF!</definedName>
    <definedName name="bb" localSheetId="4">#REF!</definedName>
    <definedName name="bb" localSheetId="3">#REF!</definedName>
    <definedName name="bb" localSheetId="2">#REF!</definedName>
    <definedName name="bb" localSheetId="1">#REF!</definedName>
    <definedName name="bb" localSheetId="0">#REF!</definedName>
    <definedName name="bb">#REF!</definedName>
    <definedName name="bbb" localSheetId="5">#REF!</definedName>
    <definedName name="bbb" localSheetId="4">#REF!</definedName>
    <definedName name="bbb" localSheetId="3">#REF!</definedName>
    <definedName name="bbb" localSheetId="2">#REF!</definedName>
    <definedName name="bbb" localSheetId="1">#REF!</definedName>
    <definedName name="bbb" localSheetId="0">#REF!</definedName>
    <definedName name="bbb">#REF!</definedName>
    <definedName name="_xlnm.Print_Area" localSheetId="18">'1999'!$A$1:$O$19</definedName>
    <definedName name="_xlnm.Print_Area" localSheetId="17">'2000'!$A$1:$O$19</definedName>
    <definedName name="_xlnm.Print_Area" localSheetId="16">'2001'!$A$1:$O$19</definedName>
    <definedName name="_xlnm.Print_Area" localSheetId="15">'2002'!$A$1:$O$19</definedName>
    <definedName name="_xlnm.Print_Area" localSheetId="14">'2003'!$A$1:$O$25</definedName>
    <definedName name="_xlnm.Print_Area" localSheetId="13">'2004'!$A$1:$O$25</definedName>
    <definedName name="_xlnm.Print_Area" localSheetId="12">'2005'!$A$1:$O$25</definedName>
    <definedName name="_xlnm.Print_Area" localSheetId="11">'2006'!$A$1:$O$25</definedName>
    <definedName name="_xlnm.Print_Area" localSheetId="10">'2007'!$A$1:$O$25</definedName>
    <definedName name="_xlnm.Print_Area" localSheetId="9">'2008'!$A$1:$O$25</definedName>
    <definedName name="_xlnm.Print_Area" localSheetId="8">'2009'!$A$1:$O$25</definedName>
    <definedName name="_xlnm.Print_Area" localSheetId="7">'2010'!$A$1:$O$25</definedName>
    <definedName name="_xlnm.Print_Area" localSheetId="6">'2011'!$A$1:$O$25</definedName>
    <definedName name="_xlnm.Print_Area" localSheetId="5">'2012'!$A$1:$O$25</definedName>
    <definedName name="_xlnm.Print_Area" localSheetId="4">'2013'!$A$1:$O$31</definedName>
    <definedName name="_xlnm.Print_Area" localSheetId="3">'2014'!$A$1:$O$31</definedName>
    <definedName name="_xlnm.Print_Area" localSheetId="2">'2015'!$A$1:$O$31</definedName>
    <definedName name="_xlnm.Print_Area" localSheetId="1">'2016'!$A$1:$O$31</definedName>
    <definedName name="_xlnm.Print_Area" localSheetId="0">'2017'!$A$1:$O$31</definedName>
    <definedName name="Obszar_wydruku_MI" localSheetId="18">'1999'!$A$1:$I$19</definedName>
    <definedName name="Obszar_wydruku_MI" localSheetId="17">'2000'!$A$1:$I$19</definedName>
    <definedName name="Obszar_wydruku_MI" localSheetId="16">'2001'!$A$1:$I$19</definedName>
    <definedName name="Obszar_wydruku_MI" localSheetId="15">'2002'!$A$1:$I$19</definedName>
    <definedName name="Obszar_wydruku_MI" localSheetId="14">'2003'!$A$1:$I$25</definedName>
    <definedName name="Obszar_wydruku_MI" localSheetId="13">'2004'!$A$1:$I$25</definedName>
    <definedName name="Obszar_wydruku_MI" localSheetId="12">'2005'!$A$1:$I$25</definedName>
    <definedName name="Obszar_wydruku_MI" localSheetId="11">'2006'!$A$1:$I$25</definedName>
    <definedName name="Obszar_wydruku_MI" localSheetId="10">'2007'!$A$1:$I$25</definedName>
    <definedName name="Obszar_wydruku_MI" localSheetId="9">'2008'!$A$1:$I$25</definedName>
    <definedName name="Obszar_wydruku_MI" localSheetId="8">'2009'!$A$1:$I$25</definedName>
    <definedName name="Obszar_wydruku_MI" localSheetId="7">'2010'!$A$1:$I$25</definedName>
    <definedName name="Obszar_wydruku_MI" localSheetId="6">'2011'!$A$1:$I$25</definedName>
    <definedName name="Obszar_wydruku_MI" localSheetId="5">'2012'!$A$1:$I$25</definedName>
    <definedName name="Obszar_wydruku_MI" localSheetId="4">'2013'!$A$1:$I$31</definedName>
    <definedName name="Obszar_wydruku_MI" localSheetId="3">'2014'!$A$1:$I$31</definedName>
    <definedName name="Obszar_wydruku_MI" localSheetId="2">'2015'!$A$1:$I$31</definedName>
    <definedName name="Obszar_wydruku_MI" localSheetId="1">'2016'!$A$1:$I$31</definedName>
    <definedName name="Obszar_wydruku_MI" localSheetId="0">'2017'!$A$1:$I$31</definedName>
  </definedNames>
  <calcPr calcId="171027"/>
</workbook>
</file>

<file path=xl/calcChain.xml><?xml version="1.0" encoding="utf-8"?>
<calcChain xmlns="http://schemas.openxmlformats.org/spreadsheetml/2006/main">
  <c r="K30" i="20" l="1"/>
  <c r="K29" i="20"/>
  <c r="K28" i="20"/>
  <c r="K27" i="20"/>
  <c r="K26" i="20"/>
  <c r="K25" i="20"/>
  <c r="K24" i="20"/>
  <c r="K23" i="20"/>
  <c r="K31" i="20" s="1"/>
  <c r="K15" i="20"/>
  <c r="J30" i="20" l="1"/>
  <c r="J29" i="20"/>
  <c r="J28" i="20"/>
  <c r="J27" i="20"/>
  <c r="J26" i="20"/>
  <c r="J25" i="20"/>
  <c r="J24" i="20"/>
  <c r="J23" i="20"/>
  <c r="J31" i="20" s="1"/>
  <c r="J15" i="20"/>
  <c r="I30" i="20" l="1"/>
  <c r="I29" i="20"/>
  <c r="I28" i="20"/>
  <c r="I27" i="20"/>
  <c r="I26" i="20"/>
  <c r="I25" i="20"/>
  <c r="I24" i="20"/>
  <c r="I23" i="20"/>
  <c r="I15" i="20"/>
  <c r="I31" i="20" l="1"/>
  <c r="H30" i="20" l="1"/>
  <c r="H29" i="20"/>
  <c r="H28" i="20"/>
  <c r="H27" i="20"/>
  <c r="H26" i="20"/>
  <c r="H25" i="20"/>
  <c r="H24" i="20"/>
  <c r="H23" i="20"/>
  <c r="H15" i="20"/>
  <c r="H31" i="20" l="1"/>
  <c r="G30" i="20"/>
  <c r="G29" i="20"/>
  <c r="G28" i="20"/>
  <c r="G27" i="20"/>
  <c r="G26" i="20"/>
  <c r="G25" i="20"/>
  <c r="G24" i="20"/>
  <c r="G23" i="20"/>
  <c r="G31" i="20" s="1"/>
  <c r="G15" i="20"/>
  <c r="F30" i="20" l="1"/>
  <c r="F29" i="20"/>
  <c r="F28" i="20"/>
  <c r="F27" i="20"/>
  <c r="F26" i="20"/>
  <c r="F25" i="20"/>
  <c r="F24" i="20"/>
  <c r="F23" i="20"/>
  <c r="F15" i="20"/>
  <c r="F31" i="20" l="1"/>
  <c r="E30" i="20"/>
  <c r="E29" i="20"/>
  <c r="E28" i="20"/>
  <c r="E27" i="20"/>
  <c r="E26" i="20"/>
  <c r="E25" i="20"/>
  <c r="E24" i="20"/>
  <c r="E23" i="20"/>
  <c r="E31" i="20" s="1"/>
  <c r="E15" i="20"/>
  <c r="D30" i="20" l="1"/>
  <c r="C30" i="20"/>
  <c r="D29" i="20"/>
  <c r="C29" i="20"/>
  <c r="D28" i="20"/>
  <c r="C28" i="20"/>
  <c r="D27" i="20"/>
  <c r="C27" i="20"/>
  <c r="D26" i="20"/>
  <c r="C26" i="20"/>
  <c r="D25" i="20"/>
  <c r="C25" i="20"/>
  <c r="D24" i="20"/>
  <c r="C24" i="20"/>
  <c r="D23" i="20"/>
  <c r="C23" i="20"/>
  <c r="O22" i="20"/>
  <c r="O21" i="20"/>
  <c r="O20" i="20"/>
  <c r="O19" i="20"/>
  <c r="O18" i="20"/>
  <c r="O17" i="20"/>
  <c r="O16" i="20"/>
  <c r="D15" i="20"/>
  <c r="C15" i="20"/>
  <c r="O15" i="20" s="1"/>
  <c r="O14" i="20"/>
  <c r="O13" i="20"/>
  <c r="O12" i="20"/>
  <c r="O11" i="20"/>
  <c r="O10" i="20"/>
  <c r="O9" i="20"/>
  <c r="O8" i="20"/>
  <c r="N30" i="19"/>
  <c r="M30" i="19"/>
  <c r="L30" i="19"/>
  <c r="K30" i="19"/>
  <c r="J30" i="19"/>
  <c r="N29" i="19"/>
  <c r="M29" i="19"/>
  <c r="L29" i="19"/>
  <c r="K29" i="19"/>
  <c r="J29" i="19"/>
  <c r="N28" i="19"/>
  <c r="M28" i="19"/>
  <c r="L28" i="19"/>
  <c r="K28" i="19"/>
  <c r="J28" i="19"/>
  <c r="N27" i="19"/>
  <c r="M27" i="19"/>
  <c r="L27" i="19"/>
  <c r="K27" i="19"/>
  <c r="J27" i="19"/>
  <c r="N26" i="19"/>
  <c r="M26" i="19"/>
  <c r="L26" i="19"/>
  <c r="K26" i="19"/>
  <c r="J26" i="19"/>
  <c r="N25" i="19"/>
  <c r="M25" i="19"/>
  <c r="L25" i="19"/>
  <c r="K25" i="19"/>
  <c r="J25" i="19"/>
  <c r="N24" i="19"/>
  <c r="M24" i="19"/>
  <c r="L24" i="19"/>
  <c r="K24" i="19"/>
  <c r="J24" i="19"/>
  <c r="J23" i="19"/>
  <c r="J31" i="19" s="1"/>
  <c r="K23" i="19"/>
  <c r="K31" i="19" s="1"/>
  <c r="L23" i="19"/>
  <c r="L31" i="19" s="1"/>
  <c r="M23" i="19"/>
  <c r="M31" i="19" s="1"/>
  <c r="N23" i="19"/>
  <c r="N31" i="19" s="1"/>
  <c r="J15" i="19"/>
  <c r="K15" i="19"/>
  <c r="L15" i="19"/>
  <c r="M15" i="19"/>
  <c r="N15" i="19"/>
  <c r="C31" i="20" l="1"/>
  <c r="O24" i="20"/>
  <c r="O28" i="20"/>
  <c r="D31" i="20"/>
  <c r="O25" i="20"/>
  <c r="O29" i="20"/>
  <c r="O26" i="20"/>
  <c r="O30" i="20"/>
  <c r="O27" i="20"/>
  <c r="O23" i="20"/>
  <c r="O31" i="20" s="1"/>
  <c r="I30" i="19"/>
  <c r="I29" i="19"/>
  <c r="I28" i="19"/>
  <c r="I27" i="19"/>
  <c r="I26" i="19"/>
  <c r="I25" i="19"/>
  <c r="I24" i="19"/>
  <c r="I23" i="19"/>
  <c r="I31" i="19" s="1"/>
  <c r="I15" i="19"/>
  <c r="O8" i="19"/>
  <c r="H30" i="19" l="1"/>
  <c r="H29" i="19"/>
  <c r="H28" i="19"/>
  <c r="H27" i="19"/>
  <c r="H26" i="19"/>
  <c r="H25" i="19"/>
  <c r="H24" i="19"/>
  <c r="H23" i="19"/>
  <c r="H31" i="19" s="1"/>
  <c r="H15" i="19"/>
  <c r="G30" i="19" l="1"/>
  <c r="G29" i="19"/>
  <c r="G28" i="19"/>
  <c r="G27" i="19"/>
  <c r="G26" i="19"/>
  <c r="G25" i="19"/>
  <c r="G24" i="19"/>
  <c r="G23" i="19"/>
  <c r="G31" i="19" s="1"/>
  <c r="G15" i="19"/>
  <c r="F30" i="19" l="1"/>
  <c r="F29" i="19"/>
  <c r="F28" i="19"/>
  <c r="F27" i="19"/>
  <c r="F26" i="19"/>
  <c r="F25" i="19"/>
  <c r="F24" i="19"/>
  <c r="F23" i="19"/>
  <c r="F31" i="19" s="1"/>
  <c r="F15" i="19"/>
  <c r="E15" i="19"/>
  <c r="E23" i="19"/>
  <c r="E24" i="19"/>
  <c r="E25" i="19"/>
  <c r="E26" i="19"/>
  <c r="E27" i="19"/>
  <c r="E28" i="19"/>
  <c r="E29" i="19"/>
  <c r="E30" i="19" l="1"/>
  <c r="E31" i="19" l="1"/>
  <c r="D30" i="19"/>
  <c r="D29" i="19"/>
  <c r="D28" i="19"/>
  <c r="D27" i="19"/>
  <c r="D26" i="19"/>
  <c r="D25" i="19"/>
  <c r="D24" i="19"/>
  <c r="C30" i="19" l="1"/>
  <c r="C29" i="19"/>
  <c r="C28" i="19"/>
  <c r="C27" i="19"/>
  <c r="C26" i="19"/>
  <c r="C25" i="19"/>
  <c r="C24" i="19"/>
  <c r="D23" i="19"/>
  <c r="C23" i="19"/>
  <c r="O22" i="19"/>
  <c r="O21" i="19"/>
  <c r="O20" i="19"/>
  <c r="O19" i="19"/>
  <c r="O18" i="19"/>
  <c r="O17" i="19"/>
  <c r="O16" i="19"/>
  <c r="D15" i="19"/>
  <c r="C15" i="19"/>
  <c r="O14" i="19"/>
  <c r="O13" i="19"/>
  <c r="O12" i="19"/>
  <c r="O11" i="19"/>
  <c r="O10" i="19"/>
  <c r="O9" i="19"/>
  <c r="D31" i="19" l="1"/>
  <c r="O29" i="19"/>
  <c r="C31" i="19"/>
  <c r="O25" i="19"/>
  <c r="O15" i="19"/>
  <c r="O24" i="19"/>
  <c r="O28" i="19"/>
  <c r="O26" i="19"/>
  <c r="O30" i="19"/>
  <c r="O27" i="19"/>
  <c r="O23" i="19"/>
  <c r="N30" i="18"/>
  <c r="N29" i="18"/>
  <c r="N28" i="18"/>
  <c r="N27" i="18"/>
  <c r="N26" i="18"/>
  <c r="N25" i="18"/>
  <c r="N24" i="18"/>
  <c r="O31" i="19" l="1"/>
  <c r="M30" i="18"/>
  <c r="M29" i="18"/>
  <c r="M28" i="18"/>
  <c r="M27" i="18"/>
  <c r="M26" i="18"/>
  <c r="M25" i="18"/>
  <c r="M24" i="18"/>
  <c r="L30" i="18" l="1"/>
  <c r="L29" i="18"/>
  <c r="L28" i="18"/>
  <c r="L27" i="18"/>
  <c r="L26" i="18"/>
  <c r="L25" i="18"/>
  <c r="L24" i="18"/>
  <c r="K30" i="18" l="1"/>
  <c r="K29" i="18"/>
  <c r="K28" i="18"/>
  <c r="K27" i="18"/>
  <c r="K26" i="18"/>
  <c r="K25" i="18"/>
  <c r="K24" i="18"/>
  <c r="J30" i="18" l="1"/>
  <c r="J29" i="18"/>
  <c r="J28" i="18"/>
  <c r="J27" i="18"/>
  <c r="J26" i="18"/>
  <c r="J25" i="18"/>
  <c r="J24" i="18"/>
  <c r="I30" i="18" l="1"/>
  <c r="I29" i="18"/>
  <c r="I28" i="18"/>
  <c r="I27" i="18"/>
  <c r="I26" i="18"/>
  <c r="I25" i="18"/>
  <c r="I24" i="18"/>
  <c r="H30" i="18" l="1"/>
  <c r="H29" i="18"/>
  <c r="H28" i="18"/>
  <c r="H27" i="18"/>
  <c r="H26" i="18"/>
  <c r="H25" i="18"/>
  <c r="H24" i="18"/>
  <c r="G30" i="18" l="1"/>
  <c r="G29" i="18"/>
  <c r="G28" i="18"/>
  <c r="G27" i="18"/>
  <c r="G26" i="18"/>
  <c r="G25" i="18"/>
  <c r="G24" i="18"/>
  <c r="E30" i="18" l="1"/>
  <c r="D30" i="18"/>
  <c r="C30" i="18"/>
  <c r="E29" i="18"/>
  <c r="D29" i="18"/>
  <c r="C29" i="18"/>
  <c r="E28" i="18"/>
  <c r="D28" i="18"/>
  <c r="C28" i="18"/>
  <c r="E27" i="18"/>
  <c r="D27" i="18"/>
  <c r="C27" i="18"/>
  <c r="E26" i="18"/>
  <c r="D26" i="18"/>
  <c r="C26" i="18"/>
  <c r="E25" i="18"/>
  <c r="D25" i="18"/>
  <c r="C25" i="18"/>
  <c r="E24" i="18"/>
  <c r="D24" i="18"/>
  <c r="C24" i="18"/>
  <c r="D15" i="18"/>
  <c r="F30" i="18" l="1"/>
  <c r="F29" i="18"/>
  <c r="F28" i="18"/>
  <c r="F27" i="18"/>
  <c r="F26" i="18"/>
  <c r="F25" i="18"/>
  <c r="F24" i="18"/>
  <c r="N23" i="18" l="1"/>
  <c r="M23" i="18"/>
  <c r="L23" i="18"/>
  <c r="L31" i="18" s="1"/>
  <c r="K23" i="18"/>
  <c r="J23" i="18"/>
  <c r="I23" i="18"/>
  <c r="H23" i="18"/>
  <c r="H31" i="18" s="1"/>
  <c r="G23" i="18"/>
  <c r="F23" i="18"/>
  <c r="E23" i="18"/>
  <c r="D23" i="18"/>
  <c r="D31" i="18" s="1"/>
  <c r="C23" i="18"/>
  <c r="O22" i="18"/>
  <c r="O21" i="18"/>
  <c r="O20" i="18"/>
  <c r="O19" i="18"/>
  <c r="O18" i="18"/>
  <c r="O17" i="18"/>
  <c r="O16" i="18"/>
  <c r="N15" i="18"/>
  <c r="M15" i="18"/>
  <c r="L15" i="18"/>
  <c r="K15" i="18"/>
  <c r="J15" i="18"/>
  <c r="I15" i="18"/>
  <c r="H15" i="18"/>
  <c r="G15" i="18"/>
  <c r="F15" i="18"/>
  <c r="E15" i="18"/>
  <c r="E31" i="18" s="1"/>
  <c r="C15" i="18"/>
  <c r="O14" i="18"/>
  <c r="O13" i="18"/>
  <c r="O12" i="18"/>
  <c r="O11" i="18"/>
  <c r="O10" i="18"/>
  <c r="O9" i="18"/>
  <c r="O8" i="18"/>
  <c r="N31" i="18" l="1"/>
  <c r="G31" i="18"/>
  <c r="K31" i="18"/>
  <c r="I31" i="18"/>
  <c r="M31" i="18"/>
  <c r="F31" i="18"/>
  <c r="J31" i="18"/>
  <c r="C31" i="18"/>
  <c r="O15" i="18"/>
  <c r="O24" i="18"/>
  <c r="O28" i="18"/>
  <c r="O26" i="18"/>
  <c r="O30" i="18"/>
  <c r="O27" i="18"/>
  <c r="O25" i="18"/>
  <c r="O29" i="18"/>
  <c r="O23" i="18"/>
  <c r="N30" i="17"/>
  <c r="N29" i="17"/>
  <c r="N28" i="17"/>
  <c r="N27" i="17"/>
  <c r="N26" i="17"/>
  <c r="N25" i="17"/>
  <c r="N24" i="17"/>
  <c r="O31" i="18" l="1"/>
  <c r="N23" i="17"/>
  <c r="N31" i="17" s="1"/>
  <c r="N15" i="17"/>
  <c r="M30" i="17" l="1"/>
  <c r="M29" i="17"/>
  <c r="M28" i="17"/>
  <c r="M27" i="17"/>
  <c r="M26" i="17"/>
  <c r="M25" i="17"/>
  <c r="M24" i="17"/>
  <c r="M23" i="17"/>
  <c r="M31" i="17" s="1"/>
  <c r="M15" i="17"/>
  <c r="L30" i="17" l="1"/>
  <c r="L29" i="17"/>
  <c r="L28" i="17"/>
  <c r="L27" i="17"/>
  <c r="L26" i="17"/>
  <c r="L25" i="17"/>
  <c r="L24" i="17"/>
  <c r="L23" i="17"/>
  <c r="L31" i="17" s="1"/>
  <c r="L15" i="17"/>
  <c r="K30" i="17" l="1"/>
  <c r="K29" i="17"/>
  <c r="K28" i="17"/>
  <c r="K27" i="17"/>
  <c r="K26" i="17"/>
  <c r="K25" i="17"/>
  <c r="K24" i="17"/>
  <c r="K23" i="17"/>
  <c r="K31" i="17" s="1"/>
  <c r="K15" i="17"/>
  <c r="J30" i="17" l="1"/>
  <c r="J29" i="17"/>
  <c r="J28" i="17"/>
  <c r="J27" i="17"/>
  <c r="J26" i="17"/>
  <c r="J25" i="17"/>
  <c r="J24" i="17"/>
  <c r="J23" i="17"/>
  <c r="J15" i="17"/>
  <c r="J31" i="17" l="1"/>
  <c r="I30" i="17"/>
  <c r="I29" i="17"/>
  <c r="I28" i="17"/>
  <c r="I27" i="17"/>
  <c r="I26" i="17"/>
  <c r="I25" i="17"/>
  <c r="I24" i="17"/>
  <c r="I23" i="17"/>
  <c r="I15" i="17"/>
  <c r="I31" i="17" l="1"/>
  <c r="H30" i="17" l="1"/>
  <c r="H29" i="17"/>
  <c r="H28" i="17"/>
  <c r="H27" i="17"/>
  <c r="H26" i="17"/>
  <c r="H25" i="17"/>
  <c r="H24" i="17"/>
  <c r="H23" i="17"/>
  <c r="H31" i="17" s="1"/>
  <c r="H15" i="17"/>
  <c r="G30" i="17" l="1"/>
  <c r="G29" i="17"/>
  <c r="G28" i="17"/>
  <c r="G27" i="17"/>
  <c r="G26" i="17"/>
  <c r="G25" i="17"/>
  <c r="G24" i="17"/>
  <c r="G23" i="17"/>
  <c r="G31" i="17" s="1"/>
  <c r="G15" i="17"/>
  <c r="F30" i="17"/>
  <c r="E30" i="17"/>
  <c r="D30" i="17"/>
  <c r="F29" i="17"/>
  <c r="E29" i="17"/>
  <c r="D29" i="17"/>
  <c r="F28" i="17"/>
  <c r="E28" i="17"/>
  <c r="D28" i="17"/>
  <c r="F27" i="17"/>
  <c r="E27" i="17"/>
  <c r="D27" i="17"/>
  <c r="F26" i="17"/>
  <c r="E26" i="17"/>
  <c r="D26" i="17"/>
  <c r="F25" i="17"/>
  <c r="E25" i="17"/>
  <c r="D25" i="17"/>
  <c r="F24" i="17"/>
  <c r="E24" i="17"/>
  <c r="D24" i="17"/>
  <c r="C30" i="17"/>
  <c r="C29" i="17"/>
  <c r="C28" i="17"/>
  <c r="C27" i="17"/>
  <c r="C26" i="17"/>
  <c r="C25" i="17"/>
  <c r="C24" i="17"/>
  <c r="F23" i="17" l="1"/>
  <c r="F31" i="17" s="1"/>
  <c r="F15" i="17"/>
  <c r="E23" i="17" l="1"/>
  <c r="E15" i="17"/>
  <c r="E31" i="17" l="1"/>
  <c r="D23" i="17"/>
  <c r="D31" i="17" s="1"/>
  <c r="D15" i="17"/>
  <c r="C23" i="17" l="1"/>
  <c r="O23" i="17" s="1"/>
  <c r="O22" i="17"/>
  <c r="O21" i="17"/>
  <c r="O20" i="17"/>
  <c r="O19" i="17"/>
  <c r="O18" i="17"/>
  <c r="O17" i="17"/>
  <c r="O16" i="17"/>
  <c r="C15" i="17"/>
  <c r="O15" i="17" s="1"/>
  <c r="O14" i="17"/>
  <c r="O13" i="17"/>
  <c r="O12" i="17"/>
  <c r="O11" i="17"/>
  <c r="O10" i="17"/>
  <c r="O9" i="17"/>
  <c r="O8" i="17"/>
  <c r="O30" i="17" l="1"/>
  <c r="O25" i="17"/>
  <c r="O26" i="17"/>
  <c r="C31" i="17"/>
  <c r="O29" i="17"/>
  <c r="O27" i="17"/>
  <c r="O24" i="17"/>
  <c r="O28" i="17"/>
  <c r="O31" i="17"/>
  <c r="N30" i="16"/>
  <c r="N29" i="16"/>
  <c r="N28" i="16"/>
  <c r="N27" i="16"/>
  <c r="N26" i="16"/>
  <c r="N25" i="16"/>
  <c r="N24" i="16"/>
  <c r="M30" i="16" l="1"/>
  <c r="L30" i="16"/>
  <c r="M29" i="16"/>
  <c r="L29" i="16"/>
  <c r="M28" i="16"/>
  <c r="L28" i="16"/>
  <c r="M27" i="16"/>
  <c r="L27" i="16"/>
  <c r="M26" i="16"/>
  <c r="L26" i="16"/>
  <c r="M25" i="16"/>
  <c r="L25" i="16"/>
  <c r="M24" i="16"/>
  <c r="L24" i="16"/>
  <c r="K30" i="16"/>
  <c r="J30" i="16"/>
  <c r="I30" i="16"/>
  <c r="K29" i="16"/>
  <c r="J29" i="16"/>
  <c r="I29" i="16"/>
  <c r="K28" i="16"/>
  <c r="J28" i="16"/>
  <c r="I28" i="16"/>
  <c r="K27" i="16"/>
  <c r="J27" i="16"/>
  <c r="I27" i="16"/>
  <c r="K26" i="16"/>
  <c r="J26" i="16"/>
  <c r="I26" i="16"/>
  <c r="K25" i="16"/>
  <c r="J25" i="16"/>
  <c r="I25" i="16"/>
  <c r="K24" i="16"/>
  <c r="J24" i="16"/>
  <c r="I24" i="16"/>
  <c r="O8" i="3" l="1"/>
  <c r="O9" i="3"/>
  <c r="O10" i="3"/>
  <c r="O18" i="3" s="1"/>
  <c r="O12" i="3"/>
  <c r="O13" i="3"/>
  <c r="O17" i="3" s="1"/>
  <c r="O14" i="3"/>
  <c r="I15" i="16"/>
  <c r="J15" i="16"/>
  <c r="K15" i="16"/>
  <c r="L15" i="16"/>
  <c r="M15" i="16"/>
  <c r="N15" i="16"/>
  <c r="I23" i="16"/>
  <c r="J23" i="16"/>
  <c r="J31" i="16" s="1"/>
  <c r="K23" i="16"/>
  <c r="K31" i="16" s="1"/>
  <c r="L23" i="16"/>
  <c r="M23" i="16"/>
  <c r="N23" i="16"/>
  <c r="N31" i="16" s="1"/>
  <c r="D25" i="16"/>
  <c r="O16" i="16"/>
  <c r="G28" i="16"/>
  <c r="H27" i="16"/>
  <c r="D27" i="16"/>
  <c r="F25" i="16"/>
  <c r="G24" i="16"/>
  <c r="D24" i="16"/>
  <c r="H24" i="16"/>
  <c r="E15" i="16"/>
  <c r="O8" i="16"/>
  <c r="E24" i="16"/>
  <c r="F27" i="16"/>
  <c r="F28" i="16"/>
  <c r="O11" i="16"/>
  <c r="F24" i="16"/>
  <c r="O19" i="16"/>
  <c r="G27" i="16"/>
  <c r="O20" i="16"/>
  <c r="H29" i="16"/>
  <c r="C25" i="16"/>
  <c r="G25" i="16"/>
  <c r="D28" i="16"/>
  <c r="H28" i="16"/>
  <c r="O12" i="16"/>
  <c r="E27" i="16"/>
  <c r="E28" i="16"/>
  <c r="D15" i="16"/>
  <c r="H15" i="16"/>
  <c r="O13" i="16"/>
  <c r="F15" i="16"/>
  <c r="C24" i="16"/>
  <c r="C28" i="16"/>
  <c r="C15" i="16"/>
  <c r="G15" i="16"/>
  <c r="E26" i="16"/>
  <c r="O21" i="16"/>
  <c r="H25" i="16"/>
  <c r="O17" i="16"/>
  <c r="F26" i="16"/>
  <c r="C23" i="16"/>
  <c r="C31" i="16" s="1"/>
  <c r="G23" i="16"/>
  <c r="G31" i="16" s="1"/>
  <c r="E25" i="16"/>
  <c r="C27" i="16"/>
  <c r="O9" i="16"/>
  <c r="D26" i="16"/>
  <c r="H26" i="16"/>
  <c r="G26" i="16"/>
  <c r="D23" i="16"/>
  <c r="D31" i="16" s="1"/>
  <c r="H23" i="16"/>
  <c r="F23" i="16"/>
  <c r="O14" i="16"/>
  <c r="H30" i="16"/>
  <c r="O22" i="16"/>
  <c r="O10" i="16"/>
  <c r="O18" i="16"/>
  <c r="C26" i="16"/>
  <c r="E23" i="16"/>
  <c r="E31" i="16" s="1"/>
  <c r="I24" i="15"/>
  <c r="M24" i="15"/>
  <c r="O17" i="15"/>
  <c r="E24" i="15"/>
  <c r="N23" i="15"/>
  <c r="J23" i="15"/>
  <c r="F23" i="15"/>
  <c r="H24" i="15"/>
  <c r="D23" i="15"/>
  <c r="H23" i="15"/>
  <c r="D24" i="15"/>
  <c r="L24" i="15"/>
  <c r="L23" i="15"/>
  <c r="C20" i="15"/>
  <c r="G20" i="15"/>
  <c r="K20" i="15"/>
  <c r="C21" i="15"/>
  <c r="G21" i="15"/>
  <c r="K21" i="15"/>
  <c r="I22" i="15"/>
  <c r="F20" i="15"/>
  <c r="J20" i="15"/>
  <c r="N20" i="15"/>
  <c r="F21" i="15"/>
  <c r="J21" i="15"/>
  <c r="N21" i="15"/>
  <c r="G23" i="15"/>
  <c r="K23" i="15"/>
  <c r="C24" i="15"/>
  <c r="G24" i="15"/>
  <c r="K24" i="15"/>
  <c r="O12" i="15"/>
  <c r="O11" i="15"/>
  <c r="O8" i="15"/>
  <c r="O20" i="15" s="1"/>
  <c r="C13" i="15"/>
  <c r="G13" i="15"/>
  <c r="K13" i="15"/>
  <c r="O10" i="15"/>
  <c r="D20" i="15"/>
  <c r="H20" i="15"/>
  <c r="L20" i="15"/>
  <c r="E23" i="15"/>
  <c r="I23" i="15"/>
  <c r="M23" i="15"/>
  <c r="E20" i="15"/>
  <c r="I20" i="15"/>
  <c r="M20" i="15"/>
  <c r="E19" i="15"/>
  <c r="I19" i="15"/>
  <c r="M22" i="15"/>
  <c r="F24" i="15"/>
  <c r="J24" i="15"/>
  <c r="N24" i="15"/>
  <c r="H13" i="15"/>
  <c r="L13" i="15"/>
  <c r="E13" i="15"/>
  <c r="I13" i="15"/>
  <c r="M13" i="15"/>
  <c r="F13" i="15"/>
  <c r="J13" i="15"/>
  <c r="N13" i="15"/>
  <c r="E22" i="15"/>
  <c r="D13" i="15"/>
  <c r="O18" i="15"/>
  <c r="D21" i="15"/>
  <c r="H21" i="15"/>
  <c r="L21" i="15"/>
  <c r="O14" i="15"/>
  <c r="O15" i="15"/>
  <c r="F22" i="15"/>
  <c r="J22" i="15"/>
  <c r="N22" i="15"/>
  <c r="K19" i="15"/>
  <c r="K25" i="15" s="1"/>
  <c r="E21" i="15"/>
  <c r="I21" i="15"/>
  <c r="M21" i="15"/>
  <c r="C23" i="15"/>
  <c r="C19" i="15"/>
  <c r="C25" i="15" s="1"/>
  <c r="G22" i="15"/>
  <c r="K22" i="15"/>
  <c r="O9" i="15"/>
  <c r="D22" i="15"/>
  <c r="H22" i="15"/>
  <c r="L22" i="15"/>
  <c r="E25" i="15"/>
  <c r="L19" i="15"/>
  <c r="L25" i="15" s="1"/>
  <c r="O24" i="15"/>
  <c r="M19" i="15"/>
  <c r="O16" i="15"/>
  <c r="C22" i="15"/>
  <c r="N19" i="15"/>
  <c r="N25" i="15"/>
  <c r="D19" i="15"/>
  <c r="D25" i="15" s="1"/>
  <c r="J19" i="15"/>
  <c r="J25" i="15" s="1"/>
  <c r="G19" i="15"/>
  <c r="G25" i="15" s="1"/>
  <c r="F19" i="15"/>
  <c r="F25" i="15"/>
  <c r="H19" i="15"/>
  <c r="O17" i="14"/>
  <c r="O11" i="14"/>
  <c r="K23" i="14"/>
  <c r="G24" i="14"/>
  <c r="K24" i="14"/>
  <c r="O8" i="14"/>
  <c r="K13" i="14"/>
  <c r="O12" i="14"/>
  <c r="C20" i="14"/>
  <c r="G20" i="14"/>
  <c r="K20" i="14"/>
  <c r="C21" i="14"/>
  <c r="G21" i="14"/>
  <c r="K21" i="14"/>
  <c r="G23" i="14"/>
  <c r="C24" i="14"/>
  <c r="D20" i="14"/>
  <c r="H20" i="14"/>
  <c r="L20" i="14"/>
  <c r="D23" i="14"/>
  <c r="H23" i="14"/>
  <c r="L23" i="14"/>
  <c r="D24" i="14"/>
  <c r="H24" i="14"/>
  <c r="L24" i="14"/>
  <c r="E20" i="14"/>
  <c r="I20" i="14"/>
  <c r="M20" i="14"/>
  <c r="E23" i="14"/>
  <c r="I23" i="14"/>
  <c r="M23" i="14"/>
  <c r="E24" i="14"/>
  <c r="I24" i="14"/>
  <c r="M24" i="14"/>
  <c r="F20" i="14"/>
  <c r="J20" i="14"/>
  <c r="N20" i="14"/>
  <c r="F21" i="14"/>
  <c r="J21" i="14"/>
  <c r="N21" i="14"/>
  <c r="F23" i="14"/>
  <c r="J23" i="14"/>
  <c r="N23" i="14"/>
  <c r="F24" i="14"/>
  <c r="J24" i="14"/>
  <c r="N24" i="14"/>
  <c r="G13" i="14"/>
  <c r="D13" i="14"/>
  <c r="H13" i="14"/>
  <c r="L13" i="14"/>
  <c r="D19" i="14"/>
  <c r="E13" i="14"/>
  <c r="I13" i="14"/>
  <c r="M13" i="14"/>
  <c r="F13" i="14"/>
  <c r="J13" i="14"/>
  <c r="J25" i="14" s="1"/>
  <c r="N13" i="14"/>
  <c r="O10" i="14"/>
  <c r="O14" i="14"/>
  <c r="O20" i="14" s="1"/>
  <c r="E22" i="14"/>
  <c r="I22" i="14"/>
  <c r="M22" i="14"/>
  <c r="O18" i="14"/>
  <c r="N19" i="14"/>
  <c r="N25" i="14" s="1"/>
  <c r="D21" i="14"/>
  <c r="H21" i="14"/>
  <c r="L21" i="14"/>
  <c r="O15" i="14"/>
  <c r="F22" i="14"/>
  <c r="J22" i="14"/>
  <c r="N22" i="14"/>
  <c r="C19" i="14"/>
  <c r="C25" i="14" s="1"/>
  <c r="G19" i="14"/>
  <c r="E21" i="14"/>
  <c r="I21" i="14"/>
  <c r="M21" i="14"/>
  <c r="C23" i="14"/>
  <c r="G22" i="14"/>
  <c r="K22" i="14"/>
  <c r="O9" i="14"/>
  <c r="O21" i="14" s="1"/>
  <c r="D22" i="14"/>
  <c r="H22" i="14"/>
  <c r="L22" i="14"/>
  <c r="H19" i="14"/>
  <c r="H25" i="14" s="1"/>
  <c r="M19" i="14"/>
  <c r="M25" i="14" s="1"/>
  <c r="O16" i="14"/>
  <c r="O22" i="14" s="1"/>
  <c r="C22" i="14"/>
  <c r="J19" i="14"/>
  <c r="I19" i="14"/>
  <c r="I25" i="14" s="1"/>
  <c r="K19" i="14"/>
  <c r="K25" i="14" s="1"/>
  <c r="F19" i="14"/>
  <c r="F25" i="14" s="1"/>
  <c r="E19" i="14"/>
  <c r="E25" i="14" s="1"/>
  <c r="L19" i="14"/>
  <c r="L25" i="14" s="1"/>
  <c r="C13" i="14"/>
  <c r="O13" i="14"/>
  <c r="I24" i="13"/>
  <c r="M23" i="13"/>
  <c r="I23" i="13"/>
  <c r="E23" i="13"/>
  <c r="K21" i="13"/>
  <c r="G21" i="13"/>
  <c r="C21" i="13"/>
  <c r="K20" i="13"/>
  <c r="G20" i="13"/>
  <c r="C20" i="13"/>
  <c r="N24" i="13"/>
  <c r="K24" i="13"/>
  <c r="J24" i="13"/>
  <c r="G24" i="13"/>
  <c r="C24" i="13"/>
  <c r="L23" i="13"/>
  <c r="H23" i="13"/>
  <c r="D23" i="13"/>
  <c r="N24" i="12"/>
  <c r="J24" i="12"/>
  <c r="F24" i="12"/>
  <c r="N23" i="12"/>
  <c r="J23" i="12"/>
  <c r="F23" i="12"/>
  <c r="M20" i="12"/>
  <c r="I20" i="12"/>
  <c r="E20" i="12"/>
  <c r="O14" i="12"/>
  <c r="K24" i="12"/>
  <c r="G24" i="12"/>
  <c r="C24" i="12"/>
  <c r="L23" i="12"/>
  <c r="H23" i="12"/>
  <c r="D23" i="12"/>
  <c r="O11" i="12"/>
  <c r="N21" i="12"/>
  <c r="J21" i="12"/>
  <c r="F21" i="12"/>
  <c r="K20" i="12"/>
  <c r="G20" i="12"/>
  <c r="C20" i="12"/>
  <c r="N24" i="10"/>
  <c r="J24" i="10"/>
  <c r="F24" i="10"/>
  <c r="N23" i="10"/>
  <c r="J23" i="10"/>
  <c r="F23" i="10"/>
  <c r="M20" i="10"/>
  <c r="I20" i="10"/>
  <c r="E20" i="10"/>
  <c r="K24" i="10"/>
  <c r="G24" i="10"/>
  <c r="C24" i="10"/>
  <c r="L23" i="10"/>
  <c r="H23" i="10"/>
  <c r="D23" i="10"/>
  <c r="O11" i="10"/>
  <c r="J24" i="9"/>
  <c r="F24" i="9"/>
  <c r="N23" i="9"/>
  <c r="J23" i="9"/>
  <c r="F23" i="9"/>
  <c r="K24" i="9"/>
  <c r="G24" i="9"/>
  <c r="C24" i="9"/>
  <c r="L23" i="9"/>
  <c r="H23" i="9"/>
  <c r="O11" i="9"/>
  <c r="K24" i="8"/>
  <c r="G24" i="8"/>
  <c r="C24" i="8"/>
  <c r="L23" i="8"/>
  <c r="H23" i="8"/>
  <c r="O11" i="8"/>
  <c r="N24" i="7"/>
  <c r="M24" i="7"/>
  <c r="L24" i="7"/>
  <c r="J24" i="7"/>
  <c r="I24" i="7"/>
  <c r="H24" i="7"/>
  <c r="F24" i="7"/>
  <c r="E24" i="7"/>
  <c r="D24" i="7"/>
  <c r="O18" i="7"/>
  <c r="N23" i="7"/>
  <c r="M23" i="7"/>
  <c r="K23" i="7"/>
  <c r="J23" i="7"/>
  <c r="I23" i="7"/>
  <c r="G23" i="7"/>
  <c r="F23" i="7"/>
  <c r="E23" i="7"/>
  <c r="O17" i="7"/>
  <c r="K21" i="7"/>
  <c r="G21" i="7"/>
  <c r="F21" i="7"/>
  <c r="C21" i="7"/>
  <c r="N20" i="7"/>
  <c r="M20" i="7"/>
  <c r="L20" i="7"/>
  <c r="K20" i="7"/>
  <c r="J20" i="7"/>
  <c r="I20" i="7"/>
  <c r="H20" i="7"/>
  <c r="G20" i="7"/>
  <c r="F20" i="7"/>
  <c r="E20" i="7"/>
  <c r="D20" i="7"/>
  <c r="C20" i="7"/>
  <c r="K24" i="7"/>
  <c r="G24" i="7"/>
  <c r="C24" i="7"/>
  <c r="L23" i="7"/>
  <c r="H23" i="7"/>
  <c r="D23" i="7"/>
  <c r="O11" i="7"/>
  <c r="N21" i="7"/>
  <c r="M13" i="7"/>
  <c r="J21" i="7"/>
  <c r="I13" i="7"/>
  <c r="E13" i="7"/>
  <c r="O8" i="7"/>
  <c r="J24" i="6"/>
  <c r="F24" i="6"/>
  <c r="N23" i="6"/>
  <c r="J23" i="6"/>
  <c r="F23" i="6"/>
  <c r="O23" i="6" s="1"/>
  <c r="M20" i="6"/>
  <c r="I20" i="6"/>
  <c r="E20" i="6"/>
  <c r="O12" i="6"/>
  <c r="O11" i="6"/>
  <c r="O8" i="13"/>
  <c r="E20" i="13"/>
  <c r="I20" i="13"/>
  <c r="M20" i="13"/>
  <c r="G22" i="13"/>
  <c r="O17" i="13"/>
  <c r="G23" i="13"/>
  <c r="K23" i="13"/>
  <c r="O18" i="13"/>
  <c r="D13" i="13"/>
  <c r="H13" i="13"/>
  <c r="L13" i="13"/>
  <c r="F20" i="13"/>
  <c r="J20" i="13"/>
  <c r="N20" i="13"/>
  <c r="F21" i="13"/>
  <c r="J21" i="13"/>
  <c r="N21" i="13"/>
  <c r="D24" i="13"/>
  <c r="H24" i="13"/>
  <c r="L24" i="13"/>
  <c r="E13" i="13"/>
  <c r="I13" i="13"/>
  <c r="M13" i="13"/>
  <c r="O11" i="13"/>
  <c r="C19" i="13"/>
  <c r="K22" i="13"/>
  <c r="E24" i="13"/>
  <c r="M24" i="13"/>
  <c r="D20" i="13"/>
  <c r="H20" i="13"/>
  <c r="L20" i="13"/>
  <c r="F19" i="13"/>
  <c r="F23" i="13"/>
  <c r="J23" i="13"/>
  <c r="N23" i="13"/>
  <c r="F24" i="13"/>
  <c r="G13" i="13"/>
  <c r="K13" i="13"/>
  <c r="J22" i="13"/>
  <c r="F13" i="13"/>
  <c r="J13" i="13"/>
  <c r="N13" i="13"/>
  <c r="N25" i="13" s="1"/>
  <c r="F22" i="13"/>
  <c r="N22" i="13"/>
  <c r="O10" i="13"/>
  <c r="O14" i="13"/>
  <c r="E22" i="13"/>
  <c r="I22" i="13"/>
  <c r="M22" i="13"/>
  <c r="J19" i="13"/>
  <c r="J25" i="13" s="1"/>
  <c r="N19" i="13"/>
  <c r="D21" i="13"/>
  <c r="H21" i="13"/>
  <c r="L21" i="13"/>
  <c r="C22" i="13"/>
  <c r="O15" i="13"/>
  <c r="G19" i="13"/>
  <c r="G25" i="13" s="1"/>
  <c r="K19" i="13"/>
  <c r="K25" i="13" s="1"/>
  <c r="E21" i="13"/>
  <c r="I21" i="13"/>
  <c r="M21" i="13"/>
  <c r="C23" i="13"/>
  <c r="O12" i="13"/>
  <c r="O9" i="13"/>
  <c r="D22" i="13"/>
  <c r="H22" i="13"/>
  <c r="L22" i="13"/>
  <c r="E13" i="12"/>
  <c r="I13" i="12"/>
  <c r="M13" i="12"/>
  <c r="F20" i="12"/>
  <c r="J20" i="12"/>
  <c r="N20" i="12"/>
  <c r="O17" i="12"/>
  <c r="O23" i="12" s="1"/>
  <c r="G23" i="12"/>
  <c r="K23" i="12"/>
  <c r="O18" i="12"/>
  <c r="C21" i="12"/>
  <c r="G21" i="12"/>
  <c r="K21" i="12"/>
  <c r="C19" i="12"/>
  <c r="D24" i="12"/>
  <c r="H24" i="12"/>
  <c r="L24" i="12"/>
  <c r="D20" i="12"/>
  <c r="H20" i="12"/>
  <c r="L20" i="12"/>
  <c r="E23" i="12"/>
  <c r="I23" i="12"/>
  <c r="M23" i="12"/>
  <c r="E24" i="12"/>
  <c r="I24" i="12"/>
  <c r="M24" i="12"/>
  <c r="L13" i="12"/>
  <c r="G22" i="12"/>
  <c r="C13" i="12"/>
  <c r="G13" i="12"/>
  <c r="K13" i="12"/>
  <c r="K25" i="12" s="1"/>
  <c r="D13" i="12"/>
  <c r="H13" i="12"/>
  <c r="E22" i="12"/>
  <c r="I22" i="12"/>
  <c r="M22" i="12"/>
  <c r="D21" i="12"/>
  <c r="H21" i="12"/>
  <c r="L21" i="12"/>
  <c r="C22" i="12"/>
  <c r="O15" i="12"/>
  <c r="F22" i="12"/>
  <c r="J22" i="12"/>
  <c r="N22" i="12"/>
  <c r="G19" i="12"/>
  <c r="K19" i="12"/>
  <c r="E21" i="12"/>
  <c r="I21" i="12"/>
  <c r="M21" i="12"/>
  <c r="C23" i="12"/>
  <c r="O8" i="12"/>
  <c r="O20" i="12" s="1"/>
  <c r="O12" i="12"/>
  <c r="F13" i="12"/>
  <c r="J13" i="12"/>
  <c r="J25" i="12" s="1"/>
  <c r="N13" i="12"/>
  <c r="O9" i="12"/>
  <c r="D22" i="12"/>
  <c r="H22" i="12"/>
  <c r="L22" i="12"/>
  <c r="O8" i="11"/>
  <c r="O11" i="11"/>
  <c r="O12" i="11"/>
  <c r="C20" i="11"/>
  <c r="G20" i="11"/>
  <c r="K20" i="11"/>
  <c r="C21" i="11"/>
  <c r="G21" i="11"/>
  <c r="K21" i="11"/>
  <c r="O17" i="11"/>
  <c r="O23" i="11" s="1"/>
  <c r="G23" i="11"/>
  <c r="K23" i="11"/>
  <c r="C24" i="11"/>
  <c r="G24" i="11"/>
  <c r="K24" i="11"/>
  <c r="D20" i="11"/>
  <c r="H20" i="11"/>
  <c r="L20" i="11"/>
  <c r="D23" i="11"/>
  <c r="H23" i="11"/>
  <c r="L23" i="11"/>
  <c r="D24" i="11"/>
  <c r="H24" i="11"/>
  <c r="L24" i="11"/>
  <c r="E20" i="11"/>
  <c r="I20" i="11"/>
  <c r="M20" i="11"/>
  <c r="E23" i="11"/>
  <c r="I23" i="11"/>
  <c r="M23" i="11"/>
  <c r="E24" i="11"/>
  <c r="I24" i="11"/>
  <c r="M24" i="11"/>
  <c r="F20" i="11"/>
  <c r="J20" i="11"/>
  <c r="N20" i="11"/>
  <c r="F21" i="11"/>
  <c r="J21" i="11"/>
  <c r="N21" i="11"/>
  <c r="F23" i="11"/>
  <c r="J23" i="11"/>
  <c r="N23" i="11"/>
  <c r="F24" i="11"/>
  <c r="J24" i="11"/>
  <c r="N24" i="11"/>
  <c r="G13" i="11"/>
  <c r="K13" i="11"/>
  <c r="D13" i="11"/>
  <c r="H13" i="11"/>
  <c r="L13" i="11"/>
  <c r="E13" i="11"/>
  <c r="I13" i="11"/>
  <c r="M13" i="11"/>
  <c r="F13" i="11"/>
  <c r="J13" i="11"/>
  <c r="N13" i="11"/>
  <c r="O10" i="11"/>
  <c r="O14" i="11"/>
  <c r="E22" i="11"/>
  <c r="I22" i="11"/>
  <c r="M22" i="11"/>
  <c r="O18" i="11"/>
  <c r="D21" i="11"/>
  <c r="H21" i="11"/>
  <c r="L21" i="11"/>
  <c r="O15" i="11"/>
  <c r="F22" i="11"/>
  <c r="J22" i="11"/>
  <c r="N22" i="11"/>
  <c r="G19" i="11"/>
  <c r="G25" i="11" s="1"/>
  <c r="E21" i="11"/>
  <c r="I21" i="11"/>
  <c r="M21" i="11"/>
  <c r="C23" i="11"/>
  <c r="C19" i="11"/>
  <c r="G22" i="11"/>
  <c r="K22" i="11"/>
  <c r="O9" i="11"/>
  <c r="D22" i="11"/>
  <c r="H22" i="11"/>
  <c r="L22" i="11"/>
  <c r="E13" i="10"/>
  <c r="I13" i="10"/>
  <c r="M13" i="10"/>
  <c r="F20" i="10"/>
  <c r="J20" i="10"/>
  <c r="N20" i="10"/>
  <c r="O17" i="10"/>
  <c r="G23" i="10"/>
  <c r="K23" i="10"/>
  <c r="O18" i="10"/>
  <c r="O24" i="10" s="1"/>
  <c r="C20" i="10"/>
  <c r="G20" i="10"/>
  <c r="K20" i="10"/>
  <c r="C21" i="10"/>
  <c r="G21" i="10"/>
  <c r="K21" i="10"/>
  <c r="D24" i="10"/>
  <c r="H24" i="10"/>
  <c r="L24" i="10"/>
  <c r="O8" i="10"/>
  <c r="D20" i="10"/>
  <c r="H20" i="10"/>
  <c r="L20" i="10"/>
  <c r="D22" i="10"/>
  <c r="H22" i="10"/>
  <c r="L22" i="10"/>
  <c r="E23" i="10"/>
  <c r="I23" i="10"/>
  <c r="M23" i="10"/>
  <c r="E24" i="10"/>
  <c r="I24" i="10"/>
  <c r="M24" i="10"/>
  <c r="C13" i="10"/>
  <c r="G13" i="10"/>
  <c r="G25" i="10" s="1"/>
  <c r="K13" i="10"/>
  <c r="G22" i="10"/>
  <c r="D13" i="10"/>
  <c r="H13" i="10"/>
  <c r="L13" i="10"/>
  <c r="K22" i="10"/>
  <c r="O14" i="10"/>
  <c r="O20" i="10" s="1"/>
  <c r="E22" i="10"/>
  <c r="I22" i="10"/>
  <c r="M22" i="10"/>
  <c r="D21" i="10"/>
  <c r="H21" i="10"/>
  <c r="L21" i="10"/>
  <c r="C22" i="10"/>
  <c r="O15" i="10"/>
  <c r="F22" i="10"/>
  <c r="J22" i="10"/>
  <c r="C19" i="10"/>
  <c r="G19" i="10"/>
  <c r="K19" i="10"/>
  <c r="K25" i="10" s="1"/>
  <c r="E21" i="10"/>
  <c r="I21" i="10"/>
  <c r="M21" i="10"/>
  <c r="C23" i="10"/>
  <c r="O12" i="10"/>
  <c r="F13" i="10"/>
  <c r="J13" i="10"/>
  <c r="N13" i="10"/>
  <c r="D19" i="10"/>
  <c r="H19" i="10"/>
  <c r="L19" i="10"/>
  <c r="L25" i="10" s="1"/>
  <c r="F21" i="10"/>
  <c r="J21" i="10"/>
  <c r="N21" i="10"/>
  <c r="O9" i="10"/>
  <c r="E13" i="9"/>
  <c r="I13" i="9"/>
  <c r="M13" i="9"/>
  <c r="F20" i="9"/>
  <c r="J20" i="9"/>
  <c r="N20" i="9"/>
  <c r="F21" i="9"/>
  <c r="J21" i="9"/>
  <c r="N21" i="9"/>
  <c r="O17" i="9"/>
  <c r="O23" i="9" s="1"/>
  <c r="G23" i="9"/>
  <c r="K23" i="9"/>
  <c r="O18" i="9"/>
  <c r="O24" i="9" s="1"/>
  <c r="C20" i="9"/>
  <c r="G20" i="9"/>
  <c r="K20" i="9"/>
  <c r="C21" i="9"/>
  <c r="G21" i="9"/>
  <c r="K21" i="9"/>
  <c r="D23" i="9"/>
  <c r="D24" i="9"/>
  <c r="H24" i="9"/>
  <c r="L24" i="9"/>
  <c r="O8" i="9"/>
  <c r="D20" i="9"/>
  <c r="H20" i="9"/>
  <c r="L20" i="9"/>
  <c r="G22" i="9"/>
  <c r="E23" i="9"/>
  <c r="I23" i="9"/>
  <c r="M23" i="9"/>
  <c r="E24" i="9"/>
  <c r="I24" i="9"/>
  <c r="M24" i="9"/>
  <c r="E20" i="9"/>
  <c r="I20" i="9"/>
  <c r="M20" i="9"/>
  <c r="K19" i="9"/>
  <c r="N24" i="9"/>
  <c r="F13" i="9"/>
  <c r="J13" i="9"/>
  <c r="N13" i="9"/>
  <c r="G13" i="9"/>
  <c r="K13" i="9"/>
  <c r="K25" i="9" s="1"/>
  <c r="D13" i="9"/>
  <c r="H13" i="9"/>
  <c r="L13" i="9"/>
  <c r="E19" i="9"/>
  <c r="K22" i="9"/>
  <c r="O10" i="9"/>
  <c r="O14" i="9"/>
  <c r="O20" i="9"/>
  <c r="E22" i="9"/>
  <c r="I22" i="9"/>
  <c r="M22" i="9"/>
  <c r="D21" i="9"/>
  <c r="H21" i="9"/>
  <c r="L21" i="9"/>
  <c r="O15" i="9"/>
  <c r="F22" i="9"/>
  <c r="J22" i="9"/>
  <c r="N22" i="9"/>
  <c r="C19" i="9"/>
  <c r="G19" i="9"/>
  <c r="G25" i="9" s="1"/>
  <c r="E21" i="9"/>
  <c r="I21" i="9"/>
  <c r="M21" i="9"/>
  <c r="C23" i="9"/>
  <c r="O12" i="9"/>
  <c r="O9" i="9"/>
  <c r="D22" i="9"/>
  <c r="H22" i="9"/>
  <c r="L22" i="9"/>
  <c r="E13" i="8"/>
  <c r="I13" i="8"/>
  <c r="M13" i="8"/>
  <c r="F20" i="8"/>
  <c r="J20" i="8"/>
  <c r="N20" i="8"/>
  <c r="F21" i="8"/>
  <c r="J21" i="8"/>
  <c r="N21" i="8"/>
  <c r="O17" i="8"/>
  <c r="G23" i="8"/>
  <c r="K23" i="8"/>
  <c r="O18" i="8"/>
  <c r="C20" i="8"/>
  <c r="G20" i="8"/>
  <c r="K20" i="8"/>
  <c r="C21" i="8"/>
  <c r="G21" i="8"/>
  <c r="K21" i="8"/>
  <c r="D23" i="8"/>
  <c r="O23" i="8" s="1"/>
  <c r="D24" i="8"/>
  <c r="H24" i="8"/>
  <c r="L24" i="8"/>
  <c r="O8" i="8"/>
  <c r="D20" i="8"/>
  <c r="H20" i="8"/>
  <c r="L20" i="8"/>
  <c r="G22" i="8"/>
  <c r="E23" i="8"/>
  <c r="I23" i="8"/>
  <c r="M23" i="8"/>
  <c r="E24" i="8"/>
  <c r="I24" i="8"/>
  <c r="M24" i="8"/>
  <c r="E20" i="8"/>
  <c r="I20" i="8"/>
  <c r="M20" i="8"/>
  <c r="F23" i="8"/>
  <c r="J23" i="8"/>
  <c r="N23" i="8"/>
  <c r="F24" i="8"/>
  <c r="J24" i="8"/>
  <c r="N24" i="8"/>
  <c r="F13" i="8"/>
  <c r="J13" i="8"/>
  <c r="N13" i="8"/>
  <c r="G13" i="8"/>
  <c r="K13" i="8"/>
  <c r="K25" i="8" s="1"/>
  <c r="D13" i="8"/>
  <c r="H13" i="8"/>
  <c r="L13" i="8"/>
  <c r="K22" i="8"/>
  <c r="O10" i="8"/>
  <c r="O14" i="8"/>
  <c r="E22" i="8"/>
  <c r="I22" i="8"/>
  <c r="M22" i="8"/>
  <c r="D21" i="8"/>
  <c r="H21" i="8"/>
  <c r="L21" i="8"/>
  <c r="O15" i="8"/>
  <c r="F22" i="8"/>
  <c r="J22" i="8"/>
  <c r="N22" i="8"/>
  <c r="C19" i="8"/>
  <c r="K19" i="8"/>
  <c r="E21" i="8"/>
  <c r="I21" i="8"/>
  <c r="O21" i="8" s="1"/>
  <c r="M21" i="8"/>
  <c r="C23" i="8"/>
  <c r="O12" i="8"/>
  <c r="O9" i="8"/>
  <c r="D22" i="8"/>
  <c r="H22" i="8"/>
  <c r="L22" i="8"/>
  <c r="F13" i="7"/>
  <c r="G13" i="7"/>
  <c r="K13" i="7"/>
  <c r="G22" i="7"/>
  <c r="D13" i="7"/>
  <c r="H13" i="7"/>
  <c r="L13" i="7"/>
  <c r="E19" i="7"/>
  <c r="E25" i="7" s="1"/>
  <c r="I19" i="7"/>
  <c r="I25" i="7" s="1"/>
  <c r="K22" i="7"/>
  <c r="O10" i="7"/>
  <c r="O14" i="7"/>
  <c r="E22" i="7"/>
  <c r="I22" i="7"/>
  <c r="M22" i="7"/>
  <c r="F19" i="7"/>
  <c r="D21" i="7"/>
  <c r="O21" i="7" s="1"/>
  <c r="H21" i="7"/>
  <c r="L21" i="7"/>
  <c r="C22" i="7"/>
  <c r="O15" i="7"/>
  <c r="F22" i="7"/>
  <c r="J22" i="7"/>
  <c r="N22" i="7"/>
  <c r="C19" i="7"/>
  <c r="G19" i="7"/>
  <c r="K19" i="7"/>
  <c r="K25" i="7" s="1"/>
  <c r="E21" i="7"/>
  <c r="I21" i="7"/>
  <c r="M21" i="7"/>
  <c r="C23" i="7"/>
  <c r="O12" i="7"/>
  <c r="J13" i="7"/>
  <c r="N13" i="7"/>
  <c r="O9" i="7"/>
  <c r="D22" i="7"/>
  <c r="H22" i="7"/>
  <c r="O22" i="7" s="1"/>
  <c r="L22" i="7"/>
  <c r="E13" i="6"/>
  <c r="I13" i="6"/>
  <c r="M13" i="6"/>
  <c r="F20" i="6"/>
  <c r="J20" i="6"/>
  <c r="N20" i="6"/>
  <c r="F21" i="6"/>
  <c r="J21" i="6"/>
  <c r="N21" i="6"/>
  <c r="O17" i="6"/>
  <c r="G23" i="6"/>
  <c r="K23" i="6"/>
  <c r="C24" i="6"/>
  <c r="G24" i="6"/>
  <c r="K24" i="6"/>
  <c r="C20" i="6"/>
  <c r="G20" i="6"/>
  <c r="K20" i="6"/>
  <c r="C21" i="6"/>
  <c r="G21" i="6"/>
  <c r="K21" i="6"/>
  <c r="D23" i="6"/>
  <c r="H23" i="6"/>
  <c r="L23" i="6"/>
  <c r="D24" i="6"/>
  <c r="H24" i="6"/>
  <c r="L24" i="6"/>
  <c r="O8" i="6"/>
  <c r="D20" i="6"/>
  <c r="H20" i="6"/>
  <c r="L20" i="6"/>
  <c r="E23" i="6"/>
  <c r="I23" i="6"/>
  <c r="M23" i="6"/>
  <c r="E24" i="6"/>
  <c r="O24" i="6" s="1"/>
  <c r="I24" i="6"/>
  <c r="M24" i="6"/>
  <c r="N24" i="6"/>
  <c r="F13" i="6"/>
  <c r="J13" i="6"/>
  <c r="N13" i="6"/>
  <c r="C13" i="6"/>
  <c r="G13" i="6"/>
  <c r="K13" i="6"/>
  <c r="G22" i="6"/>
  <c r="D13" i="6"/>
  <c r="H13" i="6"/>
  <c r="L13" i="6"/>
  <c r="I19" i="6"/>
  <c r="M19" i="6"/>
  <c r="K22" i="6"/>
  <c r="O10" i="6"/>
  <c r="O14" i="6"/>
  <c r="E22" i="6"/>
  <c r="I22" i="6"/>
  <c r="M22" i="6"/>
  <c r="O18" i="6"/>
  <c r="D21" i="6"/>
  <c r="H21" i="6"/>
  <c r="L21" i="6"/>
  <c r="C22" i="6"/>
  <c r="O15" i="6"/>
  <c r="F22" i="6"/>
  <c r="O22" i="6" s="1"/>
  <c r="J22" i="6"/>
  <c r="N22" i="6"/>
  <c r="C19" i="6"/>
  <c r="C25" i="6" s="1"/>
  <c r="G19" i="6"/>
  <c r="G25" i="6" s="1"/>
  <c r="K19" i="6"/>
  <c r="K25" i="6" s="1"/>
  <c r="E21" i="6"/>
  <c r="I21" i="6"/>
  <c r="M21" i="6"/>
  <c r="C23" i="6"/>
  <c r="O9" i="6"/>
  <c r="D22" i="6"/>
  <c r="H22" i="6"/>
  <c r="L22" i="6"/>
  <c r="N15" i="5"/>
  <c r="J15" i="5"/>
  <c r="F15" i="5"/>
  <c r="F19" i="5" s="1"/>
  <c r="N18" i="5"/>
  <c r="M18" i="5"/>
  <c r="L18" i="5"/>
  <c r="K18" i="5"/>
  <c r="J18" i="5"/>
  <c r="I18" i="5"/>
  <c r="H18" i="5"/>
  <c r="G18" i="5"/>
  <c r="F18" i="5"/>
  <c r="E18" i="5"/>
  <c r="D18" i="5"/>
  <c r="C18" i="5"/>
  <c r="O18" i="5" s="1"/>
  <c r="N17" i="5"/>
  <c r="M17" i="5"/>
  <c r="L17" i="5"/>
  <c r="K17" i="5"/>
  <c r="J17" i="5"/>
  <c r="I17" i="5"/>
  <c r="H17" i="5"/>
  <c r="G17" i="5"/>
  <c r="F17" i="5"/>
  <c r="E17" i="5"/>
  <c r="D17" i="5"/>
  <c r="C17" i="5"/>
  <c r="O17" i="5" s="1"/>
  <c r="N16" i="5"/>
  <c r="M16" i="5"/>
  <c r="L16" i="5"/>
  <c r="K15" i="5"/>
  <c r="K19" i="5" s="1"/>
  <c r="J16" i="5"/>
  <c r="I16" i="5"/>
  <c r="H16" i="5"/>
  <c r="G15" i="5"/>
  <c r="G19" i="5" s="1"/>
  <c r="F16" i="5"/>
  <c r="E16" i="5"/>
  <c r="D16" i="5"/>
  <c r="C15" i="5"/>
  <c r="N11" i="5"/>
  <c r="J11" i="5"/>
  <c r="F11" i="5"/>
  <c r="O10" i="5"/>
  <c r="O9" i="5"/>
  <c r="M11" i="5"/>
  <c r="L11" i="5"/>
  <c r="K11" i="5"/>
  <c r="I11" i="5"/>
  <c r="H11" i="5"/>
  <c r="G11" i="5"/>
  <c r="E11" i="5"/>
  <c r="O11" i="5" s="1"/>
  <c r="D11" i="5"/>
  <c r="C11" i="5"/>
  <c r="C11" i="4"/>
  <c r="G11" i="4"/>
  <c r="G19" i="4" s="1"/>
  <c r="K11" i="4"/>
  <c r="O8" i="4"/>
  <c r="O9" i="4"/>
  <c r="O10" i="4"/>
  <c r="D11" i="4"/>
  <c r="E11" i="4"/>
  <c r="F11" i="4"/>
  <c r="H11" i="4"/>
  <c r="I11" i="4"/>
  <c r="J11" i="4"/>
  <c r="L11" i="4"/>
  <c r="M11" i="4"/>
  <c r="N11" i="4"/>
  <c r="C15" i="4"/>
  <c r="O12" i="4"/>
  <c r="O16" i="4"/>
  <c r="G15" i="4"/>
  <c r="K15" i="4"/>
  <c r="D15" i="4"/>
  <c r="H15" i="4"/>
  <c r="H19" i="4" s="1"/>
  <c r="L15" i="4"/>
  <c r="O13" i="4"/>
  <c r="O14" i="4"/>
  <c r="E15" i="4"/>
  <c r="E19" i="4" s="1"/>
  <c r="F15" i="4"/>
  <c r="I15" i="4"/>
  <c r="I19" i="4"/>
  <c r="J15" i="4"/>
  <c r="J19" i="4" s="1"/>
  <c r="M15" i="4"/>
  <c r="N15" i="4"/>
  <c r="C16" i="4"/>
  <c r="D16" i="4"/>
  <c r="E16" i="4"/>
  <c r="F16" i="4"/>
  <c r="G16" i="4"/>
  <c r="H16" i="4"/>
  <c r="I16" i="4"/>
  <c r="J16" i="4"/>
  <c r="K16" i="4"/>
  <c r="L16" i="4"/>
  <c r="M16" i="4"/>
  <c r="N16" i="4"/>
  <c r="C17" i="4"/>
  <c r="D17" i="4"/>
  <c r="E17" i="4"/>
  <c r="F17" i="4"/>
  <c r="G17" i="4"/>
  <c r="H17" i="4"/>
  <c r="I17" i="4"/>
  <c r="J17" i="4"/>
  <c r="K17" i="4"/>
  <c r="L17" i="4"/>
  <c r="M17" i="4"/>
  <c r="N17" i="4"/>
  <c r="C18" i="4"/>
  <c r="D18" i="4"/>
  <c r="E18" i="4"/>
  <c r="F18" i="4"/>
  <c r="G18" i="4"/>
  <c r="H18" i="4"/>
  <c r="I18" i="4"/>
  <c r="J18" i="4"/>
  <c r="K18" i="4"/>
  <c r="L18" i="4"/>
  <c r="M18" i="4"/>
  <c r="N18" i="4"/>
  <c r="N19" i="4"/>
  <c r="D19" i="4"/>
  <c r="F19" i="4"/>
  <c r="L19" i="4"/>
  <c r="O24" i="12"/>
  <c r="O23" i="13"/>
  <c r="O24" i="11"/>
  <c r="O20" i="11"/>
  <c r="N19" i="5"/>
  <c r="L19" i="13"/>
  <c r="L25" i="13" s="1"/>
  <c r="C13" i="13"/>
  <c r="D19" i="13"/>
  <c r="D25" i="13" s="1"/>
  <c r="M19" i="13"/>
  <c r="M25" i="13" s="1"/>
  <c r="H19" i="13"/>
  <c r="H25" i="13" s="1"/>
  <c r="E19" i="13"/>
  <c r="E25" i="13" s="1"/>
  <c r="O16" i="13"/>
  <c r="O22" i="13" s="1"/>
  <c r="C25" i="13"/>
  <c r="I19" i="13"/>
  <c r="M19" i="12"/>
  <c r="G25" i="12"/>
  <c r="C25" i="12"/>
  <c r="O21" i="12"/>
  <c r="I19" i="12"/>
  <c r="I25" i="12" s="1"/>
  <c r="H19" i="12"/>
  <c r="H25" i="12" s="1"/>
  <c r="O10" i="12"/>
  <c r="E19" i="12"/>
  <c r="E25" i="12"/>
  <c r="D19" i="12"/>
  <c r="O16" i="12"/>
  <c r="O22" i="12" s="1"/>
  <c r="N19" i="12"/>
  <c r="N25" i="12"/>
  <c r="K22" i="12"/>
  <c r="J19" i="12"/>
  <c r="L19" i="12"/>
  <c r="F19" i="12"/>
  <c r="O19" i="12" s="1"/>
  <c r="F19" i="11"/>
  <c r="F25" i="11" s="1"/>
  <c r="K19" i="11"/>
  <c r="J19" i="11"/>
  <c r="J25" i="11" s="1"/>
  <c r="O21" i="11"/>
  <c r="N19" i="11"/>
  <c r="N25" i="11" s="1"/>
  <c r="M19" i="11"/>
  <c r="M25" i="11"/>
  <c r="D19" i="11"/>
  <c r="D25" i="11" s="1"/>
  <c r="O16" i="11"/>
  <c r="O22" i="11" s="1"/>
  <c r="C22" i="11"/>
  <c r="I19" i="11"/>
  <c r="E19" i="11"/>
  <c r="E25" i="11" s="1"/>
  <c r="L19" i="11"/>
  <c r="L25" i="11" s="1"/>
  <c r="H19" i="11"/>
  <c r="H25" i="11"/>
  <c r="C13" i="11"/>
  <c r="N22" i="10"/>
  <c r="O10" i="10"/>
  <c r="N19" i="10"/>
  <c r="F19" i="10"/>
  <c r="F25" i="10" s="1"/>
  <c r="E19" i="10"/>
  <c r="E25" i="10" s="1"/>
  <c r="M19" i="10"/>
  <c r="M25" i="10" s="1"/>
  <c r="I19" i="10"/>
  <c r="I25" i="10" s="1"/>
  <c r="O16" i="10"/>
  <c r="J19" i="10"/>
  <c r="J25" i="10" s="1"/>
  <c r="I19" i="9"/>
  <c r="I25" i="9" s="1"/>
  <c r="C22" i="9"/>
  <c r="N19" i="9"/>
  <c r="N25" i="9" s="1"/>
  <c r="L19" i="9"/>
  <c r="L25" i="9" s="1"/>
  <c r="J19" i="9"/>
  <c r="J25" i="9" s="1"/>
  <c r="M19" i="9"/>
  <c r="M25" i="9" s="1"/>
  <c r="H19" i="9"/>
  <c r="H25" i="9" s="1"/>
  <c r="C13" i="9"/>
  <c r="O13" i="9" s="1"/>
  <c r="F19" i="9"/>
  <c r="D19" i="9"/>
  <c r="O16" i="9"/>
  <c r="O22" i="9" s="1"/>
  <c r="O21" i="9"/>
  <c r="G19" i="8"/>
  <c r="E19" i="8"/>
  <c r="E25" i="8" s="1"/>
  <c r="I19" i="8"/>
  <c r="I25" i="8" s="1"/>
  <c r="C22" i="8"/>
  <c r="N19" i="8"/>
  <c r="N25" i="8" s="1"/>
  <c r="L19" i="8"/>
  <c r="L25" i="8" s="1"/>
  <c r="J19" i="8"/>
  <c r="J25" i="8" s="1"/>
  <c r="M19" i="8"/>
  <c r="M25" i="8" s="1"/>
  <c r="H19" i="8"/>
  <c r="H25" i="8" s="1"/>
  <c r="C13" i="8"/>
  <c r="F19" i="8"/>
  <c r="F25" i="8" s="1"/>
  <c r="D19" i="8"/>
  <c r="D25" i="8" s="1"/>
  <c r="O16" i="8"/>
  <c r="M19" i="7"/>
  <c r="M25" i="7" s="1"/>
  <c r="H19" i="7"/>
  <c r="C13" i="7"/>
  <c r="D19" i="7"/>
  <c r="D25" i="7"/>
  <c r="O16" i="7"/>
  <c r="N19" i="7"/>
  <c r="N25" i="7" s="1"/>
  <c r="L19" i="7"/>
  <c r="L25" i="7"/>
  <c r="J19" i="7"/>
  <c r="I25" i="6"/>
  <c r="J19" i="6"/>
  <c r="J25" i="6" s="1"/>
  <c r="L19" i="6"/>
  <c r="L25" i="6" s="1"/>
  <c r="F19" i="6"/>
  <c r="H19" i="6"/>
  <c r="H25" i="6"/>
  <c r="D19" i="6"/>
  <c r="D25" i="6" s="1"/>
  <c r="O16" i="6"/>
  <c r="N19" i="6"/>
  <c r="N25" i="6" s="1"/>
  <c r="E19" i="6"/>
  <c r="E25" i="6" s="1"/>
  <c r="J19" i="5"/>
  <c r="C19" i="5"/>
  <c r="O8" i="5"/>
  <c r="O12" i="5"/>
  <c r="D15" i="5"/>
  <c r="D19" i="5" s="1"/>
  <c r="H15" i="5"/>
  <c r="H19" i="5" s="1"/>
  <c r="L15" i="5"/>
  <c r="L19" i="5" s="1"/>
  <c r="C16" i="5"/>
  <c r="G16" i="5"/>
  <c r="K16" i="5"/>
  <c r="O13" i="5"/>
  <c r="E15" i="5"/>
  <c r="E19" i="5" s="1"/>
  <c r="I15" i="5"/>
  <c r="I19" i="5" s="1"/>
  <c r="M15" i="5"/>
  <c r="M19" i="5" s="1"/>
  <c r="O14" i="5"/>
  <c r="O17" i="4"/>
  <c r="O18" i="4"/>
  <c r="K19" i="4"/>
  <c r="C19" i="4"/>
  <c r="N18" i="1"/>
  <c r="M18" i="1"/>
  <c r="L18" i="1"/>
  <c r="K18" i="1"/>
  <c r="J18" i="1"/>
  <c r="N17" i="1"/>
  <c r="M17" i="1"/>
  <c r="L17" i="1"/>
  <c r="K17" i="1"/>
  <c r="J17" i="1"/>
  <c r="I17" i="1"/>
  <c r="N15" i="1"/>
  <c r="M15" i="1"/>
  <c r="L15" i="1"/>
  <c r="K15" i="1"/>
  <c r="J15" i="1"/>
  <c r="I15" i="1"/>
  <c r="N11" i="1"/>
  <c r="M11" i="1"/>
  <c r="L11" i="1"/>
  <c r="K11" i="1"/>
  <c r="J11" i="1"/>
  <c r="J19" i="1" s="1"/>
  <c r="I11" i="1"/>
  <c r="K15" i="3"/>
  <c r="L11" i="3"/>
  <c r="H11" i="3"/>
  <c r="D11" i="3"/>
  <c r="M11" i="3"/>
  <c r="J11" i="3"/>
  <c r="I11" i="3"/>
  <c r="F11" i="3"/>
  <c r="E11" i="3"/>
  <c r="N11" i="3"/>
  <c r="O14" i="1"/>
  <c r="C25" i="11"/>
  <c r="C25" i="8"/>
  <c r="E15" i="3"/>
  <c r="E19" i="3"/>
  <c r="M15" i="3"/>
  <c r="M19" i="3" s="1"/>
  <c r="C11" i="3"/>
  <c r="G11" i="3"/>
  <c r="K11" i="3"/>
  <c r="K19" i="3" s="1"/>
  <c r="F15" i="3"/>
  <c r="F19" i="3" s="1"/>
  <c r="J15" i="3"/>
  <c r="J19" i="3" s="1"/>
  <c r="N15" i="3"/>
  <c r="N19" i="3" s="1"/>
  <c r="C15" i="3"/>
  <c r="C19" i="3" s="1"/>
  <c r="G15" i="3"/>
  <c r="D15" i="3"/>
  <c r="D19" i="3" s="1"/>
  <c r="H15" i="3"/>
  <c r="L15" i="3"/>
  <c r="L19" i="3" s="1"/>
  <c r="I15" i="3"/>
  <c r="O9" i="1"/>
  <c r="O10" i="1"/>
  <c r="G19" i="3"/>
  <c r="O13" i="1"/>
  <c r="O13" i="6" l="1"/>
  <c r="I19" i="3"/>
  <c r="O15" i="3"/>
  <c r="C25" i="9"/>
  <c r="K19" i="1"/>
  <c r="O22" i="10"/>
  <c r="F25" i="12"/>
  <c r="I25" i="13"/>
  <c r="O13" i="12"/>
  <c r="O25" i="12" s="1"/>
  <c r="O23" i="15"/>
  <c r="H31" i="16"/>
  <c r="O19" i="11"/>
  <c r="O11" i="1"/>
  <c r="H19" i="3"/>
  <c r="I19" i="1"/>
  <c r="O16" i="5"/>
  <c r="O13" i="8"/>
  <c r="O13" i="11"/>
  <c r="K25" i="11"/>
  <c r="L25" i="12"/>
  <c r="O19" i="7"/>
  <c r="G25" i="8"/>
  <c r="O25" i="8" s="1"/>
  <c r="O20" i="8"/>
  <c r="E25" i="9"/>
  <c r="O21" i="10"/>
  <c r="D25" i="10"/>
  <c r="C25" i="10"/>
  <c r="O24" i="14"/>
  <c r="D25" i="14"/>
  <c r="G25" i="14"/>
  <c r="O21" i="15"/>
  <c r="O18" i="1"/>
  <c r="O15" i="5"/>
  <c r="O21" i="6"/>
  <c r="O11" i="3"/>
  <c r="O19" i="6"/>
  <c r="C25" i="7"/>
  <c r="O22" i="8"/>
  <c r="O19" i="9"/>
  <c r="N25" i="10"/>
  <c r="M25" i="12"/>
  <c r="H25" i="10"/>
  <c r="O21" i="13"/>
  <c r="F25" i="13"/>
  <c r="O20" i="13"/>
  <c r="O20" i="6"/>
  <c r="O20" i="7"/>
  <c r="O23" i="7"/>
  <c r="O24" i="7"/>
  <c r="O24" i="8"/>
  <c r="O23" i="10"/>
  <c r="O16" i="3"/>
  <c r="O19" i="3"/>
  <c r="O25" i="9"/>
  <c r="O19" i="8"/>
  <c r="O19" i="10"/>
  <c r="N19" i="1"/>
  <c r="J25" i="7"/>
  <c r="O13" i="7"/>
  <c r="D25" i="9"/>
  <c r="O13" i="10"/>
  <c r="D25" i="12"/>
  <c r="M19" i="4"/>
  <c r="F25" i="7"/>
  <c r="O19" i="14"/>
  <c r="O25" i="14" s="1"/>
  <c r="H25" i="15"/>
  <c r="M25" i="15"/>
  <c r="O15" i="1"/>
  <c r="O19" i="1" s="1"/>
  <c r="O17" i="1"/>
  <c r="O19" i="13"/>
  <c r="L19" i="1"/>
  <c r="O15" i="4"/>
  <c r="O11" i="4"/>
  <c r="H25" i="7"/>
  <c r="F25" i="9"/>
  <c r="O13" i="13"/>
  <c r="M25" i="6"/>
  <c r="G25" i="7"/>
  <c r="O25" i="7" s="1"/>
  <c r="O24" i="13"/>
  <c r="O22" i="15"/>
  <c r="O13" i="15"/>
  <c r="I25" i="15"/>
  <c r="F31" i="16"/>
  <c r="M31" i="16"/>
  <c r="I31" i="16"/>
  <c r="M19" i="1"/>
  <c r="F25" i="6"/>
  <c r="I25" i="11"/>
  <c r="O23" i="14"/>
  <c r="L31" i="16"/>
  <c r="O15" i="16"/>
  <c r="O23" i="16"/>
  <c r="O24" i="16"/>
  <c r="O29" i="16"/>
  <c r="O30" i="16"/>
  <c r="O27" i="16"/>
  <c r="O26" i="16"/>
  <c r="O25" i="16"/>
  <c r="O28" i="16"/>
  <c r="O19" i="5"/>
  <c r="O25" i="6"/>
  <c r="O19" i="15"/>
  <c r="O25" i="15" s="1"/>
  <c r="O19" i="4" l="1"/>
  <c r="O25" i="11"/>
  <c r="O25" i="10"/>
  <c r="O25" i="13"/>
  <c r="O31" i="16"/>
</calcChain>
</file>

<file path=xl/sharedStrings.xml><?xml version="1.0" encoding="utf-8"?>
<sst xmlns="http://schemas.openxmlformats.org/spreadsheetml/2006/main" count="910" uniqueCount="51">
  <si>
    <t>Narodowy Bank Polski</t>
  </si>
  <si>
    <t>Departament Systemu Płatniczego</t>
  </si>
  <si>
    <t>Miesiąc</t>
  </si>
  <si>
    <t>Lipiec</t>
  </si>
  <si>
    <t>Sierpień</t>
  </si>
  <si>
    <t>międzybankowe</t>
  </si>
  <si>
    <t>z udziałem KDPW</t>
  </si>
  <si>
    <t>z udziałem innych klientów NBP</t>
  </si>
  <si>
    <t>razem</t>
  </si>
  <si>
    <t>Wartość zleceń         (w mln zł)</t>
  </si>
  <si>
    <t>Średnia kwota zlecenia      (w mln zł)</t>
  </si>
  <si>
    <t>Czerwiec</t>
  </si>
  <si>
    <t>-</t>
  </si>
  <si>
    <t>Wyszcze- gólnienie</t>
  </si>
  <si>
    <t>Styczeń</t>
  </si>
  <si>
    <t>Luty</t>
  </si>
  <si>
    <t>Marzec</t>
  </si>
  <si>
    <t>Kwiecień</t>
  </si>
  <si>
    <t>Maj</t>
  </si>
  <si>
    <t>Wrzesień</t>
  </si>
  <si>
    <t>Październik</t>
  </si>
  <si>
    <t>Listopad</t>
  </si>
  <si>
    <t>Grudzień</t>
  </si>
  <si>
    <t>Liczba zleceń          (w szt.)</t>
  </si>
  <si>
    <t>Typ zleceń klientowskich</t>
  </si>
  <si>
    <t xml:space="preserve">    a) zlecenia klientów LORO</t>
  </si>
  <si>
    <t>b) zlecenia klientów krajowych</t>
  </si>
  <si>
    <r>
      <t>1)</t>
    </r>
    <r>
      <rPr>
        <sz val="14"/>
        <color indexed="9"/>
        <rFont val="Arial"/>
        <family val="2"/>
        <charset val="238"/>
      </rPr>
      <t xml:space="preserve"> międzybankowych, w tym:</t>
    </r>
  </si>
  <si>
    <r>
      <t>2)</t>
    </r>
    <r>
      <rPr>
        <sz val="14"/>
        <color indexed="9"/>
        <rFont val="Arial"/>
        <family val="2"/>
        <charset val="238"/>
      </rPr>
      <t xml:space="preserve"> z udziałem KDPW</t>
    </r>
  </si>
  <si>
    <r>
      <t>3)</t>
    </r>
    <r>
      <rPr>
        <sz val="14"/>
        <color indexed="9"/>
        <rFont val="Arial"/>
        <family val="2"/>
        <charset val="238"/>
      </rPr>
      <t xml:space="preserve"> z udziałem innych klientów NBP, w tym:</t>
    </r>
  </si>
  <si>
    <r>
      <t>3)</t>
    </r>
    <r>
      <rPr>
        <sz val="14"/>
        <color indexed="9"/>
        <rFont val="Arial"/>
        <family val="2"/>
        <charset val="238"/>
      </rPr>
      <t xml:space="preserve"> z udziałem innych klientów NBP</t>
    </r>
  </si>
  <si>
    <r>
      <t xml:space="preserve">Zlecenia klientowskie zrealizowane na rachunkach bieżących banków w NBP DSP w </t>
    </r>
    <r>
      <rPr>
        <b/>
        <sz val="22"/>
        <color indexed="8"/>
        <rFont val="Arial"/>
        <family val="2"/>
        <charset val="238"/>
      </rPr>
      <t>2013</t>
    </r>
    <r>
      <rPr>
        <sz val="22"/>
        <color indexed="8"/>
        <rFont val="Arial"/>
        <family val="2"/>
        <charset val="238"/>
      </rPr>
      <t xml:space="preserve"> r.</t>
    </r>
  </si>
  <si>
    <t>Średnia miesięczna</t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</si>
  <si>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1999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</si>
  <si>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2000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</si>
  <si>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2001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</si>
  <si>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2002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</si>
  <si>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2003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</si>
  <si>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2004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</si>
  <si>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2005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</si>
  <si>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2006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</si>
  <si>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2007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</si>
  <si>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2008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</si>
  <si>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2009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</si>
  <si>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2010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</si>
  <si>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2011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</si>
  <si>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 DSP  w  </t>
    </r>
    <r>
      <rPr>
        <b/>
        <sz val="22"/>
        <color indexed="8"/>
        <rFont val="Arial"/>
        <family val="2"/>
        <charset val="238"/>
      </rPr>
      <t>2012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</si>
  <si>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DSP w </t>
    </r>
    <r>
      <rPr>
        <b/>
        <sz val="22"/>
        <color indexed="8"/>
        <rFont val="Arial"/>
        <family val="2"/>
        <charset val="238"/>
      </rPr>
      <t>2014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</si>
  <si>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DSP w </t>
    </r>
    <r>
      <rPr>
        <b/>
        <sz val="22"/>
        <color indexed="8"/>
        <rFont val="Arial"/>
        <family val="2"/>
        <charset val="238"/>
      </rPr>
      <t>2015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</si>
  <si>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DSP w </t>
    </r>
    <r>
      <rPr>
        <b/>
        <sz val="22"/>
        <color indexed="8"/>
        <rFont val="Arial"/>
        <family val="2"/>
        <charset val="238"/>
      </rPr>
      <t>2016</t>
    </r>
    <r>
      <rPr>
        <sz val="22"/>
        <color indexed="8"/>
        <rFont val="Arial"/>
        <family val="2"/>
        <charset val="238"/>
      </rPr>
      <t xml:space="preserve"> r.</t>
    </r>
  </si>
  <si>
    <r>
      <t xml:space="preserve">Zlecenia klientowskie zrealizowane na rachunkach bieżących banków w NBP DSP w </t>
    </r>
    <r>
      <rPr>
        <b/>
        <sz val="22"/>
        <color indexed="8"/>
        <rFont val="Arial"/>
        <family val="2"/>
        <charset val="238"/>
      </rPr>
      <t>2017</t>
    </r>
    <r>
      <rPr>
        <sz val="22"/>
        <color indexed="8"/>
        <rFont val="Arial"/>
        <family val="2"/>
        <charset val="238"/>
      </rPr>
      <t xml:space="preserve"> r.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</si>
</sst>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#,##0.0_ ;\-#,##0.0\ "/>
    <numFmt numFmtId="165" formatCode="#,##0.0_ ;[Red]\-#,##0.0\ "/>
    <numFmt numFmtId="166" formatCode="#,##0_ ;[Red]\-#,##0\ "/>
    <numFmt numFmtId="167" formatCode="dd/mm/yyyy"/>
    <numFmt numFmtId="168" formatCode="dd/mm/yy"/>
    <numFmt numFmtId="169" formatCode="#,##0.000_ ;[Red]\-#,##0.000\ "/>
    <numFmt numFmtId="170" formatCode="#,##0.00_ ;[Red]\-#,##0.00\ "/>
  </numFmts>
  <fonts count="16">
    <font>
      <sz val="12"/>
      <name val="TimesET"/>
      <charset val="238"/>
    </font>
    <font>
      <sz val="16"/>
      <name val="Arial"/>
      <family val="2"/>
      <charset val="238"/>
    </font>
    <font>
      <b/>
      <sz val="14"/>
      <color indexed="9"/>
      <name val="Arial"/>
      <family val="2"/>
      <charset val="238"/>
    </font>
    <font>
      <sz val="14"/>
      <color indexed="9"/>
      <name val="Arial"/>
      <family val="2"/>
      <charset val="238"/>
    </font>
    <font>
      <b/>
      <sz val="14"/>
      <name val="Arial"/>
      <family val="2"/>
      <charset val="238"/>
    </font>
    <font>
      <sz val="16"/>
      <color indexed="9"/>
      <name val="Arial"/>
      <family val="2"/>
      <charset val="238"/>
    </font>
    <font>
      <sz val="15"/>
      <color indexed="8"/>
      <name val="Arial"/>
      <family val="2"/>
      <charset val="238"/>
    </font>
    <font>
      <sz val="14"/>
      <color indexed="8"/>
      <name val="Arial"/>
      <family val="2"/>
      <charset val="238"/>
    </font>
    <font>
      <sz val="22"/>
      <color indexed="8"/>
      <name val="Arial"/>
      <family val="2"/>
      <charset val="238"/>
    </font>
    <font>
      <b/>
      <sz val="22"/>
      <color indexed="8"/>
      <name val="Arial"/>
      <family val="2"/>
      <charset val="238"/>
    </font>
    <font>
      <sz val="16"/>
      <color indexed="8"/>
      <name val="Arial"/>
      <family val="2"/>
      <charset val="238"/>
    </font>
    <font>
      <sz val="12"/>
      <name val="Arial"/>
      <family val="2"/>
      <charset val="238"/>
    </font>
    <font>
      <sz val="14"/>
      <name val="Arial"/>
      <family val="2"/>
      <charset val="238"/>
    </font>
    <font>
      <sz val="20"/>
      <color indexed="8"/>
      <name val="Arial"/>
      <family val="2"/>
      <charset val="238"/>
    </font>
    <font>
      <b/>
      <sz val="16"/>
      <name val="Arial"/>
      <family val="2"/>
      <charset val="238"/>
    </font>
    <font>
      <sz val="12"/>
      <color indexed="9"/>
      <name val="Arial"/>
      <family val="2"/>
      <charset val="238"/>
    </font>
  </fonts>
  <fills count="7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rgb="FF007A70"/>
        <bgColor indexed="64"/>
      </patternFill>
    </fill>
    <fill>
      <patternFill patternType="solid">
        <fgColor rgb="FF6E6E73"/>
        <bgColor indexed="64"/>
      </patternFill>
    </fill>
    <fill>
      <patternFill patternType="solid">
        <fgColor rgb="FFB4B9BE"/>
        <bgColor indexed="64"/>
      </patternFill>
    </fill>
    <fill>
      <patternFill patternType="solid">
        <fgColor rgb="FFE6E8EB"/>
        <bgColor indexed="64"/>
      </patternFill>
    </fill>
  </fills>
  <borders count="18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9"/>
      </right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9"/>
      </left>
      <right style="thin">
        <color indexed="9"/>
      </right>
      <top style="thin">
        <color indexed="22"/>
      </top>
      <bottom style="thin">
        <color indexed="9"/>
      </bottom>
      <diagonal/>
    </border>
    <border>
      <left style="thin">
        <color theme="0"/>
      </left>
      <right style="thin">
        <color theme="0"/>
      </right>
      <top style="thin">
        <color indexed="22"/>
      </top>
      <bottom style="thin">
        <color indexed="22"/>
      </bottom>
      <diagonal/>
    </border>
    <border>
      <left style="thin">
        <color theme="0"/>
      </left>
      <right style="thin">
        <color theme="0"/>
      </right>
      <top style="thin">
        <color indexed="22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22"/>
      </bottom>
      <diagonal/>
    </border>
    <border>
      <left/>
      <right style="thin">
        <color indexed="9"/>
      </right>
      <top style="thin">
        <color indexed="9"/>
      </top>
      <bottom style="thin">
        <color indexed="22"/>
      </bottom>
      <diagonal/>
    </border>
    <border>
      <left/>
      <right style="thin">
        <color indexed="22"/>
      </right>
      <top style="thin">
        <color indexed="9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9"/>
      </top>
      <bottom style="thin">
        <color indexed="22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2" fillId="4" borderId="2" xfId="0" applyFont="1" applyFill="1" applyBorder="1" applyAlignment="1" applyProtection="1">
      <alignment vertical="center" wrapText="1"/>
    </xf>
    <xf numFmtId="0" fontId="3" fillId="4" borderId="2" xfId="0" applyFont="1" applyFill="1" applyBorder="1" applyAlignment="1" applyProtection="1">
      <alignment horizontal="right" vertical="center" wrapText="1"/>
    </xf>
    <xf numFmtId="169" fontId="1" fillId="5" borderId="11" xfId="0" applyNumberFormat="1" applyFont="1" applyFill="1" applyBorder="1" applyAlignment="1">
      <alignment vertical="center"/>
    </xf>
    <xf numFmtId="164" fontId="4" fillId="5" borderId="1" xfId="0" applyNumberFormat="1" applyFont="1" applyFill="1" applyBorder="1" applyAlignment="1" applyProtection="1">
      <alignment horizontal="center" vertical="center" wrapText="1"/>
    </xf>
    <xf numFmtId="0" fontId="5" fillId="4" borderId="2" xfId="0" applyFont="1" applyFill="1" applyBorder="1" applyAlignment="1" applyProtection="1">
      <alignment vertical="center" wrapText="1"/>
    </xf>
    <xf numFmtId="0" fontId="7" fillId="0" borderId="0" xfId="0" applyFont="1" applyFill="1" applyProtection="1"/>
    <xf numFmtId="0" fontId="8" fillId="0" borderId="0" xfId="0" applyFont="1" applyFill="1" applyAlignment="1" applyProtection="1">
      <alignment horizontal="centerContinuous" wrapText="1"/>
    </xf>
    <xf numFmtId="0" fontId="6" fillId="0" borderId="0" xfId="0" applyFont="1" applyFill="1" applyAlignment="1" applyProtection="1"/>
    <xf numFmtId="0" fontId="6" fillId="0" borderId="0" xfId="0" applyFont="1" applyFill="1" applyAlignment="1" applyProtection="1">
      <alignment vertical="top"/>
    </xf>
    <xf numFmtId="0" fontId="6" fillId="0" borderId="0" xfId="0" applyFont="1" applyFill="1" applyAlignment="1" applyProtection="1">
      <alignment horizontal="centerContinuous"/>
    </xf>
    <xf numFmtId="0" fontId="7" fillId="0" borderId="0" xfId="0" applyFont="1" applyFill="1" applyAlignment="1" applyProtection="1"/>
    <xf numFmtId="0" fontId="10" fillId="0" borderId="0" xfId="0" applyFont="1" applyFill="1" applyAlignment="1" applyProtection="1"/>
    <xf numFmtId="168" fontId="7" fillId="0" borderId="0" xfId="0" applyNumberFormat="1" applyFont="1" applyFill="1" applyAlignment="1" applyProtection="1">
      <alignment horizontal="right"/>
    </xf>
    <xf numFmtId="0" fontId="11" fillId="0" borderId="0" xfId="0" applyFont="1" applyProtection="1"/>
    <xf numFmtId="0" fontId="11" fillId="0" borderId="0" xfId="0" applyFont="1"/>
    <xf numFmtId="0" fontId="6" fillId="0" borderId="0" xfId="0" applyFont="1" applyFill="1" applyAlignment="1" applyProtection="1">
      <alignment horizontal="centerContinuous" vertical="top"/>
    </xf>
    <xf numFmtId="0" fontId="12" fillId="0" borderId="0" xfId="0" applyFont="1" applyFill="1" applyProtection="1"/>
    <xf numFmtId="0" fontId="7" fillId="0" borderId="0" xfId="0" applyFont="1" applyFill="1" applyAlignment="1" applyProtection="1">
      <alignment horizontal="right" wrapText="1"/>
    </xf>
    <xf numFmtId="0" fontId="13" fillId="0" borderId="0" xfId="0" applyFont="1" applyFill="1" applyAlignment="1" applyProtection="1">
      <alignment horizontal="centerContinuous" wrapText="1"/>
    </xf>
    <xf numFmtId="0" fontId="7" fillId="0" borderId="0" xfId="0" applyFont="1" applyFill="1" applyAlignment="1" applyProtection="1">
      <alignment horizontal="right" vertical="center"/>
    </xf>
    <xf numFmtId="0" fontId="2" fillId="3" borderId="1" xfId="0" applyFont="1" applyFill="1" applyBorder="1" applyAlignment="1" applyProtection="1">
      <alignment horizontal="centerContinuous" vertical="center"/>
    </xf>
    <xf numFmtId="0" fontId="2" fillId="3" borderId="1" xfId="0" applyFont="1" applyFill="1" applyBorder="1" applyAlignment="1" applyProtection="1">
      <alignment horizontal="centerContinuous" vertical="center" wrapText="1"/>
    </xf>
    <xf numFmtId="0" fontId="3" fillId="3" borderId="1" xfId="0" applyFont="1" applyFill="1" applyBorder="1" applyAlignment="1" applyProtection="1">
      <alignment horizontal="centerContinuous" vertical="center"/>
    </xf>
    <xf numFmtId="0" fontId="2" fillId="3" borderId="3" xfId="0" applyFont="1" applyFill="1" applyBorder="1" applyAlignment="1" applyProtection="1">
      <alignment horizontal="center" vertical="center" wrapText="1"/>
    </xf>
    <xf numFmtId="166" fontId="1" fillId="6" borderId="12" xfId="0" applyNumberFormat="1" applyFont="1" applyFill="1" applyBorder="1" applyAlignment="1" applyProtection="1">
      <alignment vertical="center"/>
    </xf>
    <xf numFmtId="166" fontId="1" fillId="5" borderId="10" xfId="0" applyNumberFormat="1" applyFont="1" applyFill="1" applyBorder="1" applyAlignment="1" applyProtection="1">
      <alignment vertical="center"/>
    </xf>
    <xf numFmtId="166" fontId="1" fillId="0" borderId="5" xfId="0" applyNumberFormat="1" applyFont="1" applyBorder="1" applyAlignment="1" applyProtection="1">
      <alignment vertical="center"/>
    </xf>
    <xf numFmtId="166" fontId="1" fillId="5" borderId="5" xfId="0" applyNumberFormat="1" applyFont="1" applyFill="1" applyBorder="1" applyAlignment="1" applyProtection="1">
      <alignment vertical="center"/>
    </xf>
    <xf numFmtId="0" fontId="11" fillId="0" borderId="0" xfId="0" applyFont="1" applyBorder="1" applyProtection="1"/>
    <xf numFmtId="166" fontId="1" fillId="6" borderId="13" xfId="0" applyNumberFormat="1" applyFont="1" applyFill="1" applyBorder="1" applyAlignment="1" applyProtection="1">
      <alignment vertical="center"/>
    </xf>
    <xf numFmtId="166" fontId="1" fillId="6" borderId="14" xfId="0" applyNumberFormat="1" applyFont="1" applyFill="1" applyBorder="1" applyAlignment="1" applyProtection="1">
      <alignment vertical="center"/>
    </xf>
    <xf numFmtId="166" fontId="14" fillId="5" borderId="7" xfId="0" applyNumberFormat="1" applyFont="1" applyFill="1" applyBorder="1" applyAlignment="1" applyProtection="1">
      <alignment vertical="center"/>
    </xf>
    <xf numFmtId="166" fontId="14" fillId="5" borderId="8" xfId="0" applyNumberFormat="1" applyFont="1" applyFill="1" applyBorder="1" applyAlignment="1" applyProtection="1">
      <alignment vertical="center"/>
    </xf>
    <xf numFmtId="166" fontId="14" fillId="5" borderId="5" xfId="0" applyNumberFormat="1" applyFont="1" applyFill="1" applyBorder="1" applyAlignment="1" applyProtection="1">
      <alignment vertical="center"/>
    </xf>
    <xf numFmtId="165" fontId="1" fillId="6" borderId="12" xfId="0" applyNumberFormat="1" applyFont="1" applyFill="1" applyBorder="1" applyAlignment="1" applyProtection="1">
      <alignment vertical="center"/>
    </xf>
    <xf numFmtId="170" fontId="1" fillId="6" borderId="12" xfId="0" applyNumberFormat="1" applyFont="1" applyFill="1" applyBorder="1" applyAlignment="1" applyProtection="1">
      <alignment vertical="center"/>
    </xf>
    <xf numFmtId="170" fontId="1" fillId="5" borderId="10" xfId="0" applyNumberFormat="1" applyFont="1" applyFill="1" applyBorder="1" applyAlignment="1" applyProtection="1">
      <alignment vertical="center"/>
    </xf>
    <xf numFmtId="165" fontId="1" fillId="0" borderId="5" xfId="0" applyNumberFormat="1" applyFont="1" applyBorder="1" applyAlignment="1" applyProtection="1">
      <alignment vertical="center"/>
    </xf>
    <xf numFmtId="170" fontId="1" fillId="0" borderId="5" xfId="0" applyNumberFormat="1" applyFont="1" applyBorder="1" applyAlignment="1" applyProtection="1">
      <alignment vertical="center"/>
    </xf>
    <xf numFmtId="170" fontId="1" fillId="5" borderId="5" xfId="0" applyNumberFormat="1" applyFont="1" applyFill="1" applyBorder="1" applyAlignment="1" applyProtection="1">
      <alignment vertical="center"/>
    </xf>
    <xf numFmtId="165" fontId="1" fillId="6" borderId="13" xfId="0" applyNumberFormat="1" applyFont="1" applyFill="1" applyBorder="1" applyAlignment="1" applyProtection="1">
      <alignment vertical="center"/>
    </xf>
    <xf numFmtId="170" fontId="1" fillId="6" borderId="13" xfId="0" applyNumberFormat="1" applyFont="1" applyFill="1" applyBorder="1" applyAlignment="1" applyProtection="1">
      <alignment vertical="center"/>
    </xf>
    <xf numFmtId="165" fontId="1" fillId="6" borderId="14" xfId="0" applyNumberFormat="1" applyFont="1" applyFill="1" applyBorder="1" applyAlignment="1" applyProtection="1">
      <alignment vertical="center"/>
    </xf>
    <xf numFmtId="170" fontId="1" fillId="6" borderId="14" xfId="0" applyNumberFormat="1" applyFont="1" applyFill="1" applyBorder="1" applyAlignment="1" applyProtection="1">
      <alignment vertical="center"/>
    </xf>
    <xf numFmtId="165" fontId="14" fillId="5" borderId="7" xfId="0" applyNumberFormat="1" applyFont="1" applyFill="1" applyBorder="1" applyAlignment="1" applyProtection="1">
      <alignment vertical="center"/>
    </xf>
    <xf numFmtId="0" fontId="11" fillId="0" borderId="0" xfId="0" applyFont="1" applyAlignment="1" applyProtection="1">
      <alignment vertical="center"/>
    </xf>
    <xf numFmtId="169" fontId="1" fillId="6" borderId="12" xfId="0" applyNumberFormat="1" applyFont="1" applyFill="1" applyBorder="1" applyAlignment="1" applyProtection="1">
      <alignment vertical="center"/>
    </xf>
    <xf numFmtId="169" fontId="1" fillId="5" borderId="10" xfId="0" applyNumberFormat="1" applyFont="1" applyFill="1" applyBorder="1" applyAlignment="1" applyProtection="1">
      <alignment vertical="center"/>
    </xf>
    <xf numFmtId="169" fontId="1" fillId="0" borderId="5" xfId="0" applyNumberFormat="1" applyFont="1" applyBorder="1" applyAlignment="1" applyProtection="1">
      <alignment vertical="center"/>
    </xf>
    <xf numFmtId="169" fontId="1" fillId="5" borderId="5" xfId="0" applyNumberFormat="1" applyFont="1" applyFill="1" applyBorder="1" applyAlignment="1" applyProtection="1">
      <alignment vertical="center"/>
    </xf>
    <xf numFmtId="169" fontId="1" fillId="6" borderId="13" xfId="0" applyNumberFormat="1" applyFont="1" applyFill="1" applyBorder="1" applyAlignment="1" applyProtection="1">
      <alignment vertical="center"/>
    </xf>
    <xf numFmtId="0" fontId="11" fillId="0" borderId="0" xfId="0" applyFont="1" applyBorder="1" applyAlignment="1" applyProtection="1">
      <alignment vertical="center"/>
    </xf>
    <xf numFmtId="169" fontId="1" fillId="6" borderId="14" xfId="0" applyNumberFormat="1" applyFont="1" applyFill="1" applyBorder="1" applyAlignment="1" applyProtection="1">
      <alignment vertical="center"/>
    </xf>
    <xf numFmtId="164" fontId="14" fillId="5" borderId="9" xfId="0" applyNumberFormat="1" applyFont="1" applyFill="1" applyBorder="1" applyAlignment="1" applyProtection="1">
      <alignment horizontal="center" vertical="center" wrapText="1"/>
    </xf>
    <xf numFmtId="169" fontId="14" fillId="5" borderId="7" xfId="0" applyNumberFormat="1" applyFont="1" applyFill="1" applyBorder="1" applyAlignment="1" applyProtection="1">
      <alignment vertical="center"/>
    </xf>
    <xf numFmtId="169" fontId="14" fillId="5" borderId="5" xfId="0" applyNumberFormat="1" applyFont="1" applyFill="1" applyBorder="1" applyAlignment="1" applyProtection="1">
      <alignment vertical="center"/>
    </xf>
    <xf numFmtId="14" fontId="7" fillId="0" borderId="0" xfId="0" applyNumberFormat="1" applyFont="1" applyFill="1" applyAlignment="1" applyProtection="1">
      <alignment horizontal="right"/>
    </xf>
    <xf numFmtId="0" fontId="2" fillId="2" borderId="1" xfId="0" applyFont="1" applyFill="1" applyBorder="1" applyAlignment="1" applyProtection="1">
      <alignment horizontal="centerContinuous" vertical="center"/>
    </xf>
    <xf numFmtId="0" fontId="2" fillId="2" borderId="1" xfId="0" applyFont="1" applyFill="1" applyBorder="1" applyAlignment="1" applyProtection="1">
      <alignment horizontal="centerContinuous" vertical="center" wrapText="1"/>
    </xf>
    <xf numFmtId="0" fontId="3" fillId="2" borderId="1" xfId="0" applyFont="1" applyFill="1" applyBorder="1" applyAlignment="1" applyProtection="1">
      <alignment horizontal="centerContinuous" vertical="center"/>
    </xf>
    <xf numFmtId="0" fontId="3" fillId="2" borderId="2" xfId="0" applyFont="1" applyFill="1" applyBorder="1" applyAlignment="1" applyProtection="1">
      <alignment horizontal="centerContinuous" vertical="center"/>
    </xf>
    <xf numFmtId="0" fontId="2" fillId="2" borderId="3" xfId="0" applyFont="1" applyFill="1" applyBorder="1" applyAlignment="1" applyProtection="1">
      <alignment horizontal="center" vertical="center" wrapText="1"/>
    </xf>
    <xf numFmtId="0" fontId="2" fillId="2" borderId="4" xfId="0" applyFont="1" applyFill="1" applyBorder="1" applyAlignment="1" applyProtection="1">
      <alignment horizontal="center" vertical="center" wrapText="1"/>
    </xf>
    <xf numFmtId="166" fontId="1" fillId="0" borderId="5" xfId="0" applyNumberFormat="1" applyFont="1" applyBorder="1" applyAlignment="1" applyProtection="1">
      <alignment horizontal="center" vertical="center"/>
    </xf>
    <xf numFmtId="166" fontId="1" fillId="5" borderId="17" xfId="0" applyNumberFormat="1" applyFont="1" applyFill="1" applyBorder="1" applyAlignment="1" applyProtection="1">
      <alignment horizontal="center" vertical="center"/>
    </xf>
    <xf numFmtId="166" fontId="1" fillId="6" borderId="12" xfId="0" applyNumberFormat="1" applyFont="1" applyFill="1" applyBorder="1" applyAlignment="1" applyProtection="1">
      <alignment horizontal="center" vertical="center"/>
    </xf>
    <xf numFmtId="164" fontId="14" fillId="5" borderId="7" xfId="0" applyNumberFormat="1" applyFont="1" applyFill="1" applyBorder="1" applyAlignment="1" applyProtection="1">
      <alignment horizontal="center" vertical="center" wrapText="1"/>
    </xf>
    <xf numFmtId="166" fontId="14" fillId="5" borderId="7" xfId="0" applyNumberFormat="1" applyFont="1" applyFill="1" applyBorder="1" applyAlignment="1" applyProtection="1">
      <alignment horizontal="center" vertical="center"/>
    </xf>
    <xf numFmtId="166" fontId="14" fillId="5" borderId="10" xfId="0" applyNumberFormat="1" applyFont="1" applyFill="1" applyBorder="1" applyAlignment="1" applyProtection="1">
      <alignment vertical="center"/>
    </xf>
    <xf numFmtId="165" fontId="1" fillId="0" borderId="5" xfId="0" applyNumberFormat="1" applyFont="1" applyBorder="1" applyAlignment="1" applyProtection="1">
      <alignment horizontal="center" vertical="center"/>
    </xf>
    <xf numFmtId="165" fontId="1" fillId="5" borderId="5" xfId="0" applyNumberFormat="1" applyFont="1" applyFill="1" applyBorder="1" applyAlignment="1" applyProtection="1">
      <alignment horizontal="center" vertical="center"/>
    </xf>
    <xf numFmtId="165" fontId="1" fillId="6" borderId="12" xfId="0" applyNumberFormat="1" applyFont="1" applyFill="1" applyBorder="1" applyAlignment="1" applyProtection="1">
      <alignment horizontal="center" vertical="center"/>
    </xf>
    <xf numFmtId="165" fontId="1" fillId="5" borderId="10" xfId="0" applyNumberFormat="1" applyFont="1" applyFill="1" applyBorder="1" applyAlignment="1" applyProtection="1">
      <alignment vertical="center"/>
    </xf>
    <xf numFmtId="165" fontId="1" fillId="5" borderId="5" xfId="0" applyNumberFormat="1" applyFont="1" applyFill="1" applyBorder="1" applyAlignment="1" applyProtection="1">
      <alignment vertical="center"/>
    </xf>
    <xf numFmtId="165" fontId="14" fillId="5" borderId="7" xfId="0" applyNumberFormat="1" applyFont="1" applyFill="1" applyBorder="1" applyAlignment="1" applyProtection="1">
      <alignment horizontal="center" vertical="center"/>
    </xf>
    <xf numFmtId="165" fontId="14" fillId="5" borderId="10" xfId="0" applyNumberFormat="1" applyFont="1" applyFill="1" applyBorder="1" applyAlignment="1" applyProtection="1">
      <alignment vertical="center"/>
    </xf>
    <xf numFmtId="169" fontId="1" fillId="0" borderId="5" xfId="0" applyNumberFormat="1" applyFont="1" applyBorder="1" applyAlignment="1" applyProtection="1">
      <alignment horizontal="center" vertical="center"/>
    </xf>
    <xf numFmtId="169" fontId="1" fillId="5" borderId="5" xfId="0" applyNumberFormat="1" applyFont="1" applyFill="1" applyBorder="1" applyAlignment="1" applyProtection="1">
      <alignment horizontal="center" vertical="center"/>
    </xf>
    <xf numFmtId="169" fontId="1" fillId="6" borderId="12" xfId="0" applyNumberFormat="1" applyFont="1" applyFill="1" applyBorder="1" applyAlignment="1" applyProtection="1">
      <alignment horizontal="center" vertical="center"/>
    </xf>
    <xf numFmtId="169" fontId="14" fillId="5" borderId="7" xfId="0" applyNumberFormat="1" applyFont="1" applyFill="1" applyBorder="1" applyAlignment="1" applyProtection="1">
      <alignment horizontal="center" vertical="center"/>
    </xf>
    <xf numFmtId="169" fontId="14" fillId="5" borderId="10" xfId="0" applyNumberFormat="1" applyFont="1" applyFill="1" applyBorder="1" applyAlignment="1" applyProtection="1">
      <alignment vertical="center"/>
    </xf>
    <xf numFmtId="166" fontId="1" fillId="5" borderId="17" xfId="0" applyNumberFormat="1" applyFont="1" applyFill="1" applyBorder="1" applyAlignment="1" applyProtection="1">
      <alignment vertical="center"/>
    </xf>
    <xf numFmtId="166" fontId="1" fillId="5" borderId="16" xfId="0" applyNumberFormat="1" applyFont="1" applyFill="1" applyBorder="1" applyAlignment="1" applyProtection="1">
      <alignment vertical="center"/>
    </xf>
    <xf numFmtId="169" fontId="1" fillId="5" borderId="15" xfId="0" applyNumberFormat="1" applyFont="1" applyFill="1" applyBorder="1" applyAlignment="1" applyProtection="1">
      <alignment vertical="center"/>
    </xf>
    <xf numFmtId="169" fontId="1" fillId="5" borderId="6" xfId="0" applyNumberFormat="1" applyFont="1" applyFill="1" applyBorder="1" applyAlignment="1" applyProtection="1">
      <alignment vertical="center"/>
    </xf>
    <xf numFmtId="167" fontId="7" fillId="0" borderId="0" xfId="0" applyNumberFormat="1" applyFont="1" applyFill="1" applyAlignment="1" applyProtection="1">
      <alignment horizontal="right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165" fontId="14" fillId="5" borderId="8" xfId="0" applyNumberFormat="1" applyFont="1" applyFill="1" applyBorder="1" applyAlignment="1" applyProtection="1">
      <alignment vertical="center"/>
    </xf>
    <xf numFmtId="165" fontId="14" fillId="5" borderId="5" xfId="0" applyNumberFormat="1" applyFont="1" applyFill="1" applyBorder="1" applyAlignment="1" applyProtection="1">
      <alignment vertical="center"/>
    </xf>
    <xf numFmtId="0" fontId="2" fillId="3" borderId="2" xfId="0" applyFont="1" applyFill="1" applyBorder="1" applyAlignment="1" applyProtection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0" fontId="4" fillId="5" borderId="1" xfId="0" applyFont="1" applyFill="1" applyBorder="1" applyAlignment="1" applyProtection="1">
      <alignment horizontal="center" vertical="center" wrapText="1"/>
    </xf>
    <xf numFmtId="0" fontId="4" fillId="5" borderId="3" xfId="0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/>
    </xf>
    <xf numFmtId="0" fontId="2" fillId="2" borderId="2" xfId="0" applyFont="1" applyFill="1" applyBorder="1" applyAlignment="1" applyProtection="1">
      <alignment horizontal="center" vertical="center" wrapText="1"/>
    </xf>
    <xf numFmtId="0" fontId="15" fillId="2" borderId="2" xfId="0" applyFont="1" applyFill="1" applyBorder="1" applyAlignment="1">
      <alignment horizontal="center"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6E8EB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DDFFDD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B2B2B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6E8EB"/>
      <color rgb="FFB4B9BE"/>
      <color rgb="FF6E6E73"/>
      <color rgb="FF007A7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14"/>
  <sheetViews>
    <sheetView tabSelected="1"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8" width="16.625" style="15" customWidth="1"/>
    <col min="9" max="14" width="18" style="15" customWidth="1"/>
    <col min="15" max="15" width="18.625" style="15" customWidth="1"/>
    <col min="16" max="16384" width="9.6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13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50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4" t="s">
        <v>13</v>
      </c>
      <c r="B6" s="94" t="s">
        <v>24</v>
      </c>
      <c r="C6" s="21" t="s">
        <v>2</v>
      </c>
      <c r="D6" s="22"/>
      <c r="E6" s="22"/>
      <c r="F6" s="22"/>
      <c r="G6" s="22"/>
      <c r="H6" s="21"/>
      <c r="I6" s="23"/>
      <c r="J6" s="23"/>
      <c r="K6" s="23"/>
      <c r="L6" s="23"/>
      <c r="M6" s="23"/>
      <c r="N6" s="23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4"/>
      <c r="B7" s="95"/>
      <c r="C7" s="90" t="s">
        <v>14</v>
      </c>
      <c r="D7" s="90" t="s">
        <v>15</v>
      </c>
      <c r="E7" s="90" t="s">
        <v>16</v>
      </c>
      <c r="F7" s="90" t="s">
        <v>17</v>
      </c>
      <c r="G7" s="90" t="s">
        <v>18</v>
      </c>
      <c r="H7" s="90" t="s">
        <v>11</v>
      </c>
      <c r="I7" s="90" t="s">
        <v>3</v>
      </c>
      <c r="J7" s="90" t="s">
        <v>4</v>
      </c>
      <c r="K7" s="90" t="s">
        <v>19</v>
      </c>
      <c r="L7" s="90" t="s">
        <v>20</v>
      </c>
      <c r="M7" s="90" t="s">
        <v>21</v>
      </c>
      <c r="N7" s="90" t="s">
        <v>22</v>
      </c>
      <c r="O7" s="97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3" t="s">
        <v>23</v>
      </c>
      <c r="B8" s="1" t="s">
        <v>27</v>
      </c>
      <c r="C8" s="25">
        <v>324191</v>
      </c>
      <c r="D8" s="25">
        <v>271599</v>
      </c>
      <c r="E8" s="25">
        <v>330604</v>
      </c>
      <c r="F8" s="25">
        <v>284661</v>
      </c>
      <c r="G8" s="25">
        <v>299904</v>
      </c>
      <c r="H8" s="25">
        <v>310006</v>
      </c>
      <c r="I8" s="25">
        <v>310126</v>
      </c>
      <c r="J8" s="25">
        <v>326797</v>
      </c>
      <c r="K8" s="25">
        <v>333376</v>
      </c>
      <c r="L8" s="25"/>
      <c r="M8" s="25"/>
      <c r="N8" s="25"/>
      <c r="O8" s="26">
        <f t="shared" ref="O8:O23" si="0">AVERAGE(C8:N8)</f>
        <v>310140.44444444444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3"/>
      <c r="B9" s="2" t="s">
        <v>25</v>
      </c>
      <c r="C9" s="27">
        <v>105179</v>
      </c>
      <c r="D9" s="27">
        <v>106392</v>
      </c>
      <c r="E9" s="27">
        <v>129737</v>
      </c>
      <c r="F9" s="27">
        <v>104098</v>
      </c>
      <c r="G9" s="27">
        <v>112750</v>
      </c>
      <c r="H9" s="27">
        <v>111481</v>
      </c>
      <c r="I9" s="27">
        <v>107476</v>
      </c>
      <c r="J9" s="27">
        <v>114822</v>
      </c>
      <c r="K9" s="27">
        <v>118044</v>
      </c>
      <c r="L9" s="27"/>
      <c r="M9" s="27"/>
      <c r="N9" s="27"/>
      <c r="O9" s="28">
        <f t="shared" si="0"/>
        <v>112219.88888888889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3"/>
      <c r="B10" s="2" t="s">
        <v>26</v>
      </c>
      <c r="C10" s="27">
        <v>219012</v>
      </c>
      <c r="D10" s="27">
        <v>165207</v>
      </c>
      <c r="E10" s="27">
        <v>200867</v>
      </c>
      <c r="F10" s="27">
        <v>180562</v>
      </c>
      <c r="G10" s="27">
        <v>187154</v>
      </c>
      <c r="H10" s="27">
        <v>198525</v>
      </c>
      <c r="I10" s="27">
        <v>202650</v>
      </c>
      <c r="J10" s="27">
        <v>211975</v>
      </c>
      <c r="K10" s="27">
        <v>215332</v>
      </c>
      <c r="L10" s="27"/>
      <c r="M10" s="27"/>
      <c r="N10" s="27"/>
      <c r="O10" s="28">
        <f t="shared" si="0"/>
        <v>197920.44444444444</v>
      </c>
      <c r="P10" s="29"/>
      <c r="Q10" s="29"/>
      <c r="R10" s="29"/>
      <c r="S10" s="29"/>
      <c r="T10" s="29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3"/>
      <c r="B11" s="1" t="s">
        <v>28</v>
      </c>
      <c r="C11" s="30">
        <v>154</v>
      </c>
      <c r="D11" s="30">
        <v>137</v>
      </c>
      <c r="E11" s="30">
        <v>169</v>
      </c>
      <c r="F11" s="30">
        <v>143</v>
      </c>
      <c r="G11" s="30">
        <v>159</v>
      </c>
      <c r="H11" s="30">
        <v>162</v>
      </c>
      <c r="I11" s="30">
        <v>178</v>
      </c>
      <c r="J11" s="30">
        <v>161</v>
      </c>
      <c r="K11" s="30">
        <v>153</v>
      </c>
      <c r="L11" s="30"/>
      <c r="M11" s="30"/>
      <c r="N11" s="30"/>
      <c r="O11" s="26">
        <f t="shared" si="0"/>
        <v>157.33333333333334</v>
      </c>
      <c r="P11" s="29"/>
      <c r="Q11" s="29"/>
      <c r="R11" s="29"/>
      <c r="S11" s="29"/>
      <c r="T11" s="29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3"/>
      <c r="B12" s="1" t="s">
        <v>29</v>
      </c>
      <c r="C12" s="31">
        <v>7747</v>
      </c>
      <c r="D12" s="31">
        <v>9178</v>
      </c>
      <c r="E12" s="31">
        <v>8957</v>
      </c>
      <c r="F12" s="31">
        <v>7740</v>
      </c>
      <c r="G12" s="31">
        <v>8278</v>
      </c>
      <c r="H12" s="31">
        <v>9265</v>
      </c>
      <c r="I12" s="31">
        <v>9076</v>
      </c>
      <c r="J12" s="31">
        <v>8844</v>
      </c>
      <c r="K12" s="31">
        <v>9114</v>
      </c>
      <c r="L12" s="31"/>
      <c r="M12" s="31"/>
      <c r="N12" s="31"/>
      <c r="O12" s="26">
        <f t="shared" si="0"/>
        <v>8688.7777777777774</v>
      </c>
      <c r="P12" s="29"/>
      <c r="Q12" s="29"/>
      <c r="R12" s="29"/>
      <c r="S12" s="29"/>
      <c r="T12" s="29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39.950000000000003" customHeight="1">
      <c r="A13" s="93"/>
      <c r="B13" s="2" t="s">
        <v>25</v>
      </c>
      <c r="C13" s="27">
        <v>103.14285714285714</v>
      </c>
      <c r="D13" s="27">
        <v>127.65</v>
      </c>
      <c r="E13" s="27">
        <v>2278</v>
      </c>
      <c r="F13" s="27">
        <v>1593.6799999999998</v>
      </c>
      <c r="G13" s="27">
        <v>1936</v>
      </c>
      <c r="H13" s="27">
        <v>2340</v>
      </c>
      <c r="I13" s="27">
        <v>2680</v>
      </c>
      <c r="J13" s="27">
        <v>2471</v>
      </c>
      <c r="K13" s="27">
        <v>2524</v>
      </c>
      <c r="L13" s="27"/>
      <c r="M13" s="27"/>
      <c r="N13" s="27"/>
      <c r="O13" s="28">
        <f t="shared" si="0"/>
        <v>1783.7192063492064</v>
      </c>
      <c r="P13" s="29"/>
      <c r="Q13" s="29"/>
      <c r="R13" s="29"/>
      <c r="S13" s="29"/>
      <c r="T13" s="29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39.950000000000003" customHeight="1">
      <c r="A14" s="93"/>
      <c r="B14" s="2" t="s">
        <v>26</v>
      </c>
      <c r="C14" s="27">
        <v>7643.8571428571431</v>
      </c>
      <c r="D14" s="27">
        <v>9050.35</v>
      </c>
      <c r="E14" s="27">
        <v>6679</v>
      </c>
      <c r="F14" s="27">
        <v>6146.32</v>
      </c>
      <c r="G14" s="27">
        <v>6342</v>
      </c>
      <c r="H14" s="27">
        <v>6925</v>
      </c>
      <c r="I14" s="27">
        <v>6396</v>
      </c>
      <c r="J14" s="27">
        <v>6373</v>
      </c>
      <c r="K14" s="27">
        <v>6590</v>
      </c>
      <c r="L14" s="27"/>
      <c r="M14" s="27"/>
      <c r="N14" s="27"/>
      <c r="O14" s="28">
        <f t="shared" si="0"/>
        <v>6905.0585714285717</v>
      </c>
      <c r="P14" s="29"/>
      <c r="Q14" s="29"/>
      <c r="R14" s="29"/>
      <c r="S14" s="29"/>
      <c r="T14" s="29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50.1" customHeight="1">
      <c r="A15" s="93"/>
      <c r="B15" s="4" t="s">
        <v>8</v>
      </c>
      <c r="C15" s="32">
        <f t="shared" ref="C15:D15" si="1">SUM(C9:C12)</f>
        <v>332092</v>
      </c>
      <c r="D15" s="32">
        <f t="shared" si="1"/>
        <v>280914</v>
      </c>
      <c r="E15" s="32">
        <f t="shared" ref="E15:G15" si="2">SUM(E9:E12)</f>
        <v>339730</v>
      </c>
      <c r="F15" s="32">
        <f t="shared" si="2"/>
        <v>292543</v>
      </c>
      <c r="G15" s="32">
        <f t="shared" si="2"/>
        <v>308341</v>
      </c>
      <c r="H15" s="32">
        <f t="shared" ref="H15:I15" si="3">SUM(H9:H12)</f>
        <v>319433</v>
      </c>
      <c r="I15" s="32">
        <f t="shared" si="3"/>
        <v>319380</v>
      </c>
      <c r="J15" s="32">
        <f t="shared" ref="J15:K15" si="4">SUM(J9:J12)</f>
        <v>335802</v>
      </c>
      <c r="K15" s="32">
        <f t="shared" si="4"/>
        <v>342643</v>
      </c>
      <c r="L15" s="32"/>
      <c r="M15" s="32"/>
      <c r="N15" s="32"/>
      <c r="O15" s="34">
        <f t="shared" si="0"/>
        <v>318986.44444444444</v>
      </c>
      <c r="P15" s="29"/>
      <c r="Q15" s="29"/>
      <c r="R15" s="29"/>
      <c r="S15" s="29"/>
      <c r="T15" s="29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45" customHeight="1">
      <c r="A16" s="93" t="s">
        <v>9</v>
      </c>
      <c r="B16" s="1" t="s">
        <v>27</v>
      </c>
      <c r="C16" s="35">
        <v>1894445.63307</v>
      </c>
      <c r="D16" s="35">
        <v>1807842.4221999999</v>
      </c>
      <c r="E16" s="35">
        <v>2211048.83158</v>
      </c>
      <c r="F16" s="35">
        <v>1814235.9740830001</v>
      </c>
      <c r="G16" s="35">
        <v>1910229.1842499999</v>
      </c>
      <c r="H16" s="35">
        <v>2127998.8304699995</v>
      </c>
      <c r="I16" s="35">
        <v>1906200.6891000001</v>
      </c>
      <c r="J16" s="35">
        <v>1873633.8401399998</v>
      </c>
      <c r="K16" s="35">
        <v>2038444.80642</v>
      </c>
      <c r="L16" s="36"/>
      <c r="M16" s="36"/>
      <c r="N16" s="36"/>
      <c r="O16" s="37">
        <f t="shared" si="0"/>
        <v>1953786.6901458886</v>
      </c>
      <c r="P16" s="29"/>
      <c r="Q16" s="29"/>
      <c r="R16" s="29"/>
      <c r="S16" s="29"/>
      <c r="T16" s="29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39.950000000000003" customHeight="1">
      <c r="A17" s="93"/>
      <c r="B17" s="2" t="s">
        <v>25</v>
      </c>
      <c r="C17" s="38">
        <v>1527551.0754700003</v>
      </c>
      <c r="D17" s="38">
        <v>1486730.1176100001</v>
      </c>
      <c r="E17" s="38">
        <v>1817245.13784</v>
      </c>
      <c r="F17" s="38">
        <v>1463804.14084</v>
      </c>
      <c r="G17" s="38">
        <v>1542611.3628399996</v>
      </c>
      <c r="H17" s="38">
        <v>1720275.9972900001</v>
      </c>
      <c r="I17" s="38">
        <v>1516958.3913</v>
      </c>
      <c r="J17" s="38">
        <v>1493693.2934999999</v>
      </c>
      <c r="K17" s="38">
        <v>1649235.1672580002</v>
      </c>
      <c r="L17" s="39"/>
      <c r="M17" s="39"/>
      <c r="N17" s="39"/>
      <c r="O17" s="40">
        <f t="shared" si="0"/>
        <v>1579789.4093275557</v>
      </c>
      <c r="P17" s="29"/>
      <c r="Q17" s="29"/>
      <c r="R17" s="29"/>
      <c r="S17" s="29"/>
      <c r="T17" s="29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39.950000000000003" customHeight="1">
      <c r="A18" s="93"/>
      <c r="B18" s="2" t="s">
        <v>26</v>
      </c>
      <c r="C18" s="38">
        <v>366894.55759999971</v>
      </c>
      <c r="D18" s="38">
        <v>321112.30458999984</v>
      </c>
      <c r="E18" s="38">
        <v>393803.69374000002</v>
      </c>
      <c r="F18" s="38">
        <v>350431.83324300009</v>
      </c>
      <c r="G18" s="38">
        <v>367617.82141000032</v>
      </c>
      <c r="H18" s="38">
        <v>407722.83317999938</v>
      </c>
      <c r="I18" s="38">
        <v>389242.29780000006</v>
      </c>
      <c r="J18" s="38">
        <v>379940.54663999984</v>
      </c>
      <c r="K18" s="38">
        <v>389209.6391619998</v>
      </c>
      <c r="L18" s="39"/>
      <c r="M18" s="39"/>
      <c r="N18" s="39"/>
      <c r="O18" s="40">
        <f t="shared" si="0"/>
        <v>373997.28081833321</v>
      </c>
      <c r="P18" s="29"/>
      <c r="Q18" s="29"/>
      <c r="R18" s="29"/>
      <c r="S18" s="29"/>
      <c r="T18" s="29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45" customHeight="1">
      <c r="A19" s="93"/>
      <c r="B19" s="1" t="s">
        <v>28</v>
      </c>
      <c r="C19" s="41">
        <v>2079.7221800000002</v>
      </c>
      <c r="D19" s="41">
        <v>1939.9796400000002</v>
      </c>
      <c r="E19" s="41">
        <v>2581.8783299999996</v>
      </c>
      <c r="F19" s="41">
        <v>2069.4770400000002</v>
      </c>
      <c r="G19" s="41">
        <v>3941.8557100000003</v>
      </c>
      <c r="H19" s="41">
        <v>6591.1997600000004</v>
      </c>
      <c r="I19" s="41">
        <v>3553.7793999999999</v>
      </c>
      <c r="J19" s="41">
        <v>5707.1722</v>
      </c>
      <c r="K19" s="41">
        <v>2550.01532</v>
      </c>
      <c r="L19" s="42"/>
      <c r="M19" s="42"/>
      <c r="N19" s="42"/>
      <c r="O19" s="37">
        <f t="shared" si="0"/>
        <v>3446.1199533333329</v>
      </c>
      <c r="P19" s="29"/>
      <c r="Q19" s="29"/>
      <c r="R19" s="29"/>
      <c r="S19" s="29"/>
      <c r="T19" s="29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</row>
    <row r="20" spans="1:253" ht="45" customHeight="1">
      <c r="A20" s="93"/>
      <c r="B20" s="1" t="s">
        <v>29</v>
      </c>
      <c r="C20" s="43">
        <v>303937.83422100003</v>
      </c>
      <c r="D20" s="43">
        <v>404466.43244999996</v>
      </c>
      <c r="E20" s="43">
        <v>468065.9601400001</v>
      </c>
      <c r="F20" s="43">
        <v>418863.69018399995</v>
      </c>
      <c r="G20" s="43">
        <v>461227.49283</v>
      </c>
      <c r="H20" s="43">
        <v>574987.68660999998</v>
      </c>
      <c r="I20" s="43">
        <v>447618.98088000005</v>
      </c>
      <c r="J20" s="43">
        <v>415584.61366999988</v>
      </c>
      <c r="K20" s="43">
        <v>444285.76244999998</v>
      </c>
      <c r="L20" s="44"/>
      <c r="M20" s="44"/>
      <c r="N20" s="44"/>
      <c r="O20" s="37">
        <f t="shared" si="0"/>
        <v>437670.93927055557</v>
      </c>
      <c r="P20" s="29"/>
      <c r="Q20" s="29"/>
      <c r="R20" s="29"/>
      <c r="S20" s="29"/>
      <c r="T20" s="29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</row>
    <row r="21" spans="1:253" ht="39.950000000000003" customHeight="1">
      <c r="A21" s="93"/>
      <c r="B21" s="2" t="s">
        <v>25</v>
      </c>
      <c r="C21" s="38">
        <v>213.11431999999999</v>
      </c>
      <c r="D21" s="38">
        <v>251.37679999999997</v>
      </c>
      <c r="E21" s="38">
        <v>239.00399000000002</v>
      </c>
      <c r="F21" s="38">
        <v>304.25371000000007</v>
      </c>
      <c r="G21" s="38">
        <v>148.1103</v>
      </c>
      <c r="H21" s="38">
        <v>335.80734999999993</v>
      </c>
      <c r="I21" s="38">
        <v>340.97185999999999</v>
      </c>
      <c r="J21" s="38">
        <v>261.80588</v>
      </c>
      <c r="K21" s="38">
        <v>280.13452000000001</v>
      </c>
      <c r="L21" s="39"/>
      <c r="M21" s="39"/>
      <c r="N21" s="39"/>
      <c r="O21" s="40">
        <f t="shared" si="0"/>
        <v>263.84208111111116</v>
      </c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</row>
    <row r="22" spans="1:253" ht="39.950000000000003" customHeight="1">
      <c r="A22" s="93"/>
      <c r="B22" s="2" t="s">
        <v>26</v>
      </c>
      <c r="C22" s="38">
        <v>303724.71990100003</v>
      </c>
      <c r="D22" s="38">
        <v>404215.05564999994</v>
      </c>
      <c r="E22" s="38">
        <v>467826.9561500001</v>
      </c>
      <c r="F22" s="38">
        <v>418559.43647399993</v>
      </c>
      <c r="G22" s="38">
        <v>461079.38253</v>
      </c>
      <c r="H22" s="38">
        <v>574651.87925999996</v>
      </c>
      <c r="I22" s="38">
        <v>447278.00902000006</v>
      </c>
      <c r="J22" s="38">
        <v>415322.80778999988</v>
      </c>
      <c r="K22" s="38">
        <v>444005.62792999996</v>
      </c>
      <c r="L22" s="39"/>
      <c r="M22" s="39"/>
      <c r="N22" s="39"/>
      <c r="O22" s="40">
        <f t="shared" si="0"/>
        <v>437407.09718944447</v>
      </c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</row>
    <row r="23" spans="1:253" ht="50.1" customHeight="1">
      <c r="A23" s="93"/>
      <c r="B23" s="4" t="s">
        <v>8</v>
      </c>
      <c r="C23" s="45">
        <f t="shared" ref="C23:D23" si="5">SUM(C17:C20)</f>
        <v>2200463.1894709999</v>
      </c>
      <c r="D23" s="45">
        <f t="shared" si="5"/>
        <v>2214248.8342899997</v>
      </c>
      <c r="E23" s="45">
        <f t="shared" ref="E23:G23" si="6">SUM(E17:E20)</f>
        <v>2681696.6700500003</v>
      </c>
      <c r="F23" s="45">
        <f t="shared" si="6"/>
        <v>2235169.1413070001</v>
      </c>
      <c r="G23" s="45">
        <f t="shared" si="6"/>
        <v>2375398.5327900001</v>
      </c>
      <c r="H23" s="45">
        <f t="shared" ref="H23:I23" si="7">SUM(H17:H20)</f>
        <v>2709577.7168399999</v>
      </c>
      <c r="I23" s="45">
        <f t="shared" si="7"/>
        <v>2357373.4493800001</v>
      </c>
      <c r="J23" s="45">
        <f t="shared" ref="J23:K23" si="8">SUM(J17:J20)</f>
        <v>2294925.6260099998</v>
      </c>
      <c r="K23" s="45">
        <f t="shared" si="8"/>
        <v>2485280.5841899998</v>
      </c>
      <c r="L23" s="45"/>
      <c r="M23" s="45"/>
      <c r="N23" s="45"/>
      <c r="O23" s="92">
        <f t="shared" si="0"/>
        <v>2394903.7493697777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3" t="s">
        <v>10</v>
      </c>
      <c r="B24" s="1" t="s">
        <v>27</v>
      </c>
      <c r="C24" s="47">
        <f t="shared" ref="C24:O31" si="9">+C16/C8</f>
        <v>5.8436095791369898</v>
      </c>
      <c r="D24" s="47">
        <f t="shared" si="9"/>
        <v>6.6562926306797889</v>
      </c>
      <c r="E24" s="47">
        <f t="shared" ref="E24:F24" si="10">+E16/E8</f>
        <v>6.6879070778937946</v>
      </c>
      <c r="F24" s="47">
        <f t="shared" si="10"/>
        <v>6.3733211577385029</v>
      </c>
      <c r="G24" s="47">
        <f t="shared" ref="G24:H24" si="11">+G16/G8</f>
        <v>6.3694688441968097</v>
      </c>
      <c r="H24" s="47">
        <f t="shared" si="11"/>
        <v>6.8643794973968228</v>
      </c>
      <c r="I24" s="47">
        <f t="shared" ref="I24:J24" si="12">+I16/I8</f>
        <v>6.1465362114108464</v>
      </c>
      <c r="J24" s="47">
        <f t="shared" si="12"/>
        <v>5.7333263161534527</v>
      </c>
      <c r="K24" s="47">
        <f t="shared" ref="K24" si="13">+K16/K8</f>
        <v>6.1145517566351506</v>
      </c>
      <c r="L24" s="47"/>
      <c r="M24" s="47"/>
      <c r="N24" s="47"/>
      <c r="O24" s="48">
        <f t="shared" si="9"/>
        <v>6.2996836599164387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39.950000000000003" customHeight="1">
      <c r="A25" s="93"/>
      <c r="B25" s="2" t="s">
        <v>25</v>
      </c>
      <c r="C25" s="49">
        <f t="shared" si="9"/>
        <v>14.523346632597764</v>
      </c>
      <c r="D25" s="49">
        <f t="shared" si="9"/>
        <v>13.974078103710806</v>
      </c>
      <c r="E25" s="49">
        <f t="shared" ref="E25:F25" si="14">+E17/E9</f>
        <v>14.007146287026831</v>
      </c>
      <c r="F25" s="49">
        <f t="shared" si="14"/>
        <v>14.061789283559722</v>
      </c>
      <c r="G25" s="49">
        <f t="shared" ref="G25:H25" si="15">+G17/G9</f>
        <v>13.681697231396893</v>
      </c>
      <c r="H25" s="49">
        <f t="shared" si="15"/>
        <v>15.431113797777201</v>
      </c>
      <c r="I25" s="49">
        <f t="shared" ref="I25:J25" si="16">+I17/I9</f>
        <v>14.114391969369906</v>
      </c>
      <c r="J25" s="49">
        <f t="shared" si="16"/>
        <v>13.008772652453361</v>
      </c>
      <c r="K25" s="49">
        <f t="shared" ref="K25" si="17">+K17/K9</f>
        <v>13.97135955455593</v>
      </c>
      <c r="L25" s="49"/>
      <c r="M25" s="49"/>
      <c r="N25" s="49"/>
      <c r="O25" s="50">
        <f t="shared" si="9"/>
        <v>14.077624073320337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 ht="39.950000000000003" customHeight="1">
      <c r="A26" s="93"/>
      <c r="B26" s="2" t="s">
        <v>26</v>
      </c>
      <c r="C26" s="49">
        <f t="shared" si="9"/>
        <v>1.6752258214161768</v>
      </c>
      <c r="D26" s="49">
        <f t="shared" si="9"/>
        <v>1.9436967234439209</v>
      </c>
      <c r="E26" s="49">
        <f t="shared" ref="E26:F26" si="18">+E18/E10</f>
        <v>1.9605196161639296</v>
      </c>
      <c r="F26" s="49">
        <f t="shared" si="18"/>
        <v>1.940783959210687</v>
      </c>
      <c r="G26" s="49">
        <f t="shared" ref="G26:H26" si="19">+G18/G10</f>
        <v>1.964253082541652</v>
      </c>
      <c r="H26" s="49">
        <f t="shared" si="19"/>
        <v>2.0537606506989015</v>
      </c>
      <c r="I26" s="49">
        <f t="shared" ref="I26:J26" si="20">+I18/I10</f>
        <v>1.9207614004441158</v>
      </c>
      <c r="J26" s="49">
        <f t="shared" si="20"/>
        <v>1.7923837558202611</v>
      </c>
      <c r="K26" s="49">
        <f t="shared" ref="K26" si="21">+K18/K10</f>
        <v>1.8074862963331033</v>
      </c>
      <c r="L26" s="49"/>
      <c r="M26" s="49"/>
      <c r="N26" s="49"/>
      <c r="O26" s="50">
        <f t="shared" si="9"/>
        <v>1.8896344026921024</v>
      </c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</row>
    <row r="27" spans="1:253" ht="45" customHeight="1">
      <c r="A27" s="93"/>
      <c r="B27" s="1" t="s">
        <v>28</v>
      </c>
      <c r="C27" s="51">
        <f t="shared" si="9"/>
        <v>13.504689480519481</v>
      </c>
      <c r="D27" s="51">
        <f t="shared" si="9"/>
        <v>14.160435328467155</v>
      </c>
      <c r="E27" s="51">
        <f t="shared" ref="E27:F27" si="22">+E19/E11</f>
        <v>15.277386568047335</v>
      </c>
      <c r="F27" s="51">
        <f t="shared" si="22"/>
        <v>14.471867412587414</v>
      </c>
      <c r="G27" s="51">
        <f t="shared" ref="G27:H27" si="23">+G19/G11</f>
        <v>24.791545345911953</v>
      </c>
      <c r="H27" s="51">
        <f t="shared" si="23"/>
        <v>40.686418271604943</v>
      </c>
      <c r="I27" s="51">
        <f t="shared" ref="I27:J27" si="24">+I19/I11</f>
        <v>19.965052808988762</v>
      </c>
      <c r="J27" s="51">
        <f t="shared" si="24"/>
        <v>35.448274534161492</v>
      </c>
      <c r="K27" s="51">
        <f t="shared" ref="K27" si="25">+K19/K11</f>
        <v>16.66676679738562</v>
      </c>
      <c r="L27" s="51"/>
      <c r="M27" s="51"/>
      <c r="N27" s="51"/>
      <c r="O27" s="48">
        <f t="shared" si="9"/>
        <v>21.903304788135589</v>
      </c>
      <c r="P27" s="52"/>
      <c r="Q27" s="52"/>
      <c r="R27" s="52"/>
      <c r="S27" s="52"/>
      <c r="T27" s="52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</row>
    <row r="28" spans="1:253" ht="45" customHeight="1">
      <c r="A28" s="93"/>
      <c r="B28" s="1" t="s">
        <v>29</v>
      </c>
      <c r="C28" s="53">
        <f t="shared" si="9"/>
        <v>39.232972017684268</v>
      </c>
      <c r="D28" s="53">
        <f t="shared" si="9"/>
        <v>44.069125348659831</v>
      </c>
      <c r="E28" s="53">
        <f t="shared" ref="E28:F28" si="26">+E20/E12</f>
        <v>52.257001243720005</v>
      </c>
      <c r="F28" s="53">
        <f t="shared" si="26"/>
        <v>54.116755837726089</v>
      </c>
      <c r="G28" s="53">
        <f t="shared" ref="G28:H28" si="27">+G20/G12</f>
        <v>55.717261757670933</v>
      </c>
      <c r="H28" s="53">
        <f t="shared" si="27"/>
        <v>62.06019283432272</v>
      </c>
      <c r="I28" s="53">
        <f t="shared" ref="I28:J28" si="28">+I20/I12</f>
        <v>49.318971009255186</v>
      </c>
      <c r="J28" s="53">
        <f t="shared" si="28"/>
        <v>46.990571423563985</v>
      </c>
      <c r="K28" s="53">
        <f t="shared" ref="K28" si="29">+K20/K12</f>
        <v>48.747614927583932</v>
      </c>
      <c r="L28" s="53"/>
      <c r="M28" s="53"/>
      <c r="N28" s="53"/>
      <c r="O28" s="48">
        <f t="shared" si="9"/>
        <v>50.371979864640217</v>
      </c>
      <c r="P28" s="52"/>
      <c r="Q28" s="52"/>
      <c r="R28" s="52"/>
      <c r="S28" s="52"/>
      <c r="T28" s="52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</row>
    <row r="29" spans="1:253" ht="39.950000000000003" customHeight="1">
      <c r="A29" s="93"/>
      <c r="B29" s="2" t="s">
        <v>25</v>
      </c>
      <c r="C29" s="49">
        <f t="shared" si="9"/>
        <v>2.0662053185595566</v>
      </c>
      <c r="D29" s="49">
        <f t="shared" si="9"/>
        <v>1.9692659616137873</v>
      </c>
      <c r="E29" s="49">
        <f t="shared" ref="E29:F29" si="30">+E21/E13</f>
        <v>0.10491834503950835</v>
      </c>
      <c r="F29" s="49">
        <f t="shared" si="30"/>
        <v>0.19091267381155572</v>
      </c>
      <c r="G29" s="49">
        <f t="shared" ref="G29:H29" si="31">+G21/G13</f>
        <v>7.6503254132231399E-2</v>
      </c>
      <c r="H29" s="49">
        <f t="shared" si="31"/>
        <v>0.1435074145299145</v>
      </c>
      <c r="I29" s="49">
        <f t="shared" ref="I29:J29" si="32">+I21/I13</f>
        <v>0.12722830597014925</v>
      </c>
      <c r="J29" s="49">
        <f t="shared" si="32"/>
        <v>0.105951388101983</v>
      </c>
      <c r="K29" s="49">
        <f t="shared" ref="K29" si="33">+K21/K13</f>
        <v>0.11098832012678289</v>
      </c>
      <c r="L29" s="49"/>
      <c r="M29" s="49"/>
      <c r="N29" s="49"/>
      <c r="O29" s="50">
        <f t="shared" si="9"/>
        <v>0.14791682467282782</v>
      </c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</row>
    <row r="30" spans="1:253" ht="39.950000000000003" customHeight="1">
      <c r="A30" s="93"/>
      <c r="B30" s="2" t="s">
        <v>26</v>
      </c>
      <c r="C30" s="49">
        <f t="shared" si="9"/>
        <v>39.734484073242754</v>
      </c>
      <c r="D30" s="49">
        <f t="shared" si="9"/>
        <v>44.662919737910677</v>
      </c>
      <c r="E30" s="49">
        <f t="shared" ref="E30:F30" si="34">+E22/E14</f>
        <v>70.044461169336742</v>
      </c>
      <c r="F30" s="49">
        <f t="shared" si="34"/>
        <v>68.099193740970193</v>
      </c>
      <c r="G30" s="49">
        <f t="shared" ref="G30:H30" si="35">+G22/G14</f>
        <v>72.702520108798481</v>
      </c>
      <c r="H30" s="49">
        <f t="shared" si="35"/>
        <v>82.982220831768942</v>
      </c>
      <c r="I30" s="49">
        <f t="shared" ref="I30:J30" si="36">+I22/I14</f>
        <v>69.930895719199512</v>
      </c>
      <c r="J30" s="49">
        <f t="shared" si="36"/>
        <v>65.169120946179177</v>
      </c>
      <c r="K30" s="49">
        <f t="shared" ref="K30" si="37">+K22/K14</f>
        <v>67.375664329286792</v>
      </c>
      <c r="L30" s="49"/>
      <c r="M30" s="49"/>
      <c r="N30" s="49"/>
      <c r="O30" s="50">
        <f t="shared" si="9"/>
        <v>63.345892386681136</v>
      </c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</row>
    <row r="31" spans="1:253" ht="50.1" customHeight="1">
      <c r="A31" s="93"/>
      <c r="B31" s="54" t="s">
        <v>8</v>
      </c>
      <c r="C31" s="55">
        <f t="shared" si="9"/>
        <v>6.626065034601857</v>
      </c>
      <c r="D31" s="55">
        <f t="shared" si="9"/>
        <v>7.882301466961418</v>
      </c>
      <c r="E31" s="55">
        <f t="shared" ref="E31:F31" si="38">+E23/E15</f>
        <v>7.8936116034792345</v>
      </c>
      <c r="F31" s="55">
        <f t="shared" si="38"/>
        <v>7.6404806859401866</v>
      </c>
      <c r="G31" s="55">
        <f t="shared" ref="G31:H31" si="39">+G23/G15</f>
        <v>7.7038036874434477</v>
      </c>
      <c r="H31" s="55">
        <f t="shared" si="39"/>
        <v>8.4824602243349929</v>
      </c>
      <c r="I31" s="55">
        <f t="shared" ref="I31:J31" si="40">+I23/I15</f>
        <v>7.3810928968000509</v>
      </c>
      <c r="J31" s="55">
        <f t="shared" si="40"/>
        <v>6.8341630663605333</v>
      </c>
      <c r="K31" s="55">
        <f t="shared" ref="K31" si="41">+K23/K15</f>
        <v>7.2532653058431071</v>
      </c>
      <c r="L31" s="55"/>
      <c r="M31" s="55"/>
      <c r="N31" s="55"/>
      <c r="O31" s="56">
        <f t="shared" si="9"/>
        <v>7.5078543025262654</v>
      </c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  <row r="109" spans="1:200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</row>
    <row r="110" spans="1:20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</row>
    <row r="111" spans="1:200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</row>
    <row r="112" spans="1:200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</row>
    <row r="113" spans="1:200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</row>
    <row r="114" spans="1:200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</row>
  </sheetData>
  <mergeCells count="6">
    <mergeCell ref="A24:A31"/>
    <mergeCell ref="A6:A7"/>
    <mergeCell ref="B6:B7"/>
    <mergeCell ref="O6:O7"/>
    <mergeCell ref="A8:A15"/>
    <mergeCell ref="A16:A23"/>
  </mergeCells>
  <printOptions horizontalCentered="1" verticalCentered="1"/>
  <pageMargins left="0.39370078740157483" right="0.39370078740157483" top="0.19685039370078741" bottom="0.19685039370078741" header="0.39370078740157483" footer="0.39370078740157483"/>
  <pageSetup paperSize="9" scale="47" orientation="landscape" r:id="rId1"/>
  <headerFooter alignWithMargins="0"/>
  <ignoredErrors>
    <ignoredError sqref="C15:D15 C23:D23 E15:E23 F15:F23 G15:G23 H15:H23 I15:I23 J15:J23 K15:K23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14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8" width="16.625" style="15" customWidth="1"/>
    <col min="9" max="14" width="18" style="15" customWidth="1"/>
    <col min="15" max="15" width="18.625" style="15" customWidth="1"/>
    <col min="16" max="16384" width="9.6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13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4" t="s">
        <v>13</v>
      </c>
      <c r="B6" s="94" t="s">
        <v>24</v>
      </c>
      <c r="C6" s="21" t="s">
        <v>2</v>
      </c>
      <c r="D6" s="22"/>
      <c r="E6" s="22"/>
      <c r="F6" s="22"/>
      <c r="G6" s="22"/>
      <c r="H6" s="21"/>
      <c r="I6" s="23"/>
      <c r="J6" s="23"/>
      <c r="K6" s="23"/>
      <c r="L6" s="23"/>
      <c r="M6" s="23"/>
      <c r="N6" s="23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4"/>
      <c r="B7" s="95"/>
      <c r="C7" s="89" t="s">
        <v>14</v>
      </c>
      <c r="D7" s="89" t="s">
        <v>15</v>
      </c>
      <c r="E7" s="89" t="s">
        <v>16</v>
      </c>
      <c r="F7" s="89" t="s">
        <v>17</v>
      </c>
      <c r="G7" s="89" t="s">
        <v>18</v>
      </c>
      <c r="H7" s="89" t="s">
        <v>11</v>
      </c>
      <c r="I7" s="89" t="s">
        <v>3</v>
      </c>
      <c r="J7" s="89" t="s">
        <v>4</v>
      </c>
      <c r="K7" s="89" t="s">
        <v>19</v>
      </c>
      <c r="L7" s="89" t="s">
        <v>20</v>
      </c>
      <c r="M7" s="89" t="s">
        <v>21</v>
      </c>
      <c r="N7" s="89" t="s">
        <v>22</v>
      </c>
      <c r="O7" s="97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3" t="s">
        <v>23</v>
      </c>
      <c r="B8" s="1" t="s">
        <v>27</v>
      </c>
      <c r="C8" s="25">
        <v>267213</v>
      </c>
      <c r="D8" s="25">
        <v>270986</v>
      </c>
      <c r="E8" s="25">
        <v>302574</v>
      </c>
      <c r="F8" s="25">
        <v>292702</v>
      </c>
      <c r="G8" s="25">
        <v>277328</v>
      </c>
      <c r="H8" s="25">
        <v>313801</v>
      </c>
      <c r="I8" s="25">
        <v>278516</v>
      </c>
      <c r="J8" s="25">
        <v>282537</v>
      </c>
      <c r="K8" s="25">
        <v>300369</v>
      </c>
      <c r="L8" s="25">
        <v>303101</v>
      </c>
      <c r="M8" s="25">
        <v>315694</v>
      </c>
      <c r="N8" s="25">
        <v>334909</v>
      </c>
      <c r="O8" s="26">
        <f t="shared" ref="O8:O23" si="0">AVERAGE(C8:N8)</f>
        <v>294977.5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3"/>
      <c r="B9" s="2" t="s">
        <v>25</v>
      </c>
      <c r="C9" s="27">
        <v>112262</v>
      </c>
      <c r="D9" s="27">
        <v>109966</v>
      </c>
      <c r="E9" s="27">
        <v>121827</v>
      </c>
      <c r="F9" s="27">
        <v>114207</v>
      </c>
      <c r="G9" s="27">
        <v>106601</v>
      </c>
      <c r="H9" s="27">
        <v>128768</v>
      </c>
      <c r="I9" s="27">
        <v>106994</v>
      </c>
      <c r="J9" s="27">
        <v>106154</v>
      </c>
      <c r="K9" s="27">
        <v>113380</v>
      </c>
      <c r="L9" s="27">
        <v>109070</v>
      </c>
      <c r="M9" s="27">
        <v>121045</v>
      </c>
      <c r="N9" s="27">
        <v>118675</v>
      </c>
      <c r="O9" s="28">
        <f t="shared" si="0"/>
        <v>114079.08333333333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3"/>
      <c r="B10" s="2" t="s">
        <v>26</v>
      </c>
      <c r="C10" s="27">
        <v>154951</v>
      </c>
      <c r="D10" s="27">
        <v>161020</v>
      </c>
      <c r="E10" s="27">
        <v>180747</v>
      </c>
      <c r="F10" s="27">
        <v>178495</v>
      </c>
      <c r="G10" s="27">
        <v>170727</v>
      </c>
      <c r="H10" s="27">
        <v>185033</v>
      </c>
      <c r="I10" s="27">
        <v>171522</v>
      </c>
      <c r="J10" s="27">
        <v>176383</v>
      </c>
      <c r="K10" s="27">
        <v>186989</v>
      </c>
      <c r="L10" s="27">
        <v>194031</v>
      </c>
      <c r="M10" s="27">
        <v>194649</v>
      </c>
      <c r="N10" s="27">
        <v>216234</v>
      </c>
      <c r="O10" s="28">
        <f t="shared" si="0"/>
        <v>180898.41666666666</v>
      </c>
      <c r="P10" s="29"/>
      <c r="Q10" s="29"/>
      <c r="R10" s="29"/>
      <c r="S10" s="29"/>
      <c r="T10" s="29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3"/>
      <c r="B11" s="1" t="s">
        <v>28</v>
      </c>
      <c r="C11" s="30">
        <v>146</v>
      </c>
      <c r="D11" s="30">
        <v>138</v>
      </c>
      <c r="E11" s="30">
        <v>135</v>
      </c>
      <c r="F11" s="30">
        <v>153</v>
      </c>
      <c r="G11" s="30">
        <v>147</v>
      </c>
      <c r="H11" s="30">
        <v>165</v>
      </c>
      <c r="I11" s="30">
        <v>172</v>
      </c>
      <c r="J11" s="30">
        <v>157</v>
      </c>
      <c r="K11" s="30">
        <v>152</v>
      </c>
      <c r="L11" s="30">
        <v>158</v>
      </c>
      <c r="M11" s="30">
        <v>141</v>
      </c>
      <c r="N11" s="30">
        <v>156</v>
      </c>
      <c r="O11" s="26">
        <f t="shared" si="0"/>
        <v>151.66666666666666</v>
      </c>
      <c r="P11" s="29"/>
      <c r="Q11" s="29"/>
      <c r="R11" s="29"/>
      <c r="S11" s="29"/>
      <c r="T11" s="29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3"/>
      <c r="B12" s="1" t="s">
        <v>29</v>
      </c>
      <c r="C12" s="31">
        <v>7330</v>
      </c>
      <c r="D12" s="31">
        <v>9726</v>
      </c>
      <c r="E12" s="31">
        <v>9400</v>
      </c>
      <c r="F12" s="31">
        <v>8978</v>
      </c>
      <c r="G12" s="31">
        <v>9137</v>
      </c>
      <c r="H12" s="31">
        <v>10242</v>
      </c>
      <c r="I12" s="31">
        <v>9225</v>
      </c>
      <c r="J12" s="31">
        <v>8844</v>
      </c>
      <c r="K12" s="31">
        <v>9472</v>
      </c>
      <c r="L12" s="31">
        <v>9684</v>
      </c>
      <c r="M12" s="31">
        <v>9674</v>
      </c>
      <c r="N12" s="31">
        <v>13152</v>
      </c>
      <c r="O12" s="26">
        <f t="shared" si="0"/>
        <v>9572</v>
      </c>
      <c r="P12" s="29"/>
      <c r="Q12" s="29"/>
      <c r="R12" s="29"/>
      <c r="S12" s="29"/>
      <c r="T12" s="29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39.950000000000003" customHeight="1">
      <c r="A13" s="93"/>
      <c r="B13" s="2" t="s">
        <v>25</v>
      </c>
      <c r="C13" s="27">
        <v>1637</v>
      </c>
      <c r="D13" s="27">
        <v>2025</v>
      </c>
      <c r="E13" s="27">
        <v>2009</v>
      </c>
      <c r="F13" s="27">
        <v>1810</v>
      </c>
      <c r="G13" s="27">
        <v>1581</v>
      </c>
      <c r="H13" s="27">
        <v>2270</v>
      </c>
      <c r="I13" s="27">
        <v>1961</v>
      </c>
      <c r="J13" s="27">
        <v>2174</v>
      </c>
      <c r="K13" s="27">
        <v>2379</v>
      </c>
      <c r="L13" s="27">
        <v>2314</v>
      </c>
      <c r="M13" s="27">
        <v>2212</v>
      </c>
      <c r="N13" s="27">
        <v>2523</v>
      </c>
      <c r="O13" s="28">
        <f t="shared" si="0"/>
        <v>2074.5833333333335</v>
      </c>
      <c r="P13" s="29"/>
      <c r="Q13" s="29"/>
      <c r="R13" s="29"/>
      <c r="S13" s="29"/>
      <c r="T13" s="29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39.950000000000003" customHeight="1">
      <c r="A14" s="93"/>
      <c r="B14" s="2" t="s">
        <v>26</v>
      </c>
      <c r="C14" s="27">
        <v>5693</v>
      </c>
      <c r="D14" s="27">
        <v>7701</v>
      </c>
      <c r="E14" s="27">
        <v>7391</v>
      </c>
      <c r="F14" s="27">
        <v>7168</v>
      </c>
      <c r="G14" s="27">
        <v>7556</v>
      </c>
      <c r="H14" s="27">
        <v>7972</v>
      </c>
      <c r="I14" s="27">
        <v>7264</v>
      </c>
      <c r="J14" s="27">
        <v>6670</v>
      </c>
      <c r="K14" s="27">
        <v>7093</v>
      </c>
      <c r="L14" s="27">
        <v>7370</v>
      </c>
      <c r="M14" s="27">
        <v>7462</v>
      </c>
      <c r="N14" s="27">
        <v>10629</v>
      </c>
      <c r="O14" s="28">
        <f t="shared" si="0"/>
        <v>7497.416666666667</v>
      </c>
      <c r="P14" s="29"/>
      <c r="Q14" s="29"/>
      <c r="R14" s="29"/>
      <c r="S14" s="29"/>
      <c r="T14" s="29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50.1" customHeight="1">
      <c r="A15" s="93"/>
      <c r="B15" s="4" t="s">
        <v>8</v>
      </c>
      <c r="C15" s="32">
        <f t="shared" ref="C15:N15" si="1">SUM(C9:C12)</f>
        <v>274689</v>
      </c>
      <c r="D15" s="32">
        <f t="shared" si="1"/>
        <v>280850</v>
      </c>
      <c r="E15" s="32">
        <f t="shared" si="1"/>
        <v>312109</v>
      </c>
      <c r="F15" s="32">
        <f t="shared" si="1"/>
        <v>301833</v>
      </c>
      <c r="G15" s="32">
        <f t="shared" si="1"/>
        <v>286612</v>
      </c>
      <c r="H15" s="32">
        <f t="shared" si="1"/>
        <v>324208</v>
      </c>
      <c r="I15" s="32">
        <f t="shared" si="1"/>
        <v>287913</v>
      </c>
      <c r="J15" s="32">
        <f t="shared" si="1"/>
        <v>291538</v>
      </c>
      <c r="K15" s="32">
        <f t="shared" si="1"/>
        <v>309993</v>
      </c>
      <c r="L15" s="32">
        <f t="shared" si="1"/>
        <v>312943</v>
      </c>
      <c r="M15" s="32">
        <f t="shared" si="1"/>
        <v>325509</v>
      </c>
      <c r="N15" s="32">
        <f t="shared" si="1"/>
        <v>348217</v>
      </c>
      <c r="O15" s="34">
        <f t="shared" si="0"/>
        <v>304701.16666666669</v>
      </c>
      <c r="P15" s="29"/>
      <c r="Q15" s="29"/>
      <c r="R15" s="29"/>
      <c r="S15" s="29"/>
      <c r="T15" s="29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45" customHeight="1">
      <c r="A16" s="93" t="s">
        <v>9</v>
      </c>
      <c r="B16" s="1" t="s">
        <v>27</v>
      </c>
      <c r="C16" s="35">
        <v>1844506.27504</v>
      </c>
      <c r="D16" s="35">
        <v>1857546.26232</v>
      </c>
      <c r="E16" s="35">
        <v>2106124.5443599997</v>
      </c>
      <c r="F16" s="35">
        <v>2010609.8245399999</v>
      </c>
      <c r="G16" s="35">
        <v>1828032.5115900002</v>
      </c>
      <c r="H16" s="35">
        <v>2131409.4886600003</v>
      </c>
      <c r="I16" s="36">
        <v>1963313.7518800003</v>
      </c>
      <c r="J16" s="36">
        <v>1933406.5605000001</v>
      </c>
      <c r="K16" s="36">
        <v>2051645.11198</v>
      </c>
      <c r="L16" s="36">
        <v>1814579.6</v>
      </c>
      <c r="M16" s="36">
        <v>1912847.4</v>
      </c>
      <c r="N16" s="36">
        <v>2156934.8370650001</v>
      </c>
      <c r="O16" s="37">
        <f t="shared" si="0"/>
        <v>1967579.6806612499</v>
      </c>
      <c r="P16" s="29"/>
      <c r="Q16" s="29"/>
      <c r="R16" s="29"/>
      <c r="S16" s="29"/>
      <c r="T16" s="29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39.950000000000003" customHeight="1">
      <c r="A17" s="93"/>
      <c r="B17" s="2" t="s">
        <v>25</v>
      </c>
      <c r="C17" s="38">
        <v>1496409.4257399999</v>
      </c>
      <c r="D17" s="38">
        <v>1536654.7722799997</v>
      </c>
      <c r="E17" s="38">
        <v>1744290.7815099999</v>
      </c>
      <c r="F17" s="38">
        <v>1670768.85103</v>
      </c>
      <c r="G17" s="38">
        <v>1472602.4397000002</v>
      </c>
      <c r="H17" s="38">
        <v>1746494.8497500003</v>
      </c>
      <c r="I17" s="39">
        <v>1603021.0249099999</v>
      </c>
      <c r="J17" s="39">
        <v>1549730.25242</v>
      </c>
      <c r="K17" s="39">
        <v>1675253.60029</v>
      </c>
      <c r="L17" s="39">
        <v>1461181.9058399999</v>
      </c>
      <c r="M17" s="39">
        <v>1540302.7987500001</v>
      </c>
      <c r="N17" s="39">
        <v>1705573.1807400004</v>
      </c>
      <c r="O17" s="40">
        <f t="shared" si="0"/>
        <v>1600190.3235799999</v>
      </c>
      <c r="P17" s="29"/>
      <c r="Q17" s="29"/>
      <c r="R17" s="29"/>
      <c r="S17" s="29"/>
      <c r="T17" s="29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39.950000000000003" customHeight="1">
      <c r="A18" s="93"/>
      <c r="B18" s="2" t="s">
        <v>26</v>
      </c>
      <c r="C18" s="38">
        <v>348096.84930000012</v>
      </c>
      <c r="D18" s="38">
        <v>320891.4900400003</v>
      </c>
      <c r="E18" s="38">
        <v>361833.76284999982</v>
      </c>
      <c r="F18" s="38">
        <v>339840.97350999992</v>
      </c>
      <c r="G18" s="38">
        <v>355430.07189000002</v>
      </c>
      <c r="H18" s="38">
        <v>384914.63890999998</v>
      </c>
      <c r="I18" s="39">
        <v>360292.72697000043</v>
      </c>
      <c r="J18" s="39">
        <v>383676.3080800001</v>
      </c>
      <c r="K18" s="39">
        <v>376391.51169000007</v>
      </c>
      <c r="L18" s="39">
        <v>353397.69416000019</v>
      </c>
      <c r="M18" s="39">
        <v>372544.60124999983</v>
      </c>
      <c r="N18" s="39">
        <v>451361.65632499964</v>
      </c>
      <c r="O18" s="40">
        <f t="shared" si="0"/>
        <v>367389.35708125005</v>
      </c>
      <c r="P18" s="29"/>
      <c r="Q18" s="29"/>
      <c r="R18" s="29"/>
      <c r="S18" s="29"/>
      <c r="T18" s="29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45" customHeight="1">
      <c r="A19" s="93"/>
      <c r="B19" s="1" t="s">
        <v>28</v>
      </c>
      <c r="C19" s="41">
        <v>1976.11079</v>
      </c>
      <c r="D19" s="41">
        <v>2277.6843800000001</v>
      </c>
      <c r="E19" s="41">
        <v>1980.5370200000002</v>
      </c>
      <c r="F19" s="41">
        <v>2396.6845600000001</v>
      </c>
      <c r="G19" s="41">
        <v>2805.6567400000004</v>
      </c>
      <c r="H19" s="41">
        <v>7348.0499099999997</v>
      </c>
      <c r="I19" s="42">
        <v>4504.4564300000002</v>
      </c>
      <c r="J19" s="42">
        <v>4741.9119700000001</v>
      </c>
      <c r="K19" s="42">
        <v>2179.74937</v>
      </c>
      <c r="L19" s="42">
        <v>4484.8</v>
      </c>
      <c r="M19" s="42">
        <v>2263.1999999999998</v>
      </c>
      <c r="N19" s="42">
        <v>3770.3069500000001</v>
      </c>
      <c r="O19" s="37">
        <f t="shared" si="0"/>
        <v>3394.0956766666663</v>
      </c>
      <c r="P19" s="29"/>
      <c r="Q19" s="29"/>
      <c r="R19" s="29"/>
      <c r="S19" s="29"/>
      <c r="T19" s="29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</row>
    <row r="20" spans="1:253" ht="45" customHeight="1">
      <c r="A20" s="93"/>
      <c r="B20" s="1" t="s">
        <v>29</v>
      </c>
      <c r="C20" s="43">
        <v>231023.29634999996</v>
      </c>
      <c r="D20" s="43">
        <v>382419.05690999998</v>
      </c>
      <c r="E20" s="43">
        <v>390996.83125999995</v>
      </c>
      <c r="F20" s="43">
        <v>397603.98650999996</v>
      </c>
      <c r="G20" s="43">
        <v>365730.43625000003</v>
      </c>
      <c r="H20" s="43">
        <v>343902.11703999998</v>
      </c>
      <c r="I20" s="44">
        <v>388989.92846000008</v>
      </c>
      <c r="J20" s="44">
        <v>392115.82942999998</v>
      </c>
      <c r="K20" s="44">
        <v>394322.81985000003</v>
      </c>
      <c r="L20" s="44">
        <v>397431.5</v>
      </c>
      <c r="M20" s="44">
        <v>420617.4</v>
      </c>
      <c r="N20" s="44">
        <v>404876.48333999998</v>
      </c>
      <c r="O20" s="37">
        <f t="shared" si="0"/>
        <v>375835.80711666663</v>
      </c>
      <c r="P20" s="29"/>
      <c r="Q20" s="29"/>
      <c r="R20" s="29"/>
      <c r="S20" s="29"/>
      <c r="T20" s="29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</row>
    <row r="21" spans="1:253" ht="39.950000000000003" customHeight="1">
      <c r="A21" s="93"/>
      <c r="B21" s="2" t="s">
        <v>25</v>
      </c>
      <c r="C21" s="38">
        <v>496.87415999999996</v>
      </c>
      <c r="D21" s="38">
        <v>183.13576</v>
      </c>
      <c r="E21" s="38">
        <v>158.17155999999997</v>
      </c>
      <c r="F21" s="38">
        <v>183.69344000000001</v>
      </c>
      <c r="G21" s="38">
        <v>199.44462999999999</v>
      </c>
      <c r="H21" s="38">
        <v>205.93641000000002</v>
      </c>
      <c r="I21" s="39">
        <v>186.5462</v>
      </c>
      <c r="J21" s="39">
        <v>190.22753</v>
      </c>
      <c r="K21" s="39">
        <v>155.66401000000002</v>
      </c>
      <c r="L21" s="39">
        <v>184.41818900000001</v>
      </c>
      <c r="M21" s="39">
        <v>422.88444900000002</v>
      </c>
      <c r="N21" s="39">
        <v>350.028841</v>
      </c>
      <c r="O21" s="40">
        <f t="shared" si="0"/>
        <v>243.0854315833333</v>
      </c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</row>
    <row r="22" spans="1:253" ht="39.950000000000003" customHeight="1">
      <c r="A22" s="93"/>
      <c r="B22" s="2" t="s">
        <v>26</v>
      </c>
      <c r="C22" s="38">
        <v>230526.42218999995</v>
      </c>
      <c r="D22" s="38">
        <v>382235.92115000001</v>
      </c>
      <c r="E22" s="38">
        <v>390838.65969999996</v>
      </c>
      <c r="F22" s="38">
        <v>397420.29306999996</v>
      </c>
      <c r="G22" s="38">
        <v>365530.99162000004</v>
      </c>
      <c r="H22" s="38">
        <v>343696.18062999996</v>
      </c>
      <c r="I22" s="39">
        <v>388803.3822600001</v>
      </c>
      <c r="J22" s="39">
        <v>391925.60190000001</v>
      </c>
      <c r="K22" s="39">
        <v>394167.15584000002</v>
      </c>
      <c r="L22" s="39">
        <v>397247.08181100001</v>
      </c>
      <c r="M22" s="39">
        <v>420194.51555100002</v>
      </c>
      <c r="N22" s="39">
        <v>404526.45449899998</v>
      </c>
      <c r="O22" s="40">
        <f t="shared" si="0"/>
        <v>375592.72168508335</v>
      </c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</row>
    <row r="23" spans="1:253" ht="50.1" customHeight="1">
      <c r="A23" s="93"/>
      <c r="B23" s="4" t="s">
        <v>8</v>
      </c>
      <c r="C23" s="45">
        <f t="shared" ref="C23:N23" si="2">SUM(C17:C20)</f>
        <v>2077505.68218</v>
      </c>
      <c r="D23" s="45">
        <f t="shared" si="2"/>
        <v>2242243.00361</v>
      </c>
      <c r="E23" s="45">
        <f t="shared" si="2"/>
        <v>2499101.9126399998</v>
      </c>
      <c r="F23" s="45">
        <f t="shared" si="2"/>
        <v>2410610.4956099996</v>
      </c>
      <c r="G23" s="45">
        <f t="shared" si="2"/>
        <v>2196568.60458</v>
      </c>
      <c r="H23" s="45">
        <f t="shared" si="2"/>
        <v>2482659.6556100002</v>
      </c>
      <c r="I23" s="45">
        <f t="shared" si="2"/>
        <v>2356808.1367700007</v>
      </c>
      <c r="J23" s="45">
        <f t="shared" si="2"/>
        <v>2330264.3019000003</v>
      </c>
      <c r="K23" s="45">
        <f t="shared" si="2"/>
        <v>2448147.6812</v>
      </c>
      <c r="L23" s="45">
        <f t="shared" si="2"/>
        <v>2216495.9000000004</v>
      </c>
      <c r="M23" s="45">
        <f t="shared" si="2"/>
        <v>2335728</v>
      </c>
      <c r="N23" s="45">
        <f t="shared" si="2"/>
        <v>2565581.627355</v>
      </c>
      <c r="O23" s="92">
        <f t="shared" si="0"/>
        <v>2346809.5834545833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3" t="s">
        <v>10</v>
      </c>
      <c r="B24" s="1" t="s">
        <v>27</v>
      </c>
      <c r="C24" s="47">
        <f t="shared" ref="C24:O31" si="3">+C16/C8</f>
        <v>6.9027565090021819</v>
      </c>
      <c r="D24" s="47">
        <f t="shared" ref="D24:E30" si="4">+D16/D8</f>
        <v>6.8547683729786781</v>
      </c>
      <c r="E24" s="47">
        <f t="shared" si="4"/>
        <v>6.9606924070144816</v>
      </c>
      <c r="F24" s="47">
        <f t="shared" ref="F24:G24" si="5">+F16/F8</f>
        <v>6.8691359284869931</v>
      </c>
      <c r="G24" s="47">
        <f t="shared" si="5"/>
        <v>6.5915901444859522</v>
      </c>
      <c r="H24" s="47">
        <f t="shared" ref="H24:I24" si="6">+H16/H8</f>
        <v>6.792232939538116</v>
      </c>
      <c r="I24" s="47">
        <f t="shared" si="6"/>
        <v>7.0491955646354265</v>
      </c>
      <c r="J24" s="47">
        <f t="shared" ref="J24:N24" si="7">+J16/J8</f>
        <v>6.8430207742702729</v>
      </c>
      <c r="K24" s="47">
        <f t="shared" si="7"/>
        <v>6.8304156287100204</v>
      </c>
      <c r="L24" s="47">
        <f t="shared" si="7"/>
        <v>5.9867159791620619</v>
      </c>
      <c r="M24" s="47">
        <f t="shared" si="7"/>
        <v>6.0591819926891226</v>
      </c>
      <c r="N24" s="47">
        <f t="shared" si="7"/>
        <v>6.4403609251020431</v>
      </c>
      <c r="O24" s="48">
        <f t="shared" si="3"/>
        <v>6.6702703787958404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39.950000000000003" customHeight="1">
      <c r="A25" s="93"/>
      <c r="B25" s="2" t="s">
        <v>25</v>
      </c>
      <c r="C25" s="49">
        <f t="shared" si="3"/>
        <v>13.329616662272183</v>
      </c>
      <c r="D25" s="49">
        <f t="shared" ref="D25" si="8">+D17/D9</f>
        <v>13.973908046850841</v>
      </c>
      <c r="E25" s="49">
        <f t="shared" si="4"/>
        <v>14.317768487363228</v>
      </c>
      <c r="F25" s="49">
        <f t="shared" ref="F25:G25" si="9">+F17/F9</f>
        <v>14.629303379214935</v>
      </c>
      <c r="G25" s="49">
        <f t="shared" si="9"/>
        <v>13.814152209641563</v>
      </c>
      <c r="H25" s="49">
        <f t="shared" ref="H25:I25" si="10">+H17/H9</f>
        <v>13.563112339634072</v>
      </c>
      <c r="I25" s="49">
        <f t="shared" si="10"/>
        <v>14.982345037198346</v>
      </c>
      <c r="J25" s="49">
        <f t="shared" ref="J25:N25" si="11">+J17/J9</f>
        <v>14.598887017163744</v>
      </c>
      <c r="K25" s="49">
        <f t="shared" si="11"/>
        <v>14.775565357999646</v>
      </c>
      <c r="L25" s="49">
        <f t="shared" si="11"/>
        <v>13.396735177775739</v>
      </c>
      <c r="M25" s="49">
        <f t="shared" si="11"/>
        <v>12.725042742368542</v>
      </c>
      <c r="N25" s="49">
        <f t="shared" si="11"/>
        <v>14.371798447356229</v>
      </c>
      <c r="O25" s="50">
        <f t="shared" si="3"/>
        <v>14.027026487444017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 ht="39.950000000000003" customHeight="1">
      <c r="A26" s="93"/>
      <c r="B26" s="2" t="s">
        <v>26</v>
      </c>
      <c r="C26" s="49">
        <f t="shared" si="3"/>
        <v>2.2464963072197026</v>
      </c>
      <c r="D26" s="49">
        <f t="shared" ref="D26" si="12">+D18/D10</f>
        <v>1.9928672838156769</v>
      </c>
      <c r="E26" s="49">
        <f t="shared" si="4"/>
        <v>2.0018797703419686</v>
      </c>
      <c r="F26" s="49">
        <f t="shared" ref="F26:G26" si="13">+F18/F10</f>
        <v>1.9039243312697831</v>
      </c>
      <c r="G26" s="49">
        <f t="shared" si="13"/>
        <v>2.0818621066966561</v>
      </c>
      <c r="H26" s="49">
        <f t="shared" ref="H26:I26" si="14">+H18/H10</f>
        <v>2.080248598412175</v>
      </c>
      <c r="I26" s="49">
        <f t="shared" si="14"/>
        <v>2.1005627672834994</v>
      </c>
      <c r="J26" s="49">
        <f t="shared" ref="J26:N26" si="15">+J18/J10</f>
        <v>2.1752453925831858</v>
      </c>
      <c r="K26" s="49">
        <f t="shared" si="15"/>
        <v>2.0129072388750142</v>
      </c>
      <c r="L26" s="49">
        <f t="shared" si="15"/>
        <v>1.8213465588488447</v>
      </c>
      <c r="M26" s="49">
        <f t="shared" si="15"/>
        <v>1.9139302089915686</v>
      </c>
      <c r="N26" s="49">
        <f t="shared" si="15"/>
        <v>2.0873759738292761</v>
      </c>
      <c r="O26" s="50">
        <f t="shared" si="3"/>
        <v>2.0309152719574204</v>
      </c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</row>
    <row r="27" spans="1:253" ht="45" customHeight="1">
      <c r="A27" s="93"/>
      <c r="B27" s="1" t="s">
        <v>28</v>
      </c>
      <c r="C27" s="51">
        <f t="shared" si="3"/>
        <v>13.535005410958904</v>
      </c>
      <c r="D27" s="51">
        <f t="shared" ref="D27" si="16">+D19/D11</f>
        <v>16.504959275362321</v>
      </c>
      <c r="E27" s="51">
        <f t="shared" si="4"/>
        <v>14.670644592592595</v>
      </c>
      <c r="F27" s="51">
        <f t="shared" ref="F27:G27" si="17">+F19/F11</f>
        <v>15.664604967320262</v>
      </c>
      <c r="G27" s="51">
        <f t="shared" si="17"/>
        <v>19.086100272108848</v>
      </c>
      <c r="H27" s="51">
        <f t="shared" ref="H27:I27" si="18">+H19/H11</f>
        <v>44.533635818181814</v>
      </c>
      <c r="I27" s="51">
        <f t="shared" si="18"/>
        <v>26.188700174418607</v>
      </c>
      <c r="J27" s="51">
        <f t="shared" ref="J27:N27" si="19">+J19/J11</f>
        <v>30.203260955414013</v>
      </c>
      <c r="K27" s="51">
        <f t="shared" si="19"/>
        <v>14.340456381578948</v>
      </c>
      <c r="L27" s="51">
        <f t="shared" si="19"/>
        <v>28.384810126582281</v>
      </c>
      <c r="M27" s="51">
        <f t="shared" si="19"/>
        <v>16.051063829787232</v>
      </c>
      <c r="N27" s="51">
        <f t="shared" si="19"/>
        <v>24.168634294871797</v>
      </c>
      <c r="O27" s="48">
        <f t="shared" si="3"/>
        <v>22.378652813186811</v>
      </c>
      <c r="P27" s="52"/>
      <c r="Q27" s="52"/>
      <c r="R27" s="52"/>
      <c r="S27" s="52"/>
      <c r="T27" s="52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</row>
    <row r="28" spans="1:253" ht="45" customHeight="1">
      <c r="A28" s="93"/>
      <c r="B28" s="1" t="s">
        <v>29</v>
      </c>
      <c r="C28" s="53">
        <f t="shared" si="3"/>
        <v>31.517502912687579</v>
      </c>
      <c r="D28" s="53">
        <f t="shared" ref="D28" si="20">+D20/D12</f>
        <v>39.31925322948797</v>
      </c>
      <c r="E28" s="53">
        <f t="shared" si="4"/>
        <v>41.595407580851059</v>
      </c>
      <c r="F28" s="53">
        <f t="shared" ref="F28:G28" si="21">+F20/F12</f>
        <v>44.286476554911999</v>
      </c>
      <c r="G28" s="53">
        <f t="shared" si="21"/>
        <v>40.027409023749591</v>
      </c>
      <c r="H28" s="53">
        <f t="shared" ref="H28:I28" si="22">+H20/H12</f>
        <v>33.57763298574497</v>
      </c>
      <c r="I28" s="53">
        <f t="shared" si="22"/>
        <v>42.166929914363152</v>
      </c>
      <c r="J28" s="53">
        <f t="shared" ref="J28:N28" si="23">+J20/J12</f>
        <v>44.336932319086387</v>
      </c>
      <c r="K28" s="53">
        <f t="shared" si="23"/>
        <v>41.630365271326013</v>
      </c>
      <c r="L28" s="53">
        <f t="shared" si="23"/>
        <v>41.040014456836019</v>
      </c>
      <c r="M28" s="53">
        <f t="shared" si="23"/>
        <v>43.479160636758323</v>
      </c>
      <c r="N28" s="53">
        <f t="shared" si="23"/>
        <v>30.78440414689781</v>
      </c>
      <c r="O28" s="48">
        <f t="shared" si="3"/>
        <v>39.264083484816823</v>
      </c>
      <c r="P28" s="52"/>
      <c r="Q28" s="52"/>
      <c r="R28" s="52"/>
      <c r="S28" s="52"/>
      <c r="T28" s="52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</row>
    <row r="29" spans="1:253" ht="39.950000000000003" customHeight="1">
      <c r="A29" s="93"/>
      <c r="B29" s="2" t="s">
        <v>25</v>
      </c>
      <c r="C29" s="49">
        <f t="shared" si="3"/>
        <v>0.30352728161270615</v>
      </c>
      <c r="D29" s="49">
        <f t="shared" ref="D29" si="24">+D21/D13</f>
        <v>9.0437412345679008E-2</v>
      </c>
      <c r="E29" s="49">
        <f t="shared" si="4"/>
        <v>7.8731488302638111E-2</v>
      </c>
      <c r="F29" s="49">
        <f t="shared" ref="F29:G29" si="25">+F21/F13</f>
        <v>0.10148808839779005</v>
      </c>
      <c r="G29" s="49">
        <f t="shared" si="25"/>
        <v>0.12615093611638203</v>
      </c>
      <c r="H29" s="49">
        <f t="shared" ref="H29:I29" si="26">+H21/H13</f>
        <v>9.0720885462555079E-2</v>
      </c>
      <c r="I29" s="49">
        <f t="shared" si="26"/>
        <v>9.5128097909229978E-2</v>
      </c>
      <c r="J29" s="49">
        <f t="shared" ref="J29:N29" si="27">+J21/J13</f>
        <v>8.7501163753449865E-2</v>
      </c>
      <c r="K29" s="49">
        <f t="shared" si="27"/>
        <v>6.5432538881883148E-2</v>
      </c>
      <c r="L29" s="49">
        <f t="shared" si="27"/>
        <v>7.9696710890233363E-2</v>
      </c>
      <c r="M29" s="49">
        <f t="shared" si="27"/>
        <v>0.19117741817359857</v>
      </c>
      <c r="N29" s="49">
        <f t="shared" si="27"/>
        <v>0.13873517281014666</v>
      </c>
      <c r="O29" s="50">
        <f t="shared" si="3"/>
        <v>0.11717313432416146</v>
      </c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</row>
    <row r="30" spans="1:253" ht="39.950000000000003" customHeight="1">
      <c r="A30" s="93"/>
      <c r="B30" s="2" t="s">
        <v>26</v>
      </c>
      <c r="C30" s="49">
        <f t="shared" si="3"/>
        <v>40.492960159845417</v>
      </c>
      <c r="D30" s="49">
        <f t="shared" ref="D30" si="28">+D22/D14</f>
        <v>49.634582671081681</v>
      </c>
      <c r="E30" s="49">
        <f t="shared" si="4"/>
        <v>52.880349032607221</v>
      </c>
      <c r="F30" s="49">
        <f t="shared" ref="F30:G30" si="29">+F22/F14</f>
        <v>55.443679278738834</v>
      </c>
      <c r="G30" s="49">
        <f t="shared" si="29"/>
        <v>48.376256169931189</v>
      </c>
      <c r="H30" s="49">
        <f t="shared" ref="H30:I30" si="30">+H22/H14</f>
        <v>43.11291779101856</v>
      </c>
      <c r="I30" s="49">
        <f t="shared" si="30"/>
        <v>53.524694694383271</v>
      </c>
      <c r="J30" s="49">
        <f t="shared" ref="J30:N30" si="31">+J22/J14</f>
        <v>58.759460554722637</v>
      </c>
      <c r="K30" s="49">
        <f t="shared" si="31"/>
        <v>55.571289417735798</v>
      </c>
      <c r="L30" s="49">
        <f t="shared" si="31"/>
        <v>53.900553841383989</v>
      </c>
      <c r="M30" s="49">
        <f t="shared" si="31"/>
        <v>56.311245718440098</v>
      </c>
      <c r="N30" s="49">
        <f t="shared" si="31"/>
        <v>38.058750070467589</v>
      </c>
      <c r="O30" s="50">
        <f t="shared" si="3"/>
        <v>50.096284945047742</v>
      </c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</row>
    <row r="31" spans="1:253" ht="50.1" customHeight="1">
      <c r="A31" s="93"/>
      <c r="B31" s="54" t="s">
        <v>8</v>
      </c>
      <c r="C31" s="55">
        <f t="shared" si="3"/>
        <v>7.5631193174098712</v>
      </c>
      <c r="D31" s="55">
        <f t="shared" ref="D31:E31" si="32">+D23/D15</f>
        <v>7.9837742695745062</v>
      </c>
      <c r="E31" s="55">
        <f t="shared" si="32"/>
        <v>8.0071446598463982</v>
      </c>
      <c r="F31" s="55">
        <f t="shared" ref="F31:G31" si="33">+F23/F15</f>
        <v>7.9865703737165905</v>
      </c>
      <c r="G31" s="55">
        <f t="shared" si="33"/>
        <v>7.6639101104629255</v>
      </c>
      <c r="H31" s="55">
        <f t="shared" ref="H31:I31" si="34">+H23/H15</f>
        <v>7.6576138022812525</v>
      </c>
      <c r="I31" s="55">
        <f t="shared" si="34"/>
        <v>8.1858343901456365</v>
      </c>
      <c r="J31" s="55">
        <f t="shared" ref="J31:N31" si="35">+J23/J15</f>
        <v>7.9930036629873307</v>
      </c>
      <c r="K31" s="55">
        <f t="shared" si="35"/>
        <v>7.8974289135561122</v>
      </c>
      <c r="L31" s="55">
        <f t="shared" si="35"/>
        <v>7.0827463787335088</v>
      </c>
      <c r="M31" s="55">
        <f t="shared" si="35"/>
        <v>7.1756172640387827</v>
      </c>
      <c r="N31" s="55">
        <f t="shared" si="35"/>
        <v>7.367766729812157</v>
      </c>
      <c r="O31" s="56">
        <f t="shared" si="3"/>
        <v>7.7020039310250423</v>
      </c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  <row r="109" spans="1:200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</row>
    <row r="110" spans="1:20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</row>
    <row r="111" spans="1:200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</row>
    <row r="112" spans="1:200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</row>
    <row r="113" spans="1:200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</row>
    <row r="114" spans="1:200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</row>
  </sheetData>
  <mergeCells count="6">
    <mergeCell ref="A24:A31"/>
    <mergeCell ref="A6:A7"/>
    <mergeCell ref="B6:B7"/>
    <mergeCell ref="O6:O7"/>
    <mergeCell ref="A8:A15"/>
    <mergeCell ref="A16:A23"/>
  </mergeCells>
  <printOptions horizontalCentered="1" verticalCentered="1"/>
  <pageMargins left="0.39370078740157483" right="0.39370078740157483" top="0.19685039370078741" bottom="0.19685039370078741" header="0.39370078740157483" footer="0.39370078740157483"/>
  <pageSetup paperSize="9" scale="47" orientation="landscape" r:id="rId1"/>
  <headerFooter alignWithMargins="0"/>
  <ignoredErrors>
    <ignoredError sqref="C15 D15 E15 C23 D23 E23 F15:F23 G15:G23 H15:H23 I15:I23 J15:N15 J23:N23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14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8" width="16.625" style="15" customWidth="1"/>
    <col min="9" max="14" width="18" style="15" customWidth="1"/>
    <col min="15" max="15" width="18.625" style="15" customWidth="1"/>
    <col min="16" max="16384" width="9.6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13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48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4" t="s">
        <v>13</v>
      </c>
      <c r="B6" s="94" t="s">
        <v>24</v>
      </c>
      <c r="C6" s="21" t="s">
        <v>2</v>
      </c>
      <c r="D6" s="22"/>
      <c r="E6" s="22"/>
      <c r="F6" s="22"/>
      <c r="G6" s="22"/>
      <c r="H6" s="21"/>
      <c r="I6" s="23"/>
      <c r="J6" s="23"/>
      <c r="K6" s="23"/>
      <c r="L6" s="23"/>
      <c r="M6" s="23"/>
      <c r="N6" s="23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4"/>
      <c r="B7" s="95"/>
      <c r="C7" s="88" t="s">
        <v>14</v>
      </c>
      <c r="D7" s="88" t="s">
        <v>15</v>
      </c>
      <c r="E7" s="88" t="s">
        <v>16</v>
      </c>
      <c r="F7" s="88" t="s">
        <v>17</v>
      </c>
      <c r="G7" s="88" t="s">
        <v>18</v>
      </c>
      <c r="H7" s="88" t="s">
        <v>11</v>
      </c>
      <c r="I7" s="88" t="s">
        <v>3</v>
      </c>
      <c r="J7" s="88" t="s">
        <v>4</v>
      </c>
      <c r="K7" s="88" t="s">
        <v>19</v>
      </c>
      <c r="L7" s="88" t="s">
        <v>20</v>
      </c>
      <c r="M7" s="88" t="s">
        <v>21</v>
      </c>
      <c r="N7" s="88" t="s">
        <v>22</v>
      </c>
      <c r="O7" s="97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3" t="s">
        <v>23</v>
      </c>
      <c r="B8" s="1" t="s">
        <v>27</v>
      </c>
      <c r="C8" s="25">
        <v>237640</v>
      </c>
      <c r="D8" s="25">
        <v>239073</v>
      </c>
      <c r="E8" s="25">
        <v>279983</v>
      </c>
      <c r="F8" s="25">
        <v>271016</v>
      </c>
      <c r="G8" s="25">
        <v>263521</v>
      </c>
      <c r="H8" s="25">
        <v>275209</v>
      </c>
      <c r="I8" s="25">
        <v>279153</v>
      </c>
      <c r="J8" s="25">
        <v>260593</v>
      </c>
      <c r="K8" s="25">
        <v>278998</v>
      </c>
      <c r="L8" s="25">
        <v>290360</v>
      </c>
      <c r="M8" s="25">
        <v>273118</v>
      </c>
      <c r="N8" s="25">
        <v>325847</v>
      </c>
      <c r="O8" s="26">
        <f t="shared" ref="O8:O23" si="0">AVERAGE(C8:N8)</f>
        <v>272875.91666666669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3"/>
      <c r="B9" s="2" t="s">
        <v>25</v>
      </c>
      <c r="C9" s="27">
        <v>102951</v>
      </c>
      <c r="D9" s="27">
        <v>99920</v>
      </c>
      <c r="E9" s="27">
        <v>115021</v>
      </c>
      <c r="F9" s="27">
        <v>108526</v>
      </c>
      <c r="G9" s="27">
        <v>108281</v>
      </c>
      <c r="H9" s="27">
        <v>106656</v>
      </c>
      <c r="I9" s="27">
        <v>109498</v>
      </c>
      <c r="J9" s="27">
        <v>102100</v>
      </c>
      <c r="K9" s="27">
        <v>107589.41834</v>
      </c>
      <c r="L9" s="27">
        <v>114027</v>
      </c>
      <c r="M9" s="27">
        <v>105089</v>
      </c>
      <c r="N9" s="27">
        <v>127646</v>
      </c>
      <c r="O9" s="28">
        <f t="shared" si="0"/>
        <v>108942.03486166666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3"/>
      <c r="B10" s="2" t="s">
        <v>26</v>
      </c>
      <c r="C10" s="27">
        <v>134689</v>
      </c>
      <c r="D10" s="27">
        <v>139153</v>
      </c>
      <c r="E10" s="27">
        <v>164962</v>
      </c>
      <c r="F10" s="27">
        <v>162490</v>
      </c>
      <c r="G10" s="27">
        <v>155240</v>
      </c>
      <c r="H10" s="27">
        <v>168553</v>
      </c>
      <c r="I10" s="27">
        <v>169655</v>
      </c>
      <c r="J10" s="27">
        <v>158493</v>
      </c>
      <c r="K10" s="27">
        <v>171408.58166</v>
      </c>
      <c r="L10" s="27">
        <v>176333</v>
      </c>
      <c r="M10" s="27">
        <v>168029</v>
      </c>
      <c r="N10" s="27">
        <v>198201</v>
      </c>
      <c r="O10" s="28">
        <f t="shared" si="0"/>
        <v>163933.88180499998</v>
      </c>
      <c r="P10" s="29"/>
      <c r="Q10" s="29"/>
      <c r="R10" s="29"/>
      <c r="S10" s="29"/>
      <c r="T10" s="29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3"/>
      <c r="B11" s="1" t="s">
        <v>28</v>
      </c>
      <c r="C11" s="30">
        <v>150</v>
      </c>
      <c r="D11" s="30">
        <v>130</v>
      </c>
      <c r="E11" s="30">
        <v>150</v>
      </c>
      <c r="F11" s="30">
        <v>153</v>
      </c>
      <c r="G11" s="30">
        <v>131</v>
      </c>
      <c r="H11" s="30">
        <v>139</v>
      </c>
      <c r="I11" s="30">
        <v>188</v>
      </c>
      <c r="J11" s="30">
        <v>148</v>
      </c>
      <c r="K11" s="30">
        <v>147</v>
      </c>
      <c r="L11" s="30">
        <v>181</v>
      </c>
      <c r="M11" s="30">
        <v>140</v>
      </c>
      <c r="N11" s="30">
        <v>148</v>
      </c>
      <c r="O11" s="26">
        <f t="shared" si="0"/>
        <v>150.41666666666666</v>
      </c>
      <c r="P11" s="29"/>
      <c r="Q11" s="29"/>
      <c r="R11" s="29"/>
      <c r="S11" s="29"/>
      <c r="T11" s="29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3"/>
      <c r="B12" s="1" t="s">
        <v>29</v>
      </c>
      <c r="C12" s="31">
        <v>6550</v>
      </c>
      <c r="D12" s="31">
        <v>8700</v>
      </c>
      <c r="E12" s="31">
        <v>8542</v>
      </c>
      <c r="F12" s="31">
        <v>8289</v>
      </c>
      <c r="G12" s="31">
        <v>8045</v>
      </c>
      <c r="H12" s="31">
        <v>8501</v>
      </c>
      <c r="I12" s="31">
        <v>8745</v>
      </c>
      <c r="J12" s="31">
        <v>7820</v>
      </c>
      <c r="K12" s="31">
        <v>8973</v>
      </c>
      <c r="L12" s="31">
        <v>8676</v>
      </c>
      <c r="M12" s="31">
        <v>8718</v>
      </c>
      <c r="N12" s="31">
        <v>11461</v>
      </c>
      <c r="O12" s="26">
        <f t="shared" si="0"/>
        <v>8585</v>
      </c>
      <c r="P12" s="29"/>
      <c r="Q12" s="29"/>
      <c r="R12" s="29"/>
      <c r="S12" s="29"/>
      <c r="T12" s="29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39.950000000000003" customHeight="1">
      <c r="A13" s="93"/>
      <c r="B13" s="2" t="s">
        <v>25</v>
      </c>
      <c r="C13" s="27">
        <v>1352</v>
      </c>
      <c r="D13" s="27">
        <v>1815</v>
      </c>
      <c r="E13" s="27">
        <v>1585</v>
      </c>
      <c r="F13" s="27">
        <v>1666</v>
      </c>
      <c r="G13" s="27">
        <v>1457</v>
      </c>
      <c r="H13" s="27">
        <v>1747</v>
      </c>
      <c r="I13" s="27">
        <v>2079</v>
      </c>
      <c r="J13" s="27">
        <v>1701</v>
      </c>
      <c r="K13" s="27">
        <v>1950</v>
      </c>
      <c r="L13" s="27">
        <v>1707</v>
      </c>
      <c r="M13" s="27">
        <v>1700</v>
      </c>
      <c r="N13" s="27">
        <v>2082</v>
      </c>
      <c r="O13" s="28">
        <f t="shared" si="0"/>
        <v>1736.75</v>
      </c>
      <c r="P13" s="29"/>
      <c r="Q13" s="29"/>
      <c r="R13" s="29"/>
      <c r="S13" s="29"/>
      <c r="T13" s="29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39.950000000000003" customHeight="1">
      <c r="A14" s="93"/>
      <c r="B14" s="2" t="s">
        <v>26</v>
      </c>
      <c r="C14" s="27">
        <v>5198</v>
      </c>
      <c r="D14" s="27">
        <v>6885</v>
      </c>
      <c r="E14" s="27">
        <v>6957</v>
      </c>
      <c r="F14" s="27">
        <v>6623</v>
      </c>
      <c r="G14" s="27">
        <v>6588</v>
      </c>
      <c r="H14" s="27">
        <v>6754</v>
      </c>
      <c r="I14" s="27">
        <v>6666</v>
      </c>
      <c r="J14" s="27">
        <v>6119</v>
      </c>
      <c r="K14" s="27">
        <v>7023</v>
      </c>
      <c r="L14" s="27">
        <v>6969</v>
      </c>
      <c r="M14" s="27">
        <v>7018</v>
      </c>
      <c r="N14" s="27">
        <v>9379</v>
      </c>
      <c r="O14" s="28">
        <f t="shared" si="0"/>
        <v>6848.25</v>
      </c>
      <c r="P14" s="29"/>
      <c r="Q14" s="29"/>
      <c r="R14" s="29"/>
      <c r="S14" s="29"/>
      <c r="T14" s="29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50.1" customHeight="1">
      <c r="A15" s="93"/>
      <c r="B15" s="4" t="s">
        <v>8</v>
      </c>
      <c r="C15" s="32">
        <f t="shared" ref="C15:N15" si="1">SUM(C9:C12)</f>
        <v>244340</v>
      </c>
      <c r="D15" s="32">
        <f t="shared" si="1"/>
        <v>247903</v>
      </c>
      <c r="E15" s="32">
        <f t="shared" si="1"/>
        <v>288675</v>
      </c>
      <c r="F15" s="32">
        <f t="shared" si="1"/>
        <v>279458</v>
      </c>
      <c r="G15" s="32">
        <f t="shared" si="1"/>
        <v>271697</v>
      </c>
      <c r="H15" s="32">
        <f t="shared" si="1"/>
        <v>283849</v>
      </c>
      <c r="I15" s="32">
        <f t="shared" si="1"/>
        <v>288086</v>
      </c>
      <c r="J15" s="32">
        <f t="shared" si="1"/>
        <v>268561</v>
      </c>
      <c r="K15" s="32">
        <f t="shared" si="1"/>
        <v>288118</v>
      </c>
      <c r="L15" s="32">
        <f t="shared" si="1"/>
        <v>299217</v>
      </c>
      <c r="M15" s="32">
        <f t="shared" si="1"/>
        <v>281976</v>
      </c>
      <c r="N15" s="32">
        <f t="shared" si="1"/>
        <v>337456</v>
      </c>
      <c r="O15" s="34">
        <f t="shared" si="0"/>
        <v>281611.33333333331</v>
      </c>
      <c r="P15" s="29"/>
      <c r="Q15" s="29"/>
      <c r="R15" s="29"/>
      <c r="S15" s="29"/>
      <c r="T15" s="29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45" customHeight="1">
      <c r="A16" s="93" t="s">
        <v>9</v>
      </c>
      <c r="B16" s="1" t="s">
        <v>27</v>
      </c>
      <c r="C16" s="35">
        <v>1964852.5752400004</v>
      </c>
      <c r="D16" s="35">
        <v>1903743.7387799998</v>
      </c>
      <c r="E16" s="35">
        <v>2045725.53311</v>
      </c>
      <c r="F16" s="35">
        <v>1879850.6378000004</v>
      </c>
      <c r="G16" s="35">
        <v>1996985.0128700002</v>
      </c>
      <c r="H16" s="35">
        <v>2032117.57874</v>
      </c>
      <c r="I16" s="36">
        <v>1996796.25095</v>
      </c>
      <c r="J16" s="36">
        <v>1655821.2340100002</v>
      </c>
      <c r="K16" s="36">
        <v>1888906.5214399998</v>
      </c>
      <c r="L16" s="36">
        <v>1958956.11262</v>
      </c>
      <c r="M16" s="36">
        <v>1775696.1239100003</v>
      </c>
      <c r="N16" s="36">
        <v>2146519.1467200001</v>
      </c>
      <c r="O16" s="37">
        <f t="shared" si="0"/>
        <v>1937164.2055158333</v>
      </c>
      <c r="P16" s="29"/>
      <c r="Q16" s="29"/>
      <c r="R16" s="29"/>
      <c r="S16" s="29"/>
      <c r="T16" s="29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39.950000000000003" customHeight="1">
      <c r="A17" s="93"/>
      <c r="B17" s="2" t="s">
        <v>25</v>
      </c>
      <c r="C17" s="38">
        <v>1606747.5154200001</v>
      </c>
      <c r="D17" s="38">
        <v>1580020.7526399998</v>
      </c>
      <c r="E17" s="38">
        <v>1675172.9152449998</v>
      </c>
      <c r="F17" s="38">
        <v>1529044.9828499998</v>
      </c>
      <c r="G17" s="38">
        <v>1650701.7861699997</v>
      </c>
      <c r="H17" s="38">
        <v>1656789.0257900003</v>
      </c>
      <c r="I17" s="39">
        <v>1623894.0385799999</v>
      </c>
      <c r="J17" s="39">
        <v>1326417.1554899998</v>
      </c>
      <c r="K17" s="39">
        <v>1499457.4577500001</v>
      </c>
      <c r="L17" s="39">
        <v>1580617.01229</v>
      </c>
      <c r="M17" s="39">
        <v>1413595.4364700001</v>
      </c>
      <c r="N17" s="39">
        <v>1711184.5297499998</v>
      </c>
      <c r="O17" s="40">
        <f t="shared" si="0"/>
        <v>1571136.8840370832</v>
      </c>
      <c r="P17" s="29"/>
      <c r="Q17" s="29"/>
      <c r="R17" s="29"/>
      <c r="S17" s="29"/>
      <c r="T17" s="29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39.950000000000003" customHeight="1">
      <c r="A18" s="93"/>
      <c r="B18" s="2" t="s">
        <v>26</v>
      </c>
      <c r="C18" s="38">
        <v>358105.05982000032</v>
      </c>
      <c r="D18" s="38">
        <v>323722.98613999994</v>
      </c>
      <c r="E18" s="38">
        <v>370552.61786500015</v>
      </c>
      <c r="F18" s="38">
        <v>350805.65495000058</v>
      </c>
      <c r="G18" s="38">
        <v>346283.22670000046</v>
      </c>
      <c r="H18" s="38">
        <v>375328.55294999969</v>
      </c>
      <c r="I18" s="39">
        <v>372902.21237000008</v>
      </c>
      <c r="J18" s="39">
        <v>329404.07852000045</v>
      </c>
      <c r="K18" s="39">
        <v>389449.06368999975</v>
      </c>
      <c r="L18" s="39">
        <v>378339.10033000004</v>
      </c>
      <c r="M18" s="39">
        <v>362100.68744000024</v>
      </c>
      <c r="N18" s="39">
        <v>435334.61697000032</v>
      </c>
      <c r="O18" s="40">
        <f t="shared" si="0"/>
        <v>366027.32147875009</v>
      </c>
      <c r="P18" s="29"/>
      <c r="Q18" s="29"/>
      <c r="R18" s="29"/>
      <c r="S18" s="29"/>
      <c r="T18" s="29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45" customHeight="1">
      <c r="A19" s="93"/>
      <c r="B19" s="1" t="s">
        <v>28</v>
      </c>
      <c r="C19" s="41">
        <v>4667.9959999999992</v>
      </c>
      <c r="D19" s="41">
        <v>1780.9785600000002</v>
      </c>
      <c r="E19" s="41">
        <v>1994.1291799999999</v>
      </c>
      <c r="F19" s="41">
        <v>2346.6102600000004</v>
      </c>
      <c r="G19" s="41">
        <v>3555.2869500000006</v>
      </c>
      <c r="H19" s="41">
        <v>3753.3924500000003</v>
      </c>
      <c r="I19" s="42">
        <v>4883.0259700000006</v>
      </c>
      <c r="J19" s="42">
        <v>4242.9264400000002</v>
      </c>
      <c r="K19" s="42">
        <v>2168.5831699999999</v>
      </c>
      <c r="L19" s="42">
        <v>8737.1384600000001</v>
      </c>
      <c r="M19" s="42">
        <v>2148.4778000000001</v>
      </c>
      <c r="N19" s="42">
        <v>2065.6899700000004</v>
      </c>
      <c r="O19" s="37">
        <f t="shared" si="0"/>
        <v>3528.6862675000007</v>
      </c>
      <c r="P19" s="29"/>
      <c r="Q19" s="29"/>
      <c r="R19" s="29"/>
      <c r="S19" s="29"/>
      <c r="T19" s="29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</row>
    <row r="20" spans="1:253" ht="45" customHeight="1">
      <c r="A20" s="93"/>
      <c r="B20" s="1" t="s">
        <v>29</v>
      </c>
      <c r="C20" s="43">
        <v>276217.36221499997</v>
      </c>
      <c r="D20" s="43">
        <v>351318.12848999992</v>
      </c>
      <c r="E20" s="43">
        <v>323191.38083000004</v>
      </c>
      <c r="F20" s="43">
        <v>332195.03936</v>
      </c>
      <c r="G20" s="43">
        <v>232448.12984000001</v>
      </c>
      <c r="H20" s="43">
        <v>260338.18578999996</v>
      </c>
      <c r="I20" s="44">
        <v>270515.22310999996</v>
      </c>
      <c r="J20" s="44">
        <v>245633.56729000001</v>
      </c>
      <c r="K20" s="44">
        <v>319407.51327000005</v>
      </c>
      <c r="L20" s="44">
        <v>373195.67430000001</v>
      </c>
      <c r="M20" s="44">
        <v>256321.85853000003</v>
      </c>
      <c r="N20" s="44">
        <v>291201.66532000003</v>
      </c>
      <c r="O20" s="37">
        <f t="shared" si="0"/>
        <v>294331.97736208333</v>
      </c>
      <c r="P20" s="29"/>
      <c r="Q20" s="29"/>
      <c r="R20" s="29"/>
      <c r="S20" s="29"/>
      <c r="T20" s="29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</row>
    <row r="21" spans="1:253" ht="39.950000000000003" customHeight="1">
      <c r="A21" s="93"/>
      <c r="B21" s="2" t="s">
        <v>25</v>
      </c>
      <c r="C21" s="38">
        <v>704.90772000000004</v>
      </c>
      <c r="D21" s="38">
        <v>313.39867000000004</v>
      </c>
      <c r="E21" s="38">
        <v>261.36563000000007</v>
      </c>
      <c r="F21" s="38">
        <v>311.13556</v>
      </c>
      <c r="G21" s="38">
        <v>127.29162999999998</v>
      </c>
      <c r="H21" s="38">
        <v>170.89917000000003</v>
      </c>
      <c r="I21" s="39">
        <v>124.47079999999997</v>
      </c>
      <c r="J21" s="39">
        <v>114.19253999999998</v>
      </c>
      <c r="K21" s="39">
        <v>245.01979800000001</v>
      </c>
      <c r="L21" s="39">
        <v>624.26837000000012</v>
      </c>
      <c r="M21" s="39">
        <v>206.05471</v>
      </c>
      <c r="N21" s="39">
        <v>959.27286000000004</v>
      </c>
      <c r="O21" s="40">
        <f t="shared" si="0"/>
        <v>346.85645483333337</v>
      </c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</row>
    <row r="22" spans="1:253" ht="39.950000000000003" customHeight="1">
      <c r="A22" s="93"/>
      <c r="B22" s="2" t="s">
        <v>26</v>
      </c>
      <c r="C22" s="38">
        <v>275512.45449499995</v>
      </c>
      <c r="D22" s="38">
        <v>351004.72981999989</v>
      </c>
      <c r="E22" s="38">
        <v>322930.01520000002</v>
      </c>
      <c r="F22" s="38">
        <v>331883.90379999997</v>
      </c>
      <c r="G22" s="38">
        <v>232320.83821000002</v>
      </c>
      <c r="H22" s="38">
        <v>260167.28661999997</v>
      </c>
      <c r="I22" s="39">
        <v>270390.75230999995</v>
      </c>
      <c r="J22" s="39">
        <v>245519.37475000002</v>
      </c>
      <c r="K22" s="39">
        <v>319162.49347200006</v>
      </c>
      <c r="L22" s="39">
        <v>372571.40593000001</v>
      </c>
      <c r="M22" s="39">
        <v>256115.80382000003</v>
      </c>
      <c r="N22" s="39">
        <v>290242.39246</v>
      </c>
      <c r="O22" s="40">
        <f t="shared" si="0"/>
        <v>293985.12090725004</v>
      </c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</row>
    <row r="23" spans="1:253" ht="50.1" customHeight="1">
      <c r="A23" s="93"/>
      <c r="B23" s="4" t="s">
        <v>8</v>
      </c>
      <c r="C23" s="45">
        <f t="shared" ref="C23:E23" si="2">SUM(C17:C20)</f>
        <v>2245737.9334550006</v>
      </c>
      <c r="D23" s="45">
        <f t="shared" si="2"/>
        <v>2256842.8458299995</v>
      </c>
      <c r="E23" s="45">
        <f t="shared" si="2"/>
        <v>2370911.04312</v>
      </c>
      <c r="F23" s="45">
        <f t="shared" ref="F23:N23" si="3">SUM(F17:F20)</f>
        <v>2214392.2874200004</v>
      </c>
      <c r="G23" s="45">
        <f t="shared" si="3"/>
        <v>2232988.4296600004</v>
      </c>
      <c r="H23" s="45">
        <f t="shared" si="3"/>
        <v>2296209.15698</v>
      </c>
      <c r="I23" s="45">
        <f t="shared" si="3"/>
        <v>2272194.5000300002</v>
      </c>
      <c r="J23" s="45">
        <f t="shared" si="3"/>
        <v>1905697.7277400002</v>
      </c>
      <c r="K23" s="45">
        <f t="shared" si="3"/>
        <v>2210482.6178799998</v>
      </c>
      <c r="L23" s="45">
        <f t="shared" si="3"/>
        <v>2340888.9253799999</v>
      </c>
      <c r="M23" s="45">
        <f t="shared" si="3"/>
        <v>2034166.4602400004</v>
      </c>
      <c r="N23" s="45">
        <f t="shared" si="3"/>
        <v>2439786.5020100004</v>
      </c>
      <c r="O23" s="92">
        <f t="shared" si="0"/>
        <v>2235024.8691454167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3" t="s">
        <v>10</v>
      </c>
      <c r="B24" s="1" t="s">
        <v>27</v>
      </c>
      <c r="C24" s="47">
        <f t="shared" ref="C24:E30" si="4">+C16/C8</f>
        <v>8.2681895945127106</v>
      </c>
      <c r="D24" s="47">
        <f t="shared" si="4"/>
        <v>7.9630227536359177</v>
      </c>
      <c r="E24" s="47">
        <f t="shared" si="4"/>
        <v>7.3066062336284698</v>
      </c>
      <c r="F24" s="47">
        <f t="shared" ref="F24:G24" si="5">+F16/F8</f>
        <v>6.936308696903505</v>
      </c>
      <c r="G24" s="47">
        <f t="shared" si="5"/>
        <v>7.5780868047328305</v>
      </c>
      <c r="H24" s="47">
        <f t="shared" ref="H24:I24" si="6">+H16/H8</f>
        <v>7.3839066990541733</v>
      </c>
      <c r="I24" s="47">
        <f t="shared" si="6"/>
        <v>7.1530531677968714</v>
      </c>
      <c r="J24" s="47">
        <f t="shared" ref="J24:K24" si="7">+J16/J8</f>
        <v>6.3540510835287218</v>
      </c>
      <c r="K24" s="47">
        <f t="shared" si="7"/>
        <v>6.7703228031742153</v>
      </c>
      <c r="L24" s="47">
        <f t="shared" ref="L24:M24" si="8">+L16/L8</f>
        <v>6.7466459313266292</v>
      </c>
      <c r="M24" s="47">
        <f t="shared" si="8"/>
        <v>6.5015712033260362</v>
      </c>
      <c r="N24" s="47">
        <f t="shared" ref="N24" si="9">+N16/N8</f>
        <v>6.587506242868586</v>
      </c>
      <c r="O24" s="48">
        <f t="shared" ref="C24:O31" si="10">+O16/O8</f>
        <v>7.0990662319320341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39.950000000000003" customHeight="1">
      <c r="A25" s="93"/>
      <c r="B25" s="2" t="s">
        <v>25</v>
      </c>
      <c r="C25" s="49">
        <f t="shared" si="4"/>
        <v>15.606915089897136</v>
      </c>
      <c r="D25" s="49">
        <f t="shared" si="4"/>
        <v>15.812857812650119</v>
      </c>
      <c r="E25" s="49">
        <f t="shared" si="4"/>
        <v>14.564061477860562</v>
      </c>
      <c r="F25" s="49">
        <f t="shared" ref="F25:G25" si="11">+F17/F9</f>
        <v>14.089204272248123</v>
      </c>
      <c r="G25" s="49">
        <f t="shared" si="11"/>
        <v>15.244611577007968</v>
      </c>
      <c r="H25" s="49">
        <f t="shared" ref="H25:I25" si="12">+H17/H9</f>
        <v>15.533950511832437</v>
      </c>
      <c r="I25" s="49">
        <f t="shared" si="12"/>
        <v>14.830353418144623</v>
      </c>
      <c r="J25" s="49">
        <f t="shared" ref="J25:K25" si="13">+J17/J9</f>
        <v>12.991353138981388</v>
      </c>
      <c r="K25" s="49">
        <f t="shared" si="13"/>
        <v>13.936848817338815</v>
      </c>
      <c r="L25" s="49">
        <f t="shared" ref="L25:M25" si="14">+L17/L9</f>
        <v>13.861778458522981</v>
      </c>
      <c r="M25" s="49">
        <f t="shared" si="14"/>
        <v>13.451412007631626</v>
      </c>
      <c r="N25" s="49">
        <f t="shared" ref="N25" si="15">+N17/N9</f>
        <v>13.405704289597791</v>
      </c>
      <c r="O25" s="50">
        <f t="shared" si="10"/>
        <v>14.42176920994816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 ht="39.950000000000003" customHeight="1">
      <c r="A26" s="93"/>
      <c r="B26" s="2" t="s">
        <v>26</v>
      </c>
      <c r="C26" s="49">
        <f t="shared" si="4"/>
        <v>2.6587550566119007</v>
      </c>
      <c r="D26" s="49">
        <f t="shared" si="4"/>
        <v>2.3263816528569268</v>
      </c>
      <c r="E26" s="49">
        <f t="shared" si="4"/>
        <v>2.2462907691771448</v>
      </c>
      <c r="F26" s="49">
        <f t="shared" ref="F26:G26" si="16">+F18/F10</f>
        <v>2.1589368881161954</v>
      </c>
      <c r="G26" s="49">
        <f t="shared" si="16"/>
        <v>2.2306314525895417</v>
      </c>
      <c r="H26" s="49">
        <f t="shared" ref="H26:I26" si="17">+H18/H10</f>
        <v>2.2267687489988295</v>
      </c>
      <c r="I26" s="49">
        <f t="shared" si="17"/>
        <v>2.1980030790132923</v>
      </c>
      <c r="J26" s="49">
        <f t="shared" ref="J26:K26" si="18">+J18/J10</f>
        <v>2.0783509588436111</v>
      </c>
      <c r="K26" s="49">
        <f t="shared" si="18"/>
        <v>2.2720511418879665</v>
      </c>
      <c r="L26" s="49">
        <f t="shared" ref="L26:M26" si="19">+L18/L10</f>
        <v>2.1455944169837751</v>
      </c>
      <c r="M26" s="49">
        <f t="shared" si="19"/>
        <v>2.1549892425712245</v>
      </c>
      <c r="N26" s="49">
        <f t="shared" ref="N26" si="20">+N18/N10</f>
        <v>2.1964299724522092</v>
      </c>
      <c r="O26" s="50">
        <f t="shared" si="10"/>
        <v>2.2327740760396382</v>
      </c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</row>
    <row r="27" spans="1:253" ht="45" customHeight="1">
      <c r="A27" s="93"/>
      <c r="B27" s="1" t="s">
        <v>28</v>
      </c>
      <c r="C27" s="51">
        <f t="shared" si="4"/>
        <v>31.119973333333327</v>
      </c>
      <c r="D27" s="51">
        <f t="shared" si="4"/>
        <v>13.69983507692308</v>
      </c>
      <c r="E27" s="51">
        <f t="shared" si="4"/>
        <v>13.294194533333332</v>
      </c>
      <c r="F27" s="51">
        <f t="shared" ref="F27:G27" si="21">+F19/F11</f>
        <v>15.337321960784315</v>
      </c>
      <c r="G27" s="51">
        <f t="shared" si="21"/>
        <v>27.139595038167943</v>
      </c>
      <c r="H27" s="51">
        <f t="shared" ref="H27:I27" si="22">+H19/H11</f>
        <v>27.002823381294967</v>
      </c>
      <c r="I27" s="51">
        <f t="shared" si="22"/>
        <v>25.973542393617024</v>
      </c>
      <c r="J27" s="51">
        <f t="shared" ref="J27:K27" si="23">+J19/J11</f>
        <v>28.668421891891892</v>
      </c>
      <c r="K27" s="51">
        <f t="shared" si="23"/>
        <v>14.752266462585034</v>
      </c>
      <c r="L27" s="51">
        <f t="shared" ref="L27:M27" si="24">+L19/L11</f>
        <v>48.271483204419887</v>
      </c>
      <c r="M27" s="51">
        <f t="shared" si="24"/>
        <v>15.346270000000001</v>
      </c>
      <c r="N27" s="51">
        <f t="shared" ref="N27" si="25">+N19/N11</f>
        <v>13.957364662162165</v>
      </c>
      <c r="O27" s="48">
        <f t="shared" si="10"/>
        <v>23.459410088642667</v>
      </c>
      <c r="P27" s="52"/>
      <c r="Q27" s="52"/>
      <c r="R27" s="52"/>
      <c r="S27" s="52"/>
      <c r="T27" s="52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</row>
    <row r="28" spans="1:253" ht="45" customHeight="1">
      <c r="A28" s="93"/>
      <c r="B28" s="1" t="s">
        <v>29</v>
      </c>
      <c r="C28" s="53">
        <f t="shared" si="4"/>
        <v>42.170589651145036</v>
      </c>
      <c r="D28" s="53">
        <f t="shared" si="4"/>
        <v>40.381394079310333</v>
      </c>
      <c r="E28" s="53">
        <f t="shared" si="4"/>
        <v>37.835563197143529</v>
      </c>
      <c r="F28" s="53">
        <f t="shared" ref="F28:G28" si="26">+F20/F12</f>
        <v>40.076612300639404</v>
      </c>
      <c r="G28" s="53">
        <f t="shared" si="26"/>
        <v>28.893490346799254</v>
      </c>
      <c r="H28" s="53">
        <f t="shared" ref="H28:I28" si="27">+H20/H12</f>
        <v>30.624418984825311</v>
      </c>
      <c r="I28" s="53">
        <f t="shared" si="27"/>
        <v>30.933701899371066</v>
      </c>
      <c r="J28" s="53">
        <f t="shared" ref="J28:K28" si="28">+J20/J12</f>
        <v>31.410942108695654</v>
      </c>
      <c r="K28" s="53">
        <f t="shared" si="28"/>
        <v>35.596513236375799</v>
      </c>
      <c r="L28" s="53">
        <f t="shared" ref="L28:M28" si="29">+L20/L12</f>
        <v>43.014715802213004</v>
      </c>
      <c r="M28" s="53">
        <f t="shared" si="29"/>
        <v>29.401451999311771</v>
      </c>
      <c r="N28" s="53">
        <f t="shared" ref="N28" si="30">+N20/N12</f>
        <v>25.408050372567843</v>
      </c>
      <c r="O28" s="48">
        <f t="shared" si="10"/>
        <v>34.284446984517572</v>
      </c>
      <c r="P28" s="52"/>
      <c r="Q28" s="52"/>
      <c r="R28" s="52"/>
      <c r="S28" s="52"/>
      <c r="T28" s="52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</row>
    <row r="29" spans="1:253" ht="39.950000000000003" customHeight="1">
      <c r="A29" s="93"/>
      <c r="B29" s="2" t="s">
        <v>25</v>
      </c>
      <c r="C29" s="49">
        <f t="shared" si="4"/>
        <v>0.52138144970414202</v>
      </c>
      <c r="D29" s="49">
        <f t="shared" si="4"/>
        <v>0.17267144352617081</v>
      </c>
      <c r="E29" s="49">
        <f t="shared" si="4"/>
        <v>0.16489945110410098</v>
      </c>
      <c r="F29" s="49">
        <f t="shared" ref="F29:G29" si="31">+F21/F13</f>
        <v>0.18675603841536614</v>
      </c>
      <c r="G29" s="49">
        <f t="shared" si="31"/>
        <v>8.7365566231983521E-2</v>
      </c>
      <c r="H29" s="49">
        <f t="shared" ref="H29:I29" si="32">+H21/H13</f>
        <v>9.7824367487120797E-2</v>
      </c>
      <c r="I29" s="49">
        <f t="shared" si="32"/>
        <v>5.9870514670514657E-2</v>
      </c>
      <c r="J29" s="49">
        <f t="shared" ref="J29:K29" si="33">+J21/J13</f>
        <v>6.7132592592592577E-2</v>
      </c>
      <c r="K29" s="49">
        <f t="shared" si="33"/>
        <v>0.12565117846153848</v>
      </c>
      <c r="L29" s="49">
        <f t="shared" ref="L29:M29" si="34">+L21/L13</f>
        <v>0.3657108201523141</v>
      </c>
      <c r="M29" s="49">
        <f t="shared" si="34"/>
        <v>0.12120865294117647</v>
      </c>
      <c r="N29" s="49">
        <f t="shared" ref="N29" si="35">+N21/N13</f>
        <v>0.46074585014409225</v>
      </c>
      <c r="O29" s="50">
        <f t="shared" si="10"/>
        <v>0.19971582256129747</v>
      </c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</row>
    <row r="30" spans="1:253" ht="39.950000000000003" customHeight="1">
      <c r="A30" s="93"/>
      <c r="B30" s="2" t="s">
        <v>26</v>
      </c>
      <c r="C30" s="49">
        <f t="shared" si="4"/>
        <v>53.00355030684878</v>
      </c>
      <c r="D30" s="49">
        <f t="shared" si="4"/>
        <v>50.981079131445156</v>
      </c>
      <c r="E30" s="49">
        <f t="shared" si="4"/>
        <v>46.417998447606728</v>
      </c>
      <c r="F30" s="49">
        <f t="shared" ref="F30:G30" si="36">+F22/F14</f>
        <v>50.110811384568919</v>
      </c>
      <c r="G30" s="49">
        <f t="shared" si="36"/>
        <v>35.264243808439588</v>
      </c>
      <c r="H30" s="49">
        <f t="shared" ref="H30:I30" si="37">+H22/H14</f>
        <v>38.520474773467569</v>
      </c>
      <c r="I30" s="49">
        <f t="shared" si="37"/>
        <v>40.562669113411332</v>
      </c>
      <c r="J30" s="49">
        <f t="shared" ref="J30:K30" si="38">+J22/J14</f>
        <v>40.124101119463965</v>
      </c>
      <c r="K30" s="49">
        <f t="shared" si="38"/>
        <v>45.445321582229823</v>
      </c>
      <c r="L30" s="49">
        <f t="shared" ref="L30:M30" si="39">+L22/L14</f>
        <v>53.461243496914911</v>
      </c>
      <c r="M30" s="49">
        <f t="shared" si="39"/>
        <v>36.494129925904822</v>
      </c>
      <c r="N30" s="49">
        <f t="shared" ref="N30" si="40">+N22/N14</f>
        <v>30.945984908838895</v>
      </c>
      <c r="O30" s="50">
        <f t="shared" si="10"/>
        <v>42.928503034680396</v>
      </c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</row>
    <row r="31" spans="1:253" ht="50.1" customHeight="1">
      <c r="A31" s="93"/>
      <c r="B31" s="54" t="s">
        <v>8</v>
      </c>
      <c r="C31" s="55">
        <f t="shared" si="10"/>
        <v>9.1910368071335053</v>
      </c>
      <c r="D31" s="55">
        <f t="shared" ref="D31:E31" si="41">+D23/D15</f>
        <v>9.1037334999173041</v>
      </c>
      <c r="E31" s="55">
        <f t="shared" si="41"/>
        <v>8.2130806031696544</v>
      </c>
      <c r="F31" s="55">
        <f t="shared" ref="F31:G31" si="42">+F23/F15</f>
        <v>7.9238822557235808</v>
      </c>
      <c r="G31" s="55">
        <f t="shared" si="42"/>
        <v>8.2186716440004872</v>
      </c>
      <c r="H31" s="55">
        <f t="shared" ref="H31:I31" si="43">+H23/H15</f>
        <v>8.0895446416228349</v>
      </c>
      <c r="I31" s="55">
        <f t="shared" si="43"/>
        <v>7.8872090279638725</v>
      </c>
      <c r="J31" s="55">
        <f t="shared" ref="J31:K31" si="44">+J23/J15</f>
        <v>7.0959585633803872</v>
      </c>
      <c r="K31" s="55">
        <f t="shared" si="44"/>
        <v>7.672143419987643</v>
      </c>
      <c r="L31" s="55">
        <f t="shared" ref="L31:M31" si="45">+L23/L15</f>
        <v>7.8233821119120899</v>
      </c>
      <c r="M31" s="55">
        <f t="shared" si="45"/>
        <v>7.2139701968961916</v>
      </c>
      <c r="N31" s="55">
        <f t="shared" ref="N31" si="46">+N23/N15</f>
        <v>7.2299396128976827</v>
      </c>
      <c r="O31" s="56">
        <f t="shared" si="10"/>
        <v>7.9365586700301485</v>
      </c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  <row r="109" spans="1:200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</row>
    <row r="110" spans="1:20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</row>
    <row r="111" spans="1:200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</row>
    <row r="112" spans="1:200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</row>
    <row r="113" spans="1:200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</row>
    <row r="114" spans="1:200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</row>
  </sheetData>
  <mergeCells count="6">
    <mergeCell ref="A24:A31"/>
    <mergeCell ref="A6:A7"/>
    <mergeCell ref="B6:B7"/>
    <mergeCell ref="O6:O7"/>
    <mergeCell ref="A8:A15"/>
    <mergeCell ref="A16:A23"/>
  </mergeCells>
  <printOptions horizontalCentered="1" verticalCentered="1"/>
  <pageMargins left="0.39370078740157483" right="0.39370078740157483" top="0.19685039370078741" bottom="0.19685039370078741" header="0.39370078740157483" footer="0.39370078740157483"/>
  <pageSetup paperSize="9" scale="47" orientation="landscape" r:id="rId1"/>
  <headerFooter alignWithMargins="0"/>
  <ignoredErrors>
    <ignoredError sqref="C15 D15 D23 E15 F15 F23 C23 E23 G15:G23 H15:H23 I15:I23 J15:J23 K15:K23 L15:L23 M15:M23 N15:N23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14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8" width="16.625" style="15" customWidth="1"/>
    <col min="9" max="14" width="18" style="15" customWidth="1"/>
    <col min="15" max="15" width="18.625" style="15" customWidth="1"/>
    <col min="16" max="16384" width="9.6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13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47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4" t="s">
        <v>13</v>
      </c>
      <c r="B6" s="94" t="s">
        <v>24</v>
      </c>
      <c r="C6" s="21" t="s">
        <v>2</v>
      </c>
      <c r="D6" s="22"/>
      <c r="E6" s="22"/>
      <c r="F6" s="22"/>
      <c r="G6" s="22"/>
      <c r="H6" s="21"/>
      <c r="I6" s="23"/>
      <c r="J6" s="23"/>
      <c r="K6" s="23"/>
      <c r="L6" s="23"/>
      <c r="M6" s="23"/>
      <c r="N6" s="23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4"/>
      <c r="B7" s="95"/>
      <c r="C7" s="87" t="s">
        <v>14</v>
      </c>
      <c r="D7" s="87" t="s">
        <v>15</v>
      </c>
      <c r="E7" s="87" t="s">
        <v>16</v>
      </c>
      <c r="F7" s="87" t="s">
        <v>17</v>
      </c>
      <c r="G7" s="87" t="s">
        <v>18</v>
      </c>
      <c r="H7" s="87" t="s">
        <v>11</v>
      </c>
      <c r="I7" s="87" t="s">
        <v>3</v>
      </c>
      <c r="J7" s="87" t="s">
        <v>4</v>
      </c>
      <c r="K7" s="87" t="s">
        <v>19</v>
      </c>
      <c r="L7" s="87" t="s">
        <v>20</v>
      </c>
      <c r="M7" s="87" t="s">
        <v>21</v>
      </c>
      <c r="N7" s="87" t="s">
        <v>22</v>
      </c>
      <c r="O7" s="97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3" t="s">
        <v>23</v>
      </c>
      <c r="B8" s="1" t="s">
        <v>27</v>
      </c>
      <c r="C8" s="25">
        <v>219090</v>
      </c>
      <c r="D8" s="25">
        <v>214631</v>
      </c>
      <c r="E8" s="25">
        <v>237793</v>
      </c>
      <c r="F8" s="25">
        <v>232886</v>
      </c>
      <c r="G8" s="25">
        <v>227659</v>
      </c>
      <c r="H8" s="25">
        <v>245194</v>
      </c>
      <c r="I8" s="25">
        <v>247920</v>
      </c>
      <c r="J8" s="25">
        <v>229874</v>
      </c>
      <c r="K8" s="25">
        <v>264851</v>
      </c>
      <c r="L8" s="25">
        <v>281880</v>
      </c>
      <c r="M8" s="25">
        <v>234403</v>
      </c>
      <c r="N8" s="25">
        <v>274845</v>
      </c>
      <c r="O8" s="26">
        <f t="shared" ref="O8:O23" si="0">AVERAGE(C8:N8)</f>
        <v>242585.5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3"/>
      <c r="B9" s="2" t="s">
        <v>25</v>
      </c>
      <c r="C9" s="27">
        <v>92514</v>
      </c>
      <c r="D9" s="27">
        <v>95559</v>
      </c>
      <c r="E9" s="27">
        <v>102896</v>
      </c>
      <c r="F9" s="27">
        <v>93651</v>
      </c>
      <c r="G9" s="27">
        <v>91961</v>
      </c>
      <c r="H9" s="27">
        <v>103895</v>
      </c>
      <c r="I9" s="27">
        <v>97303</v>
      </c>
      <c r="J9" s="27">
        <v>96434</v>
      </c>
      <c r="K9" s="27">
        <v>112350</v>
      </c>
      <c r="L9" s="27">
        <v>119036</v>
      </c>
      <c r="M9" s="27">
        <v>93139</v>
      </c>
      <c r="N9" s="27">
        <v>108059</v>
      </c>
      <c r="O9" s="28">
        <f t="shared" si="0"/>
        <v>100566.41666666667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3"/>
      <c r="B10" s="2" t="s">
        <v>26</v>
      </c>
      <c r="C10" s="27">
        <v>126576</v>
      </c>
      <c r="D10" s="27">
        <v>119072</v>
      </c>
      <c r="E10" s="27">
        <v>134897</v>
      </c>
      <c r="F10" s="27">
        <v>139235</v>
      </c>
      <c r="G10" s="27">
        <v>135698</v>
      </c>
      <c r="H10" s="27">
        <v>141299</v>
      </c>
      <c r="I10" s="27">
        <v>150617</v>
      </c>
      <c r="J10" s="27">
        <v>133440</v>
      </c>
      <c r="K10" s="27">
        <v>152501</v>
      </c>
      <c r="L10" s="27">
        <v>162844</v>
      </c>
      <c r="M10" s="27">
        <v>141264</v>
      </c>
      <c r="N10" s="27">
        <v>166786</v>
      </c>
      <c r="O10" s="28">
        <f t="shared" si="0"/>
        <v>142019.08333333334</v>
      </c>
      <c r="P10" s="29"/>
      <c r="Q10" s="29"/>
      <c r="R10" s="29"/>
      <c r="S10" s="29"/>
      <c r="T10" s="29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3"/>
      <c r="B11" s="1" t="s">
        <v>28</v>
      </c>
      <c r="C11" s="30">
        <v>149</v>
      </c>
      <c r="D11" s="30">
        <v>131</v>
      </c>
      <c r="E11" s="30">
        <v>136</v>
      </c>
      <c r="F11" s="30">
        <v>141</v>
      </c>
      <c r="G11" s="30">
        <v>139</v>
      </c>
      <c r="H11" s="30">
        <v>150</v>
      </c>
      <c r="I11" s="30">
        <v>198</v>
      </c>
      <c r="J11" s="30">
        <v>135</v>
      </c>
      <c r="K11" s="30">
        <v>157</v>
      </c>
      <c r="L11" s="30">
        <v>171</v>
      </c>
      <c r="M11" s="30">
        <v>113</v>
      </c>
      <c r="N11" s="30">
        <v>139</v>
      </c>
      <c r="O11" s="26">
        <f t="shared" si="0"/>
        <v>146.58333333333334</v>
      </c>
      <c r="P11" s="29"/>
      <c r="Q11" s="29"/>
      <c r="R11" s="29"/>
      <c r="S11" s="29"/>
      <c r="T11" s="29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3"/>
      <c r="B12" s="1" t="s">
        <v>29</v>
      </c>
      <c r="C12" s="31">
        <v>5482</v>
      </c>
      <c r="D12" s="31">
        <v>8081</v>
      </c>
      <c r="E12" s="31">
        <v>7625</v>
      </c>
      <c r="F12" s="31">
        <v>7126</v>
      </c>
      <c r="G12" s="31">
        <v>7413</v>
      </c>
      <c r="H12" s="31">
        <v>7408</v>
      </c>
      <c r="I12" s="31">
        <v>7809</v>
      </c>
      <c r="J12" s="31">
        <v>7142</v>
      </c>
      <c r="K12" s="31">
        <v>7701</v>
      </c>
      <c r="L12" s="31">
        <v>7688</v>
      </c>
      <c r="M12" s="31">
        <v>7709</v>
      </c>
      <c r="N12" s="31">
        <v>9353</v>
      </c>
      <c r="O12" s="26">
        <f t="shared" si="0"/>
        <v>7544.75</v>
      </c>
      <c r="P12" s="29"/>
      <c r="Q12" s="29"/>
      <c r="R12" s="29"/>
      <c r="S12" s="29"/>
      <c r="T12" s="29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39.950000000000003" customHeight="1">
      <c r="A13" s="93"/>
      <c r="B13" s="2" t="s">
        <v>25</v>
      </c>
      <c r="C13" s="27">
        <v>341</v>
      </c>
      <c r="D13" s="27">
        <v>1458</v>
      </c>
      <c r="E13" s="27">
        <v>1765</v>
      </c>
      <c r="F13" s="27">
        <v>1340</v>
      </c>
      <c r="G13" s="27">
        <v>1482</v>
      </c>
      <c r="H13" s="27">
        <v>1579</v>
      </c>
      <c r="I13" s="27">
        <v>1972</v>
      </c>
      <c r="J13" s="27">
        <v>1490</v>
      </c>
      <c r="K13" s="27">
        <v>1777</v>
      </c>
      <c r="L13" s="27">
        <v>1568</v>
      </c>
      <c r="M13" s="27">
        <v>1532</v>
      </c>
      <c r="N13" s="27">
        <v>1350</v>
      </c>
      <c r="O13" s="28">
        <f t="shared" si="0"/>
        <v>1471.1666666666667</v>
      </c>
      <c r="P13" s="29"/>
      <c r="Q13" s="29"/>
      <c r="R13" s="29"/>
      <c r="S13" s="29"/>
      <c r="T13" s="29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39.950000000000003" customHeight="1">
      <c r="A14" s="93"/>
      <c r="B14" s="2" t="s">
        <v>26</v>
      </c>
      <c r="C14" s="27">
        <v>5141</v>
      </c>
      <c r="D14" s="27">
        <v>6623</v>
      </c>
      <c r="E14" s="27">
        <v>5860</v>
      </c>
      <c r="F14" s="27">
        <v>5786</v>
      </c>
      <c r="G14" s="27">
        <v>5931</v>
      </c>
      <c r="H14" s="27">
        <v>5829</v>
      </c>
      <c r="I14" s="27">
        <v>5837</v>
      </c>
      <c r="J14" s="27">
        <v>5652</v>
      </c>
      <c r="K14" s="27">
        <v>5924</v>
      </c>
      <c r="L14" s="27">
        <v>6120</v>
      </c>
      <c r="M14" s="27">
        <v>6177</v>
      </c>
      <c r="N14" s="27">
        <v>8003</v>
      </c>
      <c r="O14" s="28">
        <f t="shared" si="0"/>
        <v>6073.583333333333</v>
      </c>
      <c r="P14" s="29"/>
      <c r="Q14" s="29"/>
      <c r="R14" s="29"/>
      <c r="S14" s="29"/>
      <c r="T14" s="29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50.1" customHeight="1">
      <c r="A15" s="93"/>
      <c r="B15" s="4" t="s">
        <v>8</v>
      </c>
      <c r="C15" s="32">
        <f t="shared" ref="C15:E15" si="1">SUM(C9:C12)</f>
        <v>224721</v>
      </c>
      <c r="D15" s="32">
        <f t="shared" si="1"/>
        <v>222843</v>
      </c>
      <c r="E15" s="32">
        <f t="shared" si="1"/>
        <v>245554</v>
      </c>
      <c r="F15" s="32">
        <f t="shared" ref="F15:K15" si="2">SUM(F9:F12)</f>
        <v>240153</v>
      </c>
      <c r="G15" s="32">
        <f t="shared" si="2"/>
        <v>235211</v>
      </c>
      <c r="H15" s="32">
        <f t="shared" si="2"/>
        <v>252752</v>
      </c>
      <c r="I15" s="32">
        <f t="shared" si="2"/>
        <v>255927</v>
      </c>
      <c r="J15" s="32">
        <f t="shared" si="2"/>
        <v>237151</v>
      </c>
      <c r="K15" s="32">
        <f t="shared" si="2"/>
        <v>272709</v>
      </c>
      <c r="L15" s="32">
        <f t="shared" ref="L15:N15" si="3">SUM(L9:L12)</f>
        <v>289739</v>
      </c>
      <c r="M15" s="32">
        <f t="shared" si="3"/>
        <v>242225</v>
      </c>
      <c r="N15" s="32">
        <f t="shared" si="3"/>
        <v>284337</v>
      </c>
      <c r="O15" s="34">
        <f t="shared" si="0"/>
        <v>250276.83333333334</v>
      </c>
      <c r="P15" s="29"/>
      <c r="Q15" s="29"/>
      <c r="R15" s="29"/>
      <c r="S15" s="29"/>
      <c r="T15" s="29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45" customHeight="1">
      <c r="A16" s="93" t="s">
        <v>9</v>
      </c>
      <c r="B16" s="1" t="s">
        <v>27</v>
      </c>
      <c r="C16" s="35">
        <v>1774132.6832000001</v>
      </c>
      <c r="D16" s="35">
        <v>1682020.5839599997</v>
      </c>
      <c r="E16" s="35">
        <v>1811919.1776999994</v>
      </c>
      <c r="F16" s="35">
        <v>1699167.1917300005</v>
      </c>
      <c r="G16" s="35">
        <v>1613021.8394200001</v>
      </c>
      <c r="H16" s="35">
        <v>1909925.2563500002</v>
      </c>
      <c r="I16" s="36">
        <v>1770005.2506600001</v>
      </c>
      <c r="J16" s="36">
        <v>1734506.9745399999</v>
      </c>
      <c r="K16" s="36">
        <v>2089479.3496599998</v>
      </c>
      <c r="L16" s="36">
        <v>2109192.3191299997</v>
      </c>
      <c r="M16" s="36">
        <v>1726611.3907699997</v>
      </c>
      <c r="N16" s="36">
        <v>2045275.0445000001</v>
      </c>
      <c r="O16" s="37">
        <f t="shared" si="0"/>
        <v>1830438.0884683335</v>
      </c>
      <c r="P16" s="29"/>
      <c r="Q16" s="29"/>
      <c r="R16" s="29"/>
      <c r="S16" s="29"/>
      <c r="T16" s="29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39.950000000000003" customHeight="1">
      <c r="A17" s="93"/>
      <c r="B17" s="2" t="s">
        <v>25</v>
      </c>
      <c r="C17" s="38">
        <v>1420546.8021800001</v>
      </c>
      <c r="D17" s="38">
        <v>1390368.8999200002</v>
      </c>
      <c r="E17" s="38">
        <v>1494990.5450300002</v>
      </c>
      <c r="F17" s="38">
        <v>1368342.67604</v>
      </c>
      <c r="G17" s="38">
        <v>1290789.5826300001</v>
      </c>
      <c r="H17" s="38">
        <v>1562681.9760400001</v>
      </c>
      <c r="I17" s="39">
        <v>1399910.0811100001</v>
      </c>
      <c r="J17" s="39">
        <v>1388976.33712</v>
      </c>
      <c r="K17" s="39">
        <v>1705776.0025248097</v>
      </c>
      <c r="L17" s="39">
        <v>1715038.12399</v>
      </c>
      <c r="M17" s="39">
        <v>1388260.32546</v>
      </c>
      <c r="N17" s="39">
        <v>1603885.0756000001</v>
      </c>
      <c r="O17" s="40">
        <f t="shared" si="0"/>
        <v>1477463.8689704009</v>
      </c>
      <c r="P17" s="29"/>
      <c r="Q17" s="29"/>
      <c r="R17" s="29"/>
      <c r="S17" s="29"/>
      <c r="T17" s="29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39.950000000000003" customHeight="1">
      <c r="A18" s="93"/>
      <c r="B18" s="2" t="s">
        <v>26</v>
      </c>
      <c r="C18" s="38">
        <v>353585.88101999997</v>
      </c>
      <c r="D18" s="38">
        <v>291651.6840399995</v>
      </c>
      <c r="E18" s="38">
        <v>316928.63266999926</v>
      </c>
      <c r="F18" s="38">
        <v>330824.51569000049</v>
      </c>
      <c r="G18" s="38">
        <v>322232.25679000001</v>
      </c>
      <c r="H18" s="38">
        <v>347243.28031000006</v>
      </c>
      <c r="I18" s="39">
        <v>370095.16954999999</v>
      </c>
      <c r="J18" s="39">
        <v>345530.63741999981</v>
      </c>
      <c r="K18" s="39">
        <v>383703.34713519015</v>
      </c>
      <c r="L18" s="39">
        <v>394154.19513999973</v>
      </c>
      <c r="M18" s="39">
        <v>338351.06530999974</v>
      </c>
      <c r="N18" s="39">
        <v>441389.96889999998</v>
      </c>
      <c r="O18" s="40">
        <f t="shared" si="0"/>
        <v>352974.2194979323</v>
      </c>
      <c r="P18" s="29"/>
      <c r="Q18" s="29"/>
      <c r="R18" s="29"/>
      <c r="S18" s="29"/>
      <c r="T18" s="29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45" customHeight="1">
      <c r="A19" s="93"/>
      <c r="B19" s="1" t="s">
        <v>28</v>
      </c>
      <c r="C19" s="41">
        <v>1266.09339</v>
      </c>
      <c r="D19" s="41">
        <v>1089.9862600000001</v>
      </c>
      <c r="E19" s="41">
        <v>1537.1331799999998</v>
      </c>
      <c r="F19" s="41">
        <v>1812.9272599999999</v>
      </c>
      <c r="G19" s="41">
        <v>3047.3968999999997</v>
      </c>
      <c r="H19" s="41">
        <v>3729.5956800000004</v>
      </c>
      <c r="I19" s="42">
        <v>4526.5313100000003</v>
      </c>
      <c r="J19" s="42">
        <v>3386.8342000000002</v>
      </c>
      <c r="K19" s="42">
        <v>5610.3218700000007</v>
      </c>
      <c r="L19" s="42">
        <v>4072.6494400000006</v>
      </c>
      <c r="M19" s="42">
        <v>2363.04385</v>
      </c>
      <c r="N19" s="42">
        <v>1962.0625199999999</v>
      </c>
      <c r="O19" s="37">
        <f t="shared" si="0"/>
        <v>2867.0479883333337</v>
      </c>
      <c r="P19" s="29"/>
      <c r="Q19" s="29"/>
      <c r="R19" s="29"/>
      <c r="S19" s="29"/>
      <c r="T19" s="29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</row>
    <row r="20" spans="1:253" ht="45" customHeight="1">
      <c r="A20" s="93"/>
      <c r="B20" s="1" t="s">
        <v>29</v>
      </c>
      <c r="C20" s="43">
        <v>316220.97591999988</v>
      </c>
      <c r="D20" s="43">
        <v>395887.41220000002</v>
      </c>
      <c r="E20" s="43">
        <v>331532.39535999997</v>
      </c>
      <c r="F20" s="43">
        <v>345013.47936999996</v>
      </c>
      <c r="G20" s="43">
        <v>305433.48537000007</v>
      </c>
      <c r="H20" s="43">
        <v>282121.37983000005</v>
      </c>
      <c r="I20" s="44">
        <v>346187.60251</v>
      </c>
      <c r="J20" s="44">
        <v>338701.69799000002</v>
      </c>
      <c r="K20" s="44">
        <v>349165.47779999999</v>
      </c>
      <c r="L20" s="44">
        <v>368213.69225000002</v>
      </c>
      <c r="M20" s="44">
        <v>437188.27817000006</v>
      </c>
      <c r="N20" s="44">
        <v>346941.62147000001</v>
      </c>
      <c r="O20" s="37">
        <f t="shared" si="0"/>
        <v>346883.95818666666</v>
      </c>
      <c r="P20" s="29"/>
      <c r="Q20" s="29"/>
      <c r="R20" s="29"/>
      <c r="S20" s="29"/>
      <c r="T20" s="29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</row>
    <row r="21" spans="1:253" ht="39.950000000000003" customHeight="1">
      <c r="A21" s="93"/>
      <c r="B21" s="2" t="s">
        <v>25</v>
      </c>
      <c r="C21" s="38">
        <v>5.2994504761904757</v>
      </c>
      <c r="D21" s="38">
        <v>100.20347000000001</v>
      </c>
      <c r="E21" s="38">
        <v>12.766400476190475</v>
      </c>
      <c r="F21" s="38">
        <v>132.73767000000001</v>
      </c>
      <c r="G21" s="38">
        <v>101.58512999999998</v>
      </c>
      <c r="H21" s="38">
        <v>116.95132000000001</v>
      </c>
      <c r="I21" s="39">
        <v>104.31202</v>
      </c>
      <c r="J21" s="39">
        <v>117.16689999999997</v>
      </c>
      <c r="K21" s="39">
        <v>263.647943</v>
      </c>
      <c r="L21" s="39">
        <v>312.58679999999998</v>
      </c>
      <c r="M21" s="39">
        <v>96.103729999999999</v>
      </c>
      <c r="N21" s="39">
        <v>309.37509399999999</v>
      </c>
      <c r="O21" s="40">
        <f t="shared" si="0"/>
        <v>139.39466066269841</v>
      </c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</row>
    <row r="22" spans="1:253" ht="39.950000000000003" customHeight="1">
      <c r="A22" s="93"/>
      <c r="B22" s="2" t="s">
        <v>26</v>
      </c>
      <c r="C22" s="38">
        <v>316109.68745999987</v>
      </c>
      <c r="D22" s="38">
        <v>395787.20873000001</v>
      </c>
      <c r="E22" s="38">
        <v>331264.30094999995</v>
      </c>
      <c r="F22" s="38">
        <v>344880.74169999996</v>
      </c>
      <c r="G22" s="38">
        <v>305331.90024000005</v>
      </c>
      <c r="H22" s="38">
        <v>282004.42851000006</v>
      </c>
      <c r="I22" s="39">
        <v>346083.29048999998</v>
      </c>
      <c r="J22" s="39">
        <v>338584.53109</v>
      </c>
      <c r="K22" s="39">
        <v>348901.82985699998</v>
      </c>
      <c r="L22" s="39">
        <v>367901.10545000003</v>
      </c>
      <c r="M22" s="39">
        <v>437092.17444000009</v>
      </c>
      <c r="N22" s="39">
        <v>346632.246376</v>
      </c>
      <c r="O22" s="40">
        <f t="shared" si="0"/>
        <v>346714.4537744167</v>
      </c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</row>
    <row r="23" spans="1:253" ht="50.1" customHeight="1">
      <c r="A23" s="93"/>
      <c r="B23" s="4" t="s">
        <v>8</v>
      </c>
      <c r="C23" s="45">
        <f t="shared" ref="C23:E23" si="4">SUM(C17:C20)</f>
        <v>2091619.75251</v>
      </c>
      <c r="D23" s="45">
        <f t="shared" si="4"/>
        <v>2078997.9824199998</v>
      </c>
      <c r="E23" s="45">
        <f t="shared" si="4"/>
        <v>2144988.7062399993</v>
      </c>
      <c r="F23" s="45">
        <f t="shared" ref="F23:H23" si="5">SUM(F17:F20)</f>
        <v>2045993.5983600006</v>
      </c>
      <c r="G23" s="45">
        <f t="shared" si="5"/>
        <v>1921502.7216900003</v>
      </c>
      <c r="H23" s="45">
        <f t="shared" si="5"/>
        <v>2195776.2318600002</v>
      </c>
      <c r="I23" s="45">
        <f t="shared" ref="I23:K23" si="6">SUM(I17:I20)</f>
        <v>2120719.38448</v>
      </c>
      <c r="J23" s="45">
        <f t="shared" si="6"/>
        <v>2076595.5067299998</v>
      </c>
      <c r="K23" s="45">
        <f t="shared" si="6"/>
        <v>2444255.1493299999</v>
      </c>
      <c r="L23" s="45">
        <f t="shared" ref="L23:N23" si="7">SUM(L17:L20)</f>
        <v>2481478.6608199994</v>
      </c>
      <c r="M23" s="45">
        <f t="shared" si="7"/>
        <v>2166162.7127899998</v>
      </c>
      <c r="N23" s="45">
        <f t="shared" si="7"/>
        <v>2394178.7284900001</v>
      </c>
      <c r="O23" s="92">
        <f t="shared" si="0"/>
        <v>2180189.0946433335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3" t="s">
        <v>10</v>
      </c>
      <c r="B24" s="1" t="s">
        <v>27</v>
      </c>
      <c r="C24" s="47">
        <f t="shared" ref="C24:C30" si="8">+C16/C8</f>
        <v>8.0977346442101421</v>
      </c>
      <c r="D24" s="47">
        <f t="shared" ref="D24:F24" si="9">+D16/D8</f>
        <v>7.8368016920202566</v>
      </c>
      <c r="E24" s="47">
        <f t="shared" si="9"/>
        <v>7.6197330354552042</v>
      </c>
      <c r="F24" s="47">
        <f t="shared" si="9"/>
        <v>7.2961328363662927</v>
      </c>
      <c r="G24" s="47">
        <f t="shared" ref="G24" si="10">+G16/G8</f>
        <v>7.0852539957568119</v>
      </c>
      <c r="H24" s="47">
        <f t="shared" ref="H24:I24" si="11">+H16/H8</f>
        <v>7.789445322275423</v>
      </c>
      <c r="I24" s="47">
        <f t="shared" si="11"/>
        <v>7.1394209852371739</v>
      </c>
      <c r="J24" s="47">
        <f t="shared" ref="J24:K24" si="12">+J16/J8</f>
        <v>7.5454682762730885</v>
      </c>
      <c r="K24" s="47">
        <f t="shared" si="12"/>
        <v>7.8892635846570327</v>
      </c>
      <c r="L24" s="47">
        <f t="shared" ref="L24" si="13">+L16/L8</f>
        <v>7.4825894676103299</v>
      </c>
      <c r="M24" s="47">
        <f t="shared" ref="M24:N24" si="14">+M16/M8</f>
        <v>7.3659952763829804</v>
      </c>
      <c r="N24" s="47">
        <f t="shared" si="14"/>
        <v>7.4415581309465342</v>
      </c>
      <c r="O24" s="48">
        <f t="shared" ref="O24:O31" si="15">+O16/O8</f>
        <v>7.5455379174284261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39.950000000000003" customHeight="1">
      <c r="A25" s="93"/>
      <c r="B25" s="2" t="s">
        <v>25</v>
      </c>
      <c r="C25" s="49">
        <f t="shared" si="8"/>
        <v>15.35493873554273</v>
      </c>
      <c r="D25" s="49">
        <f t="shared" ref="D25:F25" si="16">+D17/D9</f>
        <v>14.549847737209475</v>
      </c>
      <c r="E25" s="49">
        <f t="shared" si="16"/>
        <v>14.529141512109316</v>
      </c>
      <c r="F25" s="49">
        <f t="shared" si="16"/>
        <v>14.611084516342592</v>
      </c>
      <c r="G25" s="49">
        <f t="shared" ref="G25" si="17">+G17/G9</f>
        <v>14.036271708985332</v>
      </c>
      <c r="H25" s="49">
        <f t="shared" ref="H25:I25" si="18">+H17/H9</f>
        <v>15.040973829731941</v>
      </c>
      <c r="I25" s="49">
        <f t="shared" si="18"/>
        <v>14.387121477343968</v>
      </c>
      <c r="J25" s="49">
        <f t="shared" ref="J25:K25" si="19">+J17/J9</f>
        <v>14.403388194205364</v>
      </c>
      <c r="K25" s="49">
        <f t="shared" si="19"/>
        <v>15.182696951711701</v>
      </c>
      <c r="L25" s="49">
        <f t="shared" ref="L25" si="20">+L17/L9</f>
        <v>14.407726435616116</v>
      </c>
      <c r="M25" s="49">
        <f t="shared" ref="M25:N25" si="21">+M17/M9</f>
        <v>14.905252638100043</v>
      </c>
      <c r="N25" s="49">
        <f t="shared" si="21"/>
        <v>14.842679236343109</v>
      </c>
      <c r="O25" s="50">
        <f t="shared" si="15"/>
        <v>14.691424015509494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 ht="39.950000000000003" customHeight="1">
      <c r="A26" s="93"/>
      <c r="B26" s="2" t="s">
        <v>26</v>
      </c>
      <c r="C26" s="49">
        <f t="shared" si="8"/>
        <v>2.7934670160219945</v>
      </c>
      <c r="D26" s="49">
        <f t="shared" ref="D26:F26" si="22">+D18/D10</f>
        <v>2.4493725144450376</v>
      </c>
      <c r="E26" s="49">
        <f t="shared" si="22"/>
        <v>2.349412015611906</v>
      </c>
      <c r="F26" s="49">
        <f t="shared" si="22"/>
        <v>2.3760154823858981</v>
      </c>
      <c r="G26" s="49">
        <f t="shared" ref="G26" si="23">+G18/G10</f>
        <v>2.374627900116435</v>
      </c>
      <c r="H26" s="49">
        <f t="shared" ref="H26:I26" si="24">+H18/H10</f>
        <v>2.4575069909199643</v>
      </c>
      <c r="I26" s="49">
        <f t="shared" si="24"/>
        <v>2.4571938728695963</v>
      </c>
      <c r="J26" s="49">
        <f t="shared" ref="J26:K26" si="25">+J18/J10</f>
        <v>2.5894082540467611</v>
      </c>
      <c r="K26" s="49">
        <f t="shared" si="25"/>
        <v>2.5160710233715853</v>
      </c>
      <c r="L26" s="49">
        <f t="shared" ref="L26" si="26">+L18/L10</f>
        <v>2.4204403916631851</v>
      </c>
      <c r="M26" s="49">
        <f t="shared" ref="M26:N26" si="27">+M18/M10</f>
        <v>2.395168374886735</v>
      </c>
      <c r="N26" s="49">
        <f t="shared" si="27"/>
        <v>2.6464449588094925</v>
      </c>
      <c r="O26" s="50">
        <f t="shared" si="15"/>
        <v>2.4853999280467516</v>
      </c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</row>
    <row r="27" spans="1:253" ht="45" customHeight="1">
      <c r="A27" s="93"/>
      <c r="B27" s="1" t="s">
        <v>28</v>
      </c>
      <c r="C27" s="51">
        <f t="shared" si="8"/>
        <v>8.4972710738255035</v>
      </c>
      <c r="D27" s="51">
        <f t="shared" ref="D27:F27" si="28">+D19/D11</f>
        <v>8.3205058015267177</v>
      </c>
      <c r="E27" s="51">
        <f t="shared" si="28"/>
        <v>11.302449852941175</v>
      </c>
      <c r="F27" s="51">
        <f t="shared" si="28"/>
        <v>12.857640141843971</v>
      </c>
      <c r="G27" s="51">
        <f t="shared" ref="G27" si="29">+G19/G11</f>
        <v>21.92371870503597</v>
      </c>
      <c r="H27" s="51">
        <f t="shared" ref="H27:I27" si="30">+H19/H11</f>
        <v>24.863971200000002</v>
      </c>
      <c r="I27" s="51">
        <f t="shared" si="30"/>
        <v>22.861269242424243</v>
      </c>
      <c r="J27" s="51">
        <f t="shared" ref="J27:K27" si="31">+J19/J11</f>
        <v>25.087660740740741</v>
      </c>
      <c r="K27" s="51">
        <f t="shared" si="31"/>
        <v>35.73453420382166</v>
      </c>
      <c r="L27" s="51">
        <f t="shared" ref="L27" si="32">+L19/L11</f>
        <v>23.81666339181287</v>
      </c>
      <c r="M27" s="51">
        <f t="shared" ref="M27:N27" si="33">+M19/M11</f>
        <v>20.911892477876105</v>
      </c>
      <c r="N27" s="51">
        <f t="shared" si="33"/>
        <v>14.115557697841727</v>
      </c>
      <c r="O27" s="48">
        <f t="shared" si="15"/>
        <v>19.559167629334851</v>
      </c>
      <c r="P27" s="52"/>
      <c r="Q27" s="52"/>
      <c r="R27" s="52"/>
      <c r="S27" s="52"/>
      <c r="T27" s="52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</row>
    <row r="28" spans="1:253" ht="45" customHeight="1">
      <c r="A28" s="93"/>
      <c r="B28" s="1" t="s">
        <v>29</v>
      </c>
      <c r="C28" s="53">
        <f t="shared" si="8"/>
        <v>57.683505275446898</v>
      </c>
      <c r="D28" s="53">
        <f t="shared" ref="D28:F28" si="34">+D20/D12</f>
        <v>48.989903749535948</v>
      </c>
      <c r="E28" s="53">
        <f t="shared" si="34"/>
        <v>43.479658407868847</v>
      </c>
      <c r="F28" s="53">
        <f t="shared" si="34"/>
        <v>48.41614922396856</v>
      </c>
      <c r="G28" s="53">
        <f t="shared" ref="G28" si="35">+G20/G12</f>
        <v>41.202412703358974</v>
      </c>
      <c r="H28" s="53">
        <f t="shared" ref="H28:I28" si="36">+H20/H12</f>
        <v>38.083339609881214</v>
      </c>
      <c r="I28" s="53">
        <f t="shared" si="36"/>
        <v>44.331873800742734</v>
      </c>
      <c r="J28" s="53">
        <f t="shared" ref="J28:K28" si="37">+J20/J12</f>
        <v>47.423928590030805</v>
      </c>
      <c r="K28" s="53">
        <f t="shared" si="37"/>
        <v>45.340277600311644</v>
      </c>
      <c r="L28" s="53">
        <f t="shared" ref="L28" si="38">+L20/L12</f>
        <v>47.894600969042664</v>
      </c>
      <c r="M28" s="53">
        <f t="shared" ref="M28:N28" si="39">+M20/M12</f>
        <v>56.711412397198089</v>
      </c>
      <c r="N28" s="53">
        <f t="shared" si="39"/>
        <v>37.094153904629529</v>
      </c>
      <c r="O28" s="48">
        <f t="shared" si="15"/>
        <v>45.976865792327999</v>
      </c>
      <c r="P28" s="52"/>
      <c r="Q28" s="52"/>
      <c r="R28" s="52"/>
      <c r="S28" s="52"/>
      <c r="T28" s="52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</row>
    <row r="29" spans="1:253" ht="39.950000000000003" customHeight="1">
      <c r="A29" s="93"/>
      <c r="B29" s="2" t="s">
        <v>25</v>
      </c>
      <c r="C29" s="49">
        <f t="shared" si="8"/>
        <v>1.5540910487362098E-2</v>
      </c>
      <c r="D29" s="49">
        <f t="shared" ref="D29:F29" si="40">+D21/D13</f>
        <v>6.8726659807956114E-2</v>
      </c>
      <c r="E29" s="49">
        <f t="shared" si="40"/>
        <v>7.2330880884931871E-3</v>
      </c>
      <c r="F29" s="49">
        <f t="shared" si="40"/>
        <v>9.9057962686567164E-2</v>
      </c>
      <c r="G29" s="49">
        <f t="shared" ref="G29" si="41">+G21/G13</f>
        <v>6.8545971659919019E-2</v>
      </c>
      <c r="H29" s="49">
        <f t="shared" ref="H29:I29" si="42">+H21/H13</f>
        <v>7.4066700443318562E-2</v>
      </c>
      <c r="I29" s="49">
        <f t="shared" si="42"/>
        <v>5.2896561866125763E-2</v>
      </c>
      <c r="J29" s="49">
        <f t="shared" ref="J29:K29" si="43">+J21/J13</f>
        <v>7.8635503355704683E-2</v>
      </c>
      <c r="K29" s="49">
        <f t="shared" si="43"/>
        <v>0.14836687844682048</v>
      </c>
      <c r="L29" s="49">
        <f t="shared" ref="L29" si="44">+L21/L13</f>
        <v>0.19935382653061223</v>
      </c>
      <c r="M29" s="49">
        <f t="shared" ref="M29:N29" si="45">+M21/M13</f>
        <v>6.2730894255874678E-2</v>
      </c>
      <c r="N29" s="49">
        <f t="shared" si="45"/>
        <v>0.22916673629629628</v>
      </c>
      <c r="O29" s="50">
        <f t="shared" si="15"/>
        <v>9.4751100484444364E-2</v>
      </c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</row>
    <row r="30" spans="1:253" ht="39.950000000000003" customHeight="1">
      <c r="A30" s="93"/>
      <c r="B30" s="2" t="s">
        <v>26</v>
      </c>
      <c r="C30" s="49">
        <f t="shared" si="8"/>
        <v>61.487976553199744</v>
      </c>
      <c r="D30" s="49">
        <f t="shared" ref="D30:F30" si="46">+D22/D14</f>
        <v>59.759506074286577</v>
      </c>
      <c r="E30" s="49">
        <f t="shared" si="46"/>
        <v>56.529744189419787</v>
      </c>
      <c r="F30" s="49">
        <f t="shared" si="46"/>
        <v>59.606073574144482</v>
      </c>
      <c r="G30" s="49">
        <f t="shared" ref="G30" si="47">+G22/G14</f>
        <v>51.480677835103698</v>
      </c>
      <c r="H30" s="49">
        <f t="shared" ref="H30:I30" si="48">+H22/H14</f>
        <v>48.379555414307781</v>
      </c>
      <c r="I30" s="49">
        <f t="shared" si="48"/>
        <v>59.291295269830393</v>
      </c>
      <c r="J30" s="49">
        <f t="shared" ref="J30:K30" si="49">+J22/J14</f>
        <v>59.905260277777778</v>
      </c>
      <c r="K30" s="49">
        <f t="shared" si="49"/>
        <v>58.896325094024306</v>
      </c>
      <c r="L30" s="49">
        <f t="shared" ref="L30" si="50">+L22/L14</f>
        <v>60.114559714052291</v>
      </c>
      <c r="M30" s="49">
        <f t="shared" ref="M30:N30" si="51">+M22/M14</f>
        <v>70.76123918406995</v>
      </c>
      <c r="N30" s="49">
        <f t="shared" si="51"/>
        <v>43.312788501312006</v>
      </c>
      <c r="O30" s="50">
        <f t="shared" si="15"/>
        <v>57.085650224236112</v>
      </c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</row>
    <row r="31" spans="1:253" ht="50.1" customHeight="1">
      <c r="A31" s="93"/>
      <c r="B31" s="54" t="s">
        <v>8</v>
      </c>
      <c r="C31" s="55">
        <f t="shared" ref="C31:E31" si="52">+C23/C15</f>
        <v>9.3076292492023445</v>
      </c>
      <c r="D31" s="55">
        <f t="shared" si="52"/>
        <v>9.3294291605300579</v>
      </c>
      <c r="E31" s="55">
        <f t="shared" si="52"/>
        <v>8.7353034617232836</v>
      </c>
      <c r="F31" s="55">
        <f t="shared" ref="F31:H31" si="53">+F23/F15</f>
        <v>8.5195421183995226</v>
      </c>
      <c r="G31" s="55">
        <f t="shared" si="53"/>
        <v>8.1692723626446053</v>
      </c>
      <c r="H31" s="55">
        <f t="shared" si="53"/>
        <v>8.6874732222099134</v>
      </c>
      <c r="I31" s="55">
        <f t="shared" ref="I31" si="54">+I23/I15</f>
        <v>8.286423020939564</v>
      </c>
      <c r="J31" s="55">
        <f t="shared" ref="J31:K31" si="55">+J23/J15</f>
        <v>8.7564273679217024</v>
      </c>
      <c r="K31" s="55">
        <f t="shared" si="55"/>
        <v>8.9628693931260059</v>
      </c>
      <c r="L31" s="55">
        <f t="shared" ref="L31" si="56">+L23/L15</f>
        <v>8.5645310462864828</v>
      </c>
      <c r="M31" s="55">
        <f t="shared" ref="M31:N31" si="57">+M23/M15</f>
        <v>8.9427710301991947</v>
      </c>
      <c r="N31" s="55">
        <f t="shared" si="57"/>
        <v>8.4202151970724888</v>
      </c>
      <c r="O31" s="56">
        <f t="shared" si="15"/>
        <v>8.7111102757946028</v>
      </c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  <row r="109" spans="1:200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</row>
    <row r="110" spans="1:20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</row>
    <row r="111" spans="1:200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</row>
    <row r="112" spans="1:200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</row>
    <row r="113" spans="1:200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</row>
    <row r="114" spans="1:200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</row>
  </sheetData>
  <mergeCells count="6">
    <mergeCell ref="A24:A31"/>
    <mergeCell ref="A6:A7"/>
    <mergeCell ref="B6:B7"/>
    <mergeCell ref="O6:O7"/>
    <mergeCell ref="A8:A15"/>
    <mergeCell ref="A16:A23"/>
  </mergeCells>
  <printOptions horizontalCentered="1" verticalCentered="1"/>
  <pageMargins left="0.39370078740157483" right="0.39370078740157483" top="0.19685039370078741" bottom="0.19685039370078741" header="0.39370078740157483" footer="0.39370078740157483"/>
  <pageSetup paperSize="9" scale="47" orientation="landscape" r:id="rId1"/>
  <headerFooter alignWithMargins="0"/>
  <ignoredErrors>
    <ignoredError sqref="C15:D15 C23:D23 E15:E21 E23:I23 F15:I15 J15:J23 K15:K23 L15:L23 M15:M23 N15:N23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14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8" width="16.625" style="15" customWidth="1"/>
    <col min="9" max="14" width="18" style="15" customWidth="1"/>
    <col min="15" max="15" width="18.625" style="15" customWidth="1"/>
    <col min="16" max="16384" width="9.6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13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31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4" t="s">
        <v>13</v>
      </c>
      <c r="B6" s="94" t="s">
        <v>24</v>
      </c>
      <c r="C6" s="21" t="s">
        <v>2</v>
      </c>
      <c r="D6" s="22"/>
      <c r="E6" s="22"/>
      <c r="F6" s="22"/>
      <c r="G6" s="22"/>
      <c r="H6" s="21"/>
      <c r="I6" s="23"/>
      <c r="J6" s="23"/>
      <c r="K6" s="23"/>
      <c r="L6" s="23"/>
      <c r="M6" s="23"/>
      <c r="N6" s="23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4"/>
      <c r="B7" s="95"/>
      <c r="C7" s="24" t="s">
        <v>14</v>
      </c>
      <c r="D7" s="24" t="s">
        <v>15</v>
      </c>
      <c r="E7" s="24" t="s">
        <v>16</v>
      </c>
      <c r="F7" s="24" t="s">
        <v>17</v>
      </c>
      <c r="G7" s="24" t="s">
        <v>18</v>
      </c>
      <c r="H7" s="24" t="s">
        <v>11</v>
      </c>
      <c r="I7" s="24" t="s">
        <v>3</v>
      </c>
      <c r="J7" s="24" t="s">
        <v>4</v>
      </c>
      <c r="K7" s="24" t="s">
        <v>19</v>
      </c>
      <c r="L7" s="24" t="s">
        <v>20</v>
      </c>
      <c r="M7" s="24" t="s">
        <v>21</v>
      </c>
      <c r="N7" s="24" t="s">
        <v>22</v>
      </c>
      <c r="O7" s="97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3" t="s">
        <v>23</v>
      </c>
      <c r="B8" s="1" t="s">
        <v>27</v>
      </c>
      <c r="C8" s="25">
        <v>223086</v>
      </c>
      <c r="D8" s="25">
        <v>211962</v>
      </c>
      <c r="E8" s="25">
        <v>234117</v>
      </c>
      <c r="F8" s="25">
        <v>219315</v>
      </c>
      <c r="G8" s="25">
        <v>213388</v>
      </c>
      <c r="H8" s="25">
        <v>236495</v>
      </c>
      <c r="I8" s="25">
        <v>239419</v>
      </c>
      <c r="J8" s="25">
        <v>219270</v>
      </c>
      <c r="K8" s="25">
        <v>234468</v>
      </c>
      <c r="L8" s="25">
        <v>241482</v>
      </c>
      <c r="M8" s="25">
        <v>215777</v>
      </c>
      <c r="N8" s="25">
        <v>230530</v>
      </c>
      <c r="O8" s="26">
        <f t="shared" ref="O8:O23" si="0">AVERAGE(C8:N8)</f>
        <v>226609.08333333334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3"/>
      <c r="B9" s="2" t="s">
        <v>25</v>
      </c>
      <c r="C9" s="27">
        <v>107276</v>
      </c>
      <c r="D9" s="27">
        <v>107508</v>
      </c>
      <c r="E9" s="27">
        <v>116432</v>
      </c>
      <c r="F9" s="27">
        <v>100653</v>
      </c>
      <c r="G9" s="27">
        <v>97687</v>
      </c>
      <c r="H9" s="27">
        <v>116513</v>
      </c>
      <c r="I9" s="27">
        <v>106854</v>
      </c>
      <c r="J9" s="27">
        <v>97146</v>
      </c>
      <c r="K9" s="27">
        <v>106086</v>
      </c>
      <c r="L9" s="27">
        <v>101240</v>
      </c>
      <c r="M9" s="27">
        <v>90389</v>
      </c>
      <c r="N9" s="27">
        <v>86086</v>
      </c>
      <c r="O9" s="28">
        <f t="shared" si="0"/>
        <v>102822.5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3"/>
      <c r="B10" s="2" t="s">
        <v>26</v>
      </c>
      <c r="C10" s="27">
        <v>115810</v>
      </c>
      <c r="D10" s="27">
        <v>104454</v>
      </c>
      <c r="E10" s="27">
        <v>117685</v>
      </c>
      <c r="F10" s="27">
        <v>118662</v>
      </c>
      <c r="G10" s="27">
        <v>115701</v>
      </c>
      <c r="H10" s="27">
        <v>119982</v>
      </c>
      <c r="I10" s="27">
        <v>132565</v>
      </c>
      <c r="J10" s="27">
        <v>122124</v>
      </c>
      <c r="K10" s="27">
        <v>128382</v>
      </c>
      <c r="L10" s="27">
        <v>140242</v>
      </c>
      <c r="M10" s="27">
        <v>125388</v>
      </c>
      <c r="N10" s="27">
        <v>144444</v>
      </c>
      <c r="O10" s="28">
        <f t="shared" si="0"/>
        <v>123786.58333333333</v>
      </c>
      <c r="P10" s="29"/>
      <c r="Q10" s="29"/>
      <c r="R10" s="29"/>
      <c r="S10" s="29"/>
      <c r="T10" s="29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3"/>
      <c r="B11" s="1" t="s">
        <v>28</v>
      </c>
      <c r="C11" s="30">
        <v>138</v>
      </c>
      <c r="D11" s="30">
        <v>117</v>
      </c>
      <c r="E11" s="30">
        <v>125</v>
      </c>
      <c r="F11" s="30">
        <v>145</v>
      </c>
      <c r="G11" s="30">
        <v>116</v>
      </c>
      <c r="H11" s="30">
        <v>145</v>
      </c>
      <c r="I11" s="30">
        <v>177</v>
      </c>
      <c r="J11" s="30">
        <v>144</v>
      </c>
      <c r="K11" s="30">
        <v>148</v>
      </c>
      <c r="L11" s="30">
        <v>173</v>
      </c>
      <c r="M11" s="30">
        <v>126</v>
      </c>
      <c r="N11" s="30">
        <v>137</v>
      </c>
      <c r="O11" s="26">
        <f t="shared" si="0"/>
        <v>140.91666666666666</v>
      </c>
      <c r="P11" s="29"/>
      <c r="Q11" s="29"/>
      <c r="R11" s="29"/>
      <c r="S11" s="29"/>
      <c r="T11" s="29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3"/>
      <c r="B12" s="1" t="s">
        <v>29</v>
      </c>
      <c r="C12" s="31">
        <v>5876</v>
      </c>
      <c r="D12" s="31">
        <v>7134</v>
      </c>
      <c r="E12" s="31">
        <v>6348</v>
      </c>
      <c r="F12" s="31">
        <v>6492</v>
      </c>
      <c r="G12" s="31">
        <v>5915</v>
      </c>
      <c r="H12" s="31">
        <v>5911</v>
      </c>
      <c r="I12" s="31">
        <v>6054</v>
      </c>
      <c r="J12" s="31">
        <v>5640</v>
      </c>
      <c r="K12" s="31">
        <v>6059</v>
      </c>
      <c r="L12" s="31">
        <v>6266</v>
      </c>
      <c r="M12" s="31">
        <v>5961</v>
      </c>
      <c r="N12" s="31">
        <v>7868</v>
      </c>
      <c r="O12" s="26">
        <f t="shared" si="0"/>
        <v>6293.666666666667</v>
      </c>
      <c r="P12" s="29"/>
      <c r="Q12" s="29"/>
      <c r="R12" s="29"/>
      <c r="S12" s="29"/>
      <c r="T12" s="29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39.950000000000003" customHeight="1">
      <c r="A13" s="93"/>
      <c r="B13" s="2" t="s">
        <v>25</v>
      </c>
      <c r="C13" s="64" t="s">
        <v>12</v>
      </c>
      <c r="D13" s="64" t="s">
        <v>12</v>
      </c>
      <c r="E13" s="64" t="s">
        <v>12</v>
      </c>
      <c r="F13" s="64" t="s">
        <v>12</v>
      </c>
      <c r="G13" s="64" t="s">
        <v>12</v>
      </c>
      <c r="H13" s="27">
        <v>251</v>
      </c>
      <c r="I13" s="27">
        <v>373</v>
      </c>
      <c r="J13" s="27">
        <v>304</v>
      </c>
      <c r="K13" s="27">
        <v>287</v>
      </c>
      <c r="L13" s="27">
        <v>402</v>
      </c>
      <c r="M13" s="27">
        <v>315</v>
      </c>
      <c r="N13" s="27">
        <v>367</v>
      </c>
      <c r="O13" s="28">
        <f t="shared" si="0"/>
        <v>328.42857142857144</v>
      </c>
      <c r="P13" s="29"/>
      <c r="Q13" s="29"/>
      <c r="R13" s="29"/>
      <c r="S13" s="29"/>
      <c r="T13" s="29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39.950000000000003" customHeight="1">
      <c r="A14" s="93"/>
      <c r="B14" s="2" t="s">
        <v>26</v>
      </c>
      <c r="C14" s="64" t="s">
        <v>12</v>
      </c>
      <c r="D14" s="64" t="s">
        <v>12</v>
      </c>
      <c r="E14" s="64" t="s">
        <v>12</v>
      </c>
      <c r="F14" s="64" t="s">
        <v>12</v>
      </c>
      <c r="G14" s="64" t="s">
        <v>12</v>
      </c>
      <c r="H14" s="27">
        <v>5660</v>
      </c>
      <c r="I14" s="27">
        <v>5681</v>
      </c>
      <c r="J14" s="27">
        <v>5336</v>
      </c>
      <c r="K14" s="27">
        <v>5772</v>
      </c>
      <c r="L14" s="27">
        <v>5864</v>
      </c>
      <c r="M14" s="27">
        <v>5646</v>
      </c>
      <c r="N14" s="27">
        <v>7501</v>
      </c>
      <c r="O14" s="28">
        <f t="shared" si="0"/>
        <v>5922.8571428571431</v>
      </c>
      <c r="P14" s="29"/>
      <c r="Q14" s="29"/>
      <c r="R14" s="29"/>
      <c r="S14" s="29"/>
      <c r="T14" s="29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50.1" customHeight="1">
      <c r="A15" s="93"/>
      <c r="B15" s="4" t="s">
        <v>8</v>
      </c>
      <c r="C15" s="32">
        <f t="shared" ref="C15:N15" si="1">SUM(C9:C12)</f>
        <v>229100</v>
      </c>
      <c r="D15" s="32">
        <f t="shared" si="1"/>
        <v>219213</v>
      </c>
      <c r="E15" s="32">
        <f t="shared" si="1"/>
        <v>240590</v>
      </c>
      <c r="F15" s="32">
        <f t="shared" si="1"/>
        <v>225952</v>
      </c>
      <c r="G15" s="32">
        <f t="shared" si="1"/>
        <v>219419</v>
      </c>
      <c r="H15" s="32">
        <f t="shared" si="1"/>
        <v>242551</v>
      </c>
      <c r="I15" s="32">
        <f t="shared" si="1"/>
        <v>245650</v>
      </c>
      <c r="J15" s="32">
        <f t="shared" si="1"/>
        <v>225054</v>
      </c>
      <c r="K15" s="32">
        <f t="shared" si="1"/>
        <v>240675</v>
      </c>
      <c r="L15" s="32">
        <f t="shared" si="1"/>
        <v>247921</v>
      </c>
      <c r="M15" s="32">
        <f t="shared" si="1"/>
        <v>221864</v>
      </c>
      <c r="N15" s="33">
        <f t="shared" si="1"/>
        <v>238535</v>
      </c>
      <c r="O15" s="34">
        <f t="shared" si="0"/>
        <v>233043.66666666666</v>
      </c>
      <c r="P15" s="29"/>
      <c r="Q15" s="29"/>
      <c r="R15" s="29"/>
      <c r="S15" s="29"/>
      <c r="T15" s="29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45" customHeight="1">
      <c r="A16" s="93" t="s">
        <v>9</v>
      </c>
      <c r="B16" s="1" t="s">
        <v>27</v>
      </c>
      <c r="C16" s="35">
        <v>1883130.36463</v>
      </c>
      <c r="D16" s="35">
        <v>1569674.7292200003</v>
      </c>
      <c r="E16" s="35">
        <v>1746247.2733799999</v>
      </c>
      <c r="F16" s="35">
        <v>1763005.6501300004</v>
      </c>
      <c r="G16" s="35">
        <v>1693202.6855400002</v>
      </c>
      <c r="H16" s="35">
        <v>1919974.7441700001</v>
      </c>
      <c r="I16" s="36">
        <v>1819254.1743000001</v>
      </c>
      <c r="J16" s="36">
        <v>1599611.0026200002</v>
      </c>
      <c r="K16" s="36">
        <v>1782807.9281299999</v>
      </c>
      <c r="L16" s="36">
        <v>1657801.0419700001</v>
      </c>
      <c r="M16" s="36">
        <v>1547089.5789400002</v>
      </c>
      <c r="N16" s="36">
        <v>1619945.8280500001</v>
      </c>
      <c r="O16" s="37">
        <f t="shared" si="0"/>
        <v>1716812.0834233332</v>
      </c>
      <c r="P16" s="29"/>
      <c r="Q16" s="29"/>
      <c r="R16" s="29"/>
      <c r="S16" s="29"/>
      <c r="T16" s="29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39.950000000000003" customHeight="1">
      <c r="A17" s="93"/>
      <c r="B17" s="2" t="s">
        <v>25</v>
      </c>
      <c r="C17" s="38">
        <v>1579062.9766400002</v>
      </c>
      <c r="D17" s="38">
        <v>1325329.5221900002</v>
      </c>
      <c r="E17" s="38">
        <v>1469248.8438800001</v>
      </c>
      <c r="F17" s="38">
        <v>1485680.3923800001</v>
      </c>
      <c r="G17" s="38">
        <v>1436113.8001200003</v>
      </c>
      <c r="H17" s="38">
        <v>1642093.1533000001</v>
      </c>
      <c r="I17" s="39">
        <v>1503458.2662299997</v>
      </c>
      <c r="J17" s="39">
        <v>1314053.0807500002</v>
      </c>
      <c r="K17" s="39">
        <v>1470750.7104900002</v>
      </c>
      <c r="L17" s="39">
        <v>1322454.2373700002</v>
      </c>
      <c r="M17" s="39">
        <v>1247975.17903</v>
      </c>
      <c r="N17" s="39">
        <v>1254415.66069</v>
      </c>
      <c r="O17" s="40">
        <f t="shared" si="0"/>
        <v>1420886.3185891667</v>
      </c>
      <c r="P17" s="29"/>
      <c r="Q17" s="29"/>
      <c r="R17" s="29"/>
      <c r="S17" s="29"/>
      <c r="T17" s="29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39.950000000000003" customHeight="1">
      <c r="A18" s="93"/>
      <c r="B18" s="2" t="s">
        <v>26</v>
      </c>
      <c r="C18" s="38">
        <v>304067.38798999973</v>
      </c>
      <c r="D18" s="38">
        <v>244345.20703000017</v>
      </c>
      <c r="E18" s="38">
        <v>276998.42949999985</v>
      </c>
      <c r="F18" s="38">
        <v>277325.25775000034</v>
      </c>
      <c r="G18" s="38">
        <v>257088.88541999995</v>
      </c>
      <c r="H18" s="38">
        <v>277881.59086999996</v>
      </c>
      <c r="I18" s="39">
        <v>315795.90807000035</v>
      </c>
      <c r="J18" s="39">
        <v>285557.92186999996</v>
      </c>
      <c r="K18" s="39">
        <v>312057.2176399997</v>
      </c>
      <c r="L18" s="39">
        <v>335346.80459999992</v>
      </c>
      <c r="M18" s="39">
        <v>299114.39991000015</v>
      </c>
      <c r="N18" s="39">
        <v>365530.16736000008</v>
      </c>
      <c r="O18" s="40">
        <f t="shared" si="0"/>
        <v>295925.76483416668</v>
      </c>
      <c r="P18" s="29"/>
      <c r="Q18" s="29"/>
      <c r="R18" s="29"/>
      <c r="S18" s="29"/>
      <c r="T18" s="29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45" customHeight="1">
      <c r="A19" s="93"/>
      <c r="B19" s="1" t="s">
        <v>28</v>
      </c>
      <c r="C19" s="41">
        <v>2152.9631800000002</v>
      </c>
      <c r="D19" s="41">
        <v>2014.1313499999999</v>
      </c>
      <c r="E19" s="41">
        <v>1691.2773599999998</v>
      </c>
      <c r="F19" s="41">
        <v>2409.2213900000002</v>
      </c>
      <c r="G19" s="41">
        <v>2178.8177100000003</v>
      </c>
      <c r="H19" s="41">
        <v>2087.51874</v>
      </c>
      <c r="I19" s="42">
        <v>3043.2863499999989</v>
      </c>
      <c r="J19" s="42">
        <v>3600.7433000000005</v>
      </c>
      <c r="K19" s="42">
        <v>5802.3299299999999</v>
      </c>
      <c r="L19" s="42">
        <v>2479.00992</v>
      </c>
      <c r="M19" s="42">
        <v>3847.6284899999996</v>
      </c>
      <c r="N19" s="42">
        <v>3007.7986199999996</v>
      </c>
      <c r="O19" s="37">
        <f t="shared" si="0"/>
        <v>2859.5605283333334</v>
      </c>
      <c r="P19" s="29"/>
      <c r="Q19" s="29"/>
      <c r="R19" s="29"/>
      <c r="S19" s="29"/>
      <c r="T19" s="29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</row>
    <row r="20" spans="1:253" ht="45" customHeight="1">
      <c r="A20" s="93"/>
      <c r="B20" s="1" t="s">
        <v>29</v>
      </c>
      <c r="C20" s="43">
        <v>258272.97656999997</v>
      </c>
      <c r="D20" s="43">
        <v>295627.46185000002</v>
      </c>
      <c r="E20" s="43">
        <v>276732.69785</v>
      </c>
      <c r="F20" s="43">
        <v>356128.99765999999</v>
      </c>
      <c r="G20" s="43">
        <v>319453.56680999999</v>
      </c>
      <c r="H20" s="43">
        <v>358621.01873999997</v>
      </c>
      <c r="I20" s="44">
        <v>370425.2819399999</v>
      </c>
      <c r="J20" s="44">
        <v>309992.68842000002</v>
      </c>
      <c r="K20" s="44">
        <v>349702.66250000009</v>
      </c>
      <c r="L20" s="44">
        <v>371828.94256999996</v>
      </c>
      <c r="M20" s="44">
        <v>312635.47441000002</v>
      </c>
      <c r="N20" s="44">
        <v>297163.7407299999</v>
      </c>
      <c r="O20" s="37">
        <f t="shared" si="0"/>
        <v>323048.79250416666</v>
      </c>
      <c r="P20" s="29"/>
      <c r="Q20" s="29"/>
      <c r="R20" s="29"/>
      <c r="S20" s="29"/>
      <c r="T20" s="29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</row>
    <row r="21" spans="1:253" ht="39.950000000000003" customHeight="1">
      <c r="A21" s="93"/>
      <c r="B21" s="2" t="s">
        <v>25</v>
      </c>
      <c r="C21" s="70" t="s">
        <v>12</v>
      </c>
      <c r="D21" s="70" t="s">
        <v>12</v>
      </c>
      <c r="E21" s="70" t="s">
        <v>12</v>
      </c>
      <c r="F21" s="70" t="s">
        <v>12</v>
      </c>
      <c r="G21" s="70" t="s">
        <v>12</v>
      </c>
      <c r="H21" s="38">
        <v>215.75115999999997</v>
      </c>
      <c r="I21" s="39">
        <v>144.00934999999996</v>
      </c>
      <c r="J21" s="39">
        <v>141.63245000000001</v>
      </c>
      <c r="K21" s="39">
        <v>272.42421999999999</v>
      </c>
      <c r="L21" s="39">
        <v>1514.4021499999999</v>
      </c>
      <c r="M21" s="39">
        <v>339.10081999999994</v>
      </c>
      <c r="N21" s="39">
        <v>145.91511</v>
      </c>
      <c r="O21" s="40">
        <f t="shared" si="0"/>
        <v>396.17646571428571</v>
      </c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</row>
    <row r="22" spans="1:253" ht="39.950000000000003" customHeight="1">
      <c r="A22" s="93"/>
      <c r="B22" s="2" t="s">
        <v>26</v>
      </c>
      <c r="C22" s="70" t="s">
        <v>12</v>
      </c>
      <c r="D22" s="70" t="s">
        <v>12</v>
      </c>
      <c r="E22" s="70" t="s">
        <v>12</v>
      </c>
      <c r="F22" s="70" t="s">
        <v>12</v>
      </c>
      <c r="G22" s="70" t="s">
        <v>12</v>
      </c>
      <c r="H22" s="38">
        <v>358405.26757999999</v>
      </c>
      <c r="I22" s="39">
        <v>370281.27258999989</v>
      </c>
      <c r="J22" s="39">
        <v>309851.05597000004</v>
      </c>
      <c r="K22" s="39">
        <v>349430.23828000011</v>
      </c>
      <c r="L22" s="39">
        <v>370314.54041999998</v>
      </c>
      <c r="M22" s="39">
        <v>312296.37359000003</v>
      </c>
      <c r="N22" s="39">
        <v>297017.8256199999</v>
      </c>
      <c r="O22" s="40">
        <f t="shared" si="0"/>
        <v>338228.08200714283</v>
      </c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</row>
    <row r="23" spans="1:253" ht="50.1" customHeight="1">
      <c r="A23" s="93"/>
      <c r="B23" s="4" t="s">
        <v>8</v>
      </c>
      <c r="C23" s="45">
        <f t="shared" ref="C23:N23" si="2">SUM(C17:C20)</f>
        <v>2143556.3043800001</v>
      </c>
      <c r="D23" s="45">
        <f t="shared" si="2"/>
        <v>1867316.3224200003</v>
      </c>
      <c r="E23" s="45">
        <f t="shared" si="2"/>
        <v>2024671.24859</v>
      </c>
      <c r="F23" s="45">
        <f t="shared" si="2"/>
        <v>2121543.8691800004</v>
      </c>
      <c r="G23" s="45">
        <f t="shared" si="2"/>
        <v>2014835.0700600003</v>
      </c>
      <c r="H23" s="45">
        <f t="shared" si="2"/>
        <v>2280683.2816500003</v>
      </c>
      <c r="I23" s="45">
        <f t="shared" si="2"/>
        <v>2192722.7425899999</v>
      </c>
      <c r="J23" s="45">
        <f t="shared" si="2"/>
        <v>1913204.4343400002</v>
      </c>
      <c r="K23" s="45">
        <f t="shared" si="2"/>
        <v>2138312.92056</v>
      </c>
      <c r="L23" s="45">
        <f t="shared" si="2"/>
        <v>2032108.9944600002</v>
      </c>
      <c r="M23" s="45">
        <f t="shared" si="2"/>
        <v>1863572.6818400002</v>
      </c>
      <c r="N23" s="91">
        <f t="shared" si="2"/>
        <v>1920117.3674000001</v>
      </c>
      <c r="O23" s="92">
        <f t="shared" si="0"/>
        <v>2042720.4364558335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3" t="s">
        <v>10</v>
      </c>
      <c r="B24" s="1" t="s">
        <v>27</v>
      </c>
      <c r="C24" s="47">
        <f t="shared" ref="C24:H28" si="3">+C16/C8</f>
        <v>8.4412754033422086</v>
      </c>
      <c r="D24" s="47">
        <f t="shared" si="3"/>
        <v>7.4054534738302165</v>
      </c>
      <c r="E24" s="47">
        <f t="shared" si="3"/>
        <v>7.4588657525083608</v>
      </c>
      <c r="F24" s="47">
        <f t="shared" si="3"/>
        <v>8.0386916085539077</v>
      </c>
      <c r="G24" s="47">
        <f t="shared" si="3"/>
        <v>7.9348542820589731</v>
      </c>
      <c r="H24" s="47">
        <f t="shared" si="3"/>
        <v>8.1184580822850378</v>
      </c>
      <c r="I24" s="47">
        <f t="shared" ref="I24:K24" si="4">+I16/I8</f>
        <v>7.5986207205777321</v>
      </c>
      <c r="J24" s="47">
        <f t="shared" si="4"/>
        <v>7.2951657893008628</v>
      </c>
      <c r="K24" s="47">
        <f t="shared" si="4"/>
        <v>7.6036300396216108</v>
      </c>
      <c r="L24" s="47">
        <f t="shared" ref="L24:M24" si="5">+L16/L8</f>
        <v>6.8651122732543222</v>
      </c>
      <c r="M24" s="47">
        <f t="shared" si="5"/>
        <v>7.169853964695033</v>
      </c>
      <c r="N24" s="47">
        <f t="shared" ref="N24" si="6">+N16/N8</f>
        <v>7.0270499633453349</v>
      </c>
      <c r="O24" s="48">
        <f t="shared" ref="O24:O31" si="7">+O16/O8</f>
        <v>7.5760956188061002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39.950000000000003" customHeight="1">
      <c r="A25" s="93"/>
      <c r="B25" s="2" t="s">
        <v>25</v>
      </c>
      <c r="C25" s="49">
        <f t="shared" si="3"/>
        <v>14.719629522353557</v>
      </c>
      <c r="D25" s="49">
        <f t="shared" si="3"/>
        <v>12.327729305633071</v>
      </c>
      <c r="E25" s="49">
        <f t="shared" si="3"/>
        <v>12.618943622715404</v>
      </c>
      <c r="F25" s="49">
        <f t="shared" si="3"/>
        <v>14.760418391702185</v>
      </c>
      <c r="G25" s="49">
        <f t="shared" si="3"/>
        <v>14.701176206864785</v>
      </c>
      <c r="H25" s="49">
        <f t="shared" si="3"/>
        <v>14.09364751830268</v>
      </c>
      <c r="I25" s="49">
        <f t="shared" ref="I25:K25" si="8">+I17/I9</f>
        <v>14.070210438823064</v>
      </c>
      <c r="J25" s="49">
        <f t="shared" si="8"/>
        <v>13.526579383093491</v>
      </c>
      <c r="K25" s="49">
        <f t="shared" si="8"/>
        <v>13.863758747525594</v>
      </c>
      <c r="L25" s="49">
        <f t="shared" ref="L25:M25" si="9">+L17/L9</f>
        <v>13.062566548498619</v>
      </c>
      <c r="M25" s="49">
        <f t="shared" si="9"/>
        <v>13.806715186914337</v>
      </c>
      <c r="N25" s="49">
        <f t="shared" ref="N25" si="10">+N17/N9</f>
        <v>14.5716569557187</v>
      </c>
      <c r="O25" s="50">
        <f t="shared" si="7"/>
        <v>13.818826799476446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 ht="39.950000000000003" customHeight="1">
      <c r="A26" s="93"/>
      <c r="B26" s="2" t="s">
        <v>26</v>
      </c>
      <c r="C26" s="49">
        <f t="shared" si="3"/>
        <v>2.6255710904930467</v>
      </c>
      <c r="D26" s="49">
        <f t="shared" si="3"/>
        <v>2.3392613689279509</v>
      </c>
      <c r="E26" s="49">
        <f t="shared" si="3"/>
        <v>2.3537275736075105</v>
      </c>
      <c r="F26" s="49">
        <f t="shared" si="3"/>
        <v>2.3371025075424341</v>
      </c>
      <c r="G26" s="49">
        <f t="shared" si="3"/>
        <v>2.222010919698187</v>
      </c>
      <c r="H26" s="49">
        <f t="shared" si="3"/>
        <v>2.3160273280158687</v>
      </c>
      <c r="I26" s="49">
        <f t="shared" ref="I26:K26" si="11">+I18/I10</f>
        <v>2.3821967191189253</v>
      </c>
      <c r="J26" s="49">
        <f t="shared" si="11"/>
        <v>2.3382621095771507</v>
      </c>
      <c r="K26" s="49">
        <f t="shared" si="11"/>
        <v>2.4306929136483286</v>
      </c>
      <c r="L26" s="49">
        <f t="shared" ref="L26:M26" si="12">+L18/L10</f>
        <v>2.391200956917328</v>
      </c>
      <c r="M26" s="49">
        <f t="shared" si="12"/>
        <v>2.385510574456887</v>
      </c>
      <c r="N26" s="49">
        <f t="shared" ref="N26" si="13">+N18/N10</f>
        <v>2.5306012528038555</v>
      </c>
      <c r="O26" s="50">
        <f t="shared" si="7"/>
        <v>2.3906125919744938</v>
      </c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/>
      <c r="CC26" s="46"/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/>
      <c r="CO26" s="46"/>
      <c r="CP26" s="46"/>
      <c r="CQ26" s="46"/>
      <c r="CR26" s="46"/>
      <c r="CS26" s="46"/>
      <c r="CT26" s="46"/>
      <c r="CU26" s="46"/>
      <c r="CV26" s="46"/>
      <c r="CW26" s="46"/>
      <c r="CX26" s="46"/>
      <c r="CY26" s="46"/>
      <c r="CZ26" s="46"/>
      <c r="DA26" s="46"/>
      <c r="DB26" s="46"/>
      <c r="DC26" s="46"/>
      <c r="DD26" s="46"/>
      <c r="DE26" s="46"/>
      <c r="DF26" s="46"/>
      <c r="DG26" s="46"/>
      <c r="DH26" s="46"/>
      <c r="DI26" s="46"/>
      <c r="DJ26" s="46"/>
      <c r="DK26" s="46"/>
      <c r="DL26" s="46"/>
      <c r="DM26" s="46"/>
      <c r="DN26" s="46"/>
      <c r="DO26" s="46"/>
      <c r="DP26" s="46"/>
      <c r="DQ26" s="46"/>
      <c r="DR26" s="46"/>
      <c r="DS26" s="46"/>
      <c r="DT26" s="46"/>
      <c r="DU26" s="46"/>
      <c r="DV26" s="46"/>
      <c r="DW26" s="46"/>
      <c r="DX26" s="46"/>
      <c r="DY26" s="46"/>
      <c r="DZ26" s="46"/>
      <c r="EA26" s="46"/>
      <c r="EB26" s="46"/>
      <c r="EC26" s="46"/>
      <c r="ED26" s="46"/>
      <c r="EE26" s="46"/>
      <c r="EF26" s="46"/>
      <c r="EG26" s="46"/>
      <c r="EH26" s="46"/>
      <c r="EI26" s="46"/>
      <c r="EJ26" s="46"/>
      <c r="EK26" s="46"/>
      <c r="EL26" s="46"/>
      <c r="EM26" s="46"/>
      <c r="EN26" s="46"/>
      <c r="EO26" s="46"/>
      <c r="EP26" s="46"/>
      <c r="EQ26" s="46"/>
      <c r="ER26" s="46"/>
      <c r="ES26" s="46"/>
      <c r="ET26" s="46"/>
      <c r="EU26" s="46"/>
      <c r="EV26" s="46"/>
      <c r="EW26" s="46"/>
      <c r="EX26" s="46"/>
      <c r="EY26" s="46"/>
      <c r="EZ26" s="46"/>
      <c r="FA26" s="46"/>
      <c r="FB26" s="46"/>
      <c r="FC26" s="46"/>
      <c r="FD26" s="46"/>
      <c r="FE26" s="46"/>
      <c r="FF26" s="46"/>
      <c r="FG26" s="46"/>
      <c r="FH26" s="46"/>
      <c r="FI26" s="46"/>
      <c r="FJ26" s="46"/>
      <c r="FK26" s="46"/>
      <c r="FL26" s="46"/>
      <c r="FM26" s="46"/>
      <c r="FN26" s="46"/>
      <c r="FO26" s="46"/>
      <c r="FP26" s="46"/>
      <c r="FQ26" s="46"/>
      <c r="FR26" s="46"/>
      <c r="FS26" s="46"/>
      <c r="FT26" s="46"/>
      <c r="FU26" s="46"/>
      <c r="FV26" s="46"/>
      <c r="FW26" s="46"/>
      <c r="FX26" s="46"/>
      <c r="FY26" s="46"/>
      <c r="FZ26" s="46"/>
      <c r="GA26" s="46"/>
      <c r="GB26" s="46"/>
      <c r="GC26" s="46"/>
      <c r="GD26" s="46"/>
      <c r="GE26" s="46"/>
      <c r="GF26" s="46"/>
      <c r="GG26" s="46"/>
      <c r="GH26" s="46"/>
      <c r="GI26" s="46"/>
      <c r="GJ26" s="46"/>
      <c r="GK26" s="46"/>
      <c r="GL26" s="46"/>
      <c r="GM26" s="46"/>
      <c r="GN26" s="46"/>
      <c r="GO26" s="46"/>
      <c r="GP26" s="46"/>
      <c r="GQ26" s="46"/>
      <c r="GR26" s="46"/>
      <c r="GS26" s="46"/>
      <c r="GT26" s="46"/>
      <c r="GU26" s="46"/>
      <c r="GV26" s="46"/>
      <c r="GW26" s="46"/>
      <c r="GX26" s="46"/>
      <c r="GY26" s="46"/>
      <c r="GZ26" s="46"/>
      <c r="HA26" s="46"/>
      <c r="HB26" s="46"/>
      <c r="HC26" s="46"/>
      <c r="HD26" s="46"/>
      <c r="HE26" s="46"/>
      <c r="HF26" s="46"/>
      <c r="HG26" s="46"/>
      <c r="HH26" s="46"/>
      <c r="HI26" s="46"/>
      <c r="HJ26" s="46"/>
      <c r="HK26" s="46"/>
      <c r="HL26" s="46"/>
      <c r="HM26" s="46"/>
      <c r="HN26" s="46"/>
      <c r="HO26" s="46"/>
      <c r="HP26" s="46"/>
      <c r="HQ26" s="46"/>
      <c r="HR26" s="46"/>
      <c r="HS26" s="46"/>
      <c r="HT26" s="46"/>
      <c r="HU26" s="46"/>
      <c r="HV26" s="46"/>
      <c r="HW26" s="46"/>
      <c r="HX26" s="46"/>
      <c r="HY26" s="46"/>
      <c r="HZ26" s="46"/>
      <c r="IA26" s="46"/>
      <c r="IB26" s="46"/>
      <c r="IC26" s="46"/>
      <c r="ID26" s="46"/>
      <c r="IE26" s="46"/>
      <c r="IF26" s="46"/>
      <c r="IG26" s="46"/>
      <c r="IH26" s="46"/>
      <c r="II26" s="46"/>
      <c r="IJ26" s="46"/>
      <c r="IK26" s="46"/>
      <c r="IL26" s="46"/>
      <c r="IM26" s="46"/>
      <c r="IN26" s="46"/>
      <c r="IO26" s="46"/>
      <c r="IP26" s="46"/>
      <c r="IQ26" s="46"/>
      <c r="IR26" s="46"/>
      <c r="IS26" s="46"/>
    </row>
    <row r="27" spans="1:253" ht="45" customHeight="1">
      <c r="A27" s="93"/>
      <c r="B27" s="1" t="s">
        <v>28</v>
      </c>
      <c r="C27" s="51">
        <f t="shared" si="3"/>
        <v>15.601182463768117</v>
      </c>
      <c r="D27" s="51">
        <f t="shared" si="3"/>
        <v>17.214797863247863</v>
      </c>
      <c r="E27" s="51">
        <f t="shared" si="3"/>
        <v>13.530218879999998</v>
      </c>
      <c r="F27" s="51">
        <f t="shared" si="3"/>
        <v>16.615319931034485</v>
      </c>
      <c r="G27" s="51">
        <f t="shared" si="3"/>
        <v>18.782911293103449</v>
      </c>
      <c r="H27" s="51">
        <f t="shared" si="3"/>
        <v>14.396680965517241</v>
      </c>
      <c r="I27" s="51">
        <f t="shared" ref="I27:K27" si="14">+I19/I11</f>
        <v>17.193708192090391</v>
      </c>
      <c r="J27" s="51">
        <f t="shared" si="14"/>
        <v>25.005161805555559</v>
      </c>
      <c r="K27" s="51">
        <f t="shared" si="14"/>
        <v>39.204931959459458</v>
      </c>
      <c r="L27" s="51">
        <f t="shared" ref="L27:M27" si="15">+L19/L11</f>
        <v>14.329537109826589</v>
      </c>
      <c r="M27" s="51">
        <f t="shared" si="15"/>
        <v>30.536734047619046</v>
      </c>
      <c r="N27" s="51">
        <f t="shared" ref="N27" si="16">+N19/N11</f>
        <v>21.954734452554742</v>
      </c>
      <c r="O27" s="48">
        <f t="shared" si="7"/>
        <v>20.292564364281493</v>
      </c>
      <c r="P27" s="52"/>
      <c r="Q27" s="52"/>
      <c r="R27" s="52"/>
      <c r="S27" s="52"/>
      <c r="T27" s="52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/>
      <c r="DI27" s="46"/>
      <c r="DJ27" s="46"/>
      <c r="DK27" s="46"/>
      <c r="DL27" s="46"/>
      <c r="DM27" s="46"/>
      <c r="DN27" s="46"/>
      <c r="DO27" s="46"/>
      <c r="DP27" s="46"/>
      <c r="DQ27" s="46"/>
      <c r="DR27" s="46"/>
      <c r="DS27" s="46"/>
      <c r="DT27" s="46"/>
      <c r="DU27" s="46"/>
      <c r="DV27" s="46"/>
      <c r="DW27" s="46"/>
      <c r="DX27" s="46"/>
      <c r="DY27" s="46"/>
      <c r="DZ27" s="46"/>
      <c r="EA27" s="46"/>
      <c r="EB27" s="46"/>
      <c r="EC27" s="46"/>
      <c r="ED27" s="46"/>
      <c r="EE27" s="46"/>
      <c r="EF27" s="46"/>
      <c r="EG27" s="46"/>
      <c r="EH27" s="46"/>
      <c r="EI27" s="46"/>
      <c r="EJ27" s="46"/>
      <c r="EK27" s="46"/>
      <c r="EL27" s="46"/>
      <c r="EM27" s="46"/>
      <c r="EN27" s="46"/>
      <c r="EO27" s="46"/>
      <c r="EP27" s="46"/>
      <c r="EQ27" s="46"/>
      <c r="ER27" s="46"/>
      <c r="ES27" s="46"/>
      <c r="ET27" s="46"/>
      <c r="EU27" s="46"/>
      <c r="EV27" s="46"/>
      <c r="EW27" s="46"/>
      <c r="EX27" s="46"/>
      <c r="EY27" s="46"/>
      <c r="EZ27" s="46"/>
      <c r="FA27" s="46"/>
      <c r="FB27" s="46"/>
      <c r="FC27" s="46"/>
      <c r="FD27" s="46"/>
      <c r="FE27" s="46"/>
      <c r="FF27" s="46"/>
      <c r="FG27" s="46"/>
      <c r="FH27" s="46"/>
      <c r="FI27" s="46"/>
      <c r="FJ27" s="46"/>
      <c r="FK27" s="46"/>
      <c r="FL27" s="46"/>
      <c r="FM27" s="46"/>
      <c r="FN27" s="46"/>
      <c r="FO27" s="46"/>
      <c r="FP27" s="46"/>
      <c r="FQ27" s="46"/>
      <c r="FR27" s="46"/>
      <c r="FS27" s="46"/>
      <c r="FT27" s="46"/>
      <c r="FU27" s="46"/>
      <c r="FV27" s="46"/>
      <c r="FW27" s="46"/>
      <c r="FX27" s="46"/>
      <c r="FY27" s="46"/>
      <c r="FZ27" s="46"/>
      <c r="GA27" s="46"/>
      <c r="GB27" s="46"/>
      <c r="GC27" s="46"/>
      <c r="GD27" s="46"/>
      <c r="GE27" s="46"/>
      <c r="GF27" s="46"/>
      <c r="GG27" s="46"/>
      <c r="GH27" s="46"/>
      <c r="GI27" s="46"/>
      <c r="GJ27" s="46"/>
      <c r="GK27" s="46"/>
      <c r="GL27" s="46"/>
      <c r="GM27" s="46"/>
      <c r="GN27" s="46"/>
      <c r="GO27" s="46"/>
      <c r="GP27" s="46"/>
      <c r="GQ27" s="46"/>
      <c r="GR27" s="46"/>
      <c r="GS27" s="46"/>
      <c r="GT27" s="46"/>
      <c r="GU27" s="46"/>
      <c r="GV27" s="46"/>
      <c r="GW27" s="46"/>
      <c r="GX27" s="46"/>
      <c r="GY27" s="46"/>
      <c r="GZ27" s="46"/>
      <c r="HA27" s="46"/>
      <c r="HB27" s="46"/>
      <c r="HC27" s="46"/>
      <c r="HD27" s="46"/>
      <c r="HE27" s="46"/>
      <c r="HF27" s="46"/>
      <c r="HG27" s="46"/>
      <c r="HH27" s="46"/>
      <c r="HI27" s="46"/>
      <c r="HJ27" s="46"/>
      <c r="HK27" s="46"/>
      <c r="HL27" s="46"/>
      <c r="HM27" s="46"/>
      <c r="HN27" s="46"/>
      <c r="HO27" s="46"/>
      <c r="HP27" s="46"/>
      <c r="HQ27" s="46"/>
      <c r="HR27" s="46"/>
      <c r="HS27" s="46"/>
      <c r="HT27" s="46"/>
      <c r="HU27" s="46"/>
      <c r="HV27" s="46"/>
      <c r="HW27" s="46"/>
      <c r="HX27" s="46"/>
      <c r="HY27" s="46"/>
      <c r="HZ27" s="46"/>
      <c r="IA27" s="46"/>
      <c r="IB27" s="46"/>
      <c r="IC27" s="46"/>
      <c r="ID27" s="46"/>
      <c r="IE27" s="46"/>
      <c r="IF27" s="46"/>
      <c r="IG27" s="46"/>
      <c r="IH27" s="46"/>
      <c r="II27" s="46"/>
      <c r="IJ27" s="46"/>
      <c r="IK27" s="46"/>
      <c r="IL27" s="46"/>
      <c r="IM27" s="46"/>
      <c r="IN27" s="46"/>
      <c r="IO27" s="46"/>
      <c r="IP27" s="46"/>
      <c r="IQ27" s="46"/>
      <c r="IR27" s="46"/>
      <c r="IS27" s="46"/>
    </row>
    <row r="28" spans="1:253" ht="45" customHeight="1">
      <c r="A28" s="93"/>
      <c r="B28" s="1" t="s">
        <v>29</v>
      </c>
      <c r="C28" s="53">
        <f t="shared" si="3"/>
        <v>43.953876203199449</v>
      </c>
      <c r="D28" s="53">
        <f t="shared" si="3"/>
        <v>41.439229303336141</v>
      </c>
      <c r="E28" s="53">
        <f t="shared" si="3"/>
        <v>43.593682711090104</v>
      </c>
      <c r="F28" s="53">
        <f t="shared" si="3"/>
        <v>54.856592369069624</v>
      </c>
      <c r="G28" s="53">
        <f t="shared" si="3"/>
        <v>54.007365479289938</v>
      </c>
      <c r="H28" s="53">
        <f t="shared" si="3"/>
        <v>60.670109751311109</v>
      </c>
      <c r="I28" s="53">
        <f t="shared" ref="I28:K28" si="17">+I20/I12</f>
        <v>61.186865203171443</v>
      </c>
      <c r="J28" s="53">
        <f t="shared" si="17"/>
        <v>54.963242627659575</v>
      </c>
      <c r="K28" s="53">
        <f t="shared" si="17"/>
        <v>57.71623411454037</v>
      </c>
      <c r="L28" s="53">
        <f t="shared" ref="L28:M28" si="18">+L20/L12</f>
        <v>59.340718571656552</v>
      </c>
      <c r="M28" s="53">
        <f t="shared" si="18"/>
        <v>52.446816710283514</v>
      </c>
      <c r="N28" s="53">
        <f t="shared" ref="N28" si="19">+N20/N12</f>
        <v>37.768650321555654</v>
      </c>
      <c r="O28" s="48">
        <f t="shared" si="7"/>
        <v>51.329186881653513</v>
      </c>
      <c r="P28" s="52"/>
      <c r="Q28" s="52"/>
      <c r="R28" s="52"/>
      <c r="S28" s="52"/>
      <c r="T28" s="52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/>
      <c r="CV28" s="46"/>
      <c r="CW28" s="46"/>
      <c r="CX28" s="46"/>
      <c r="CY28" s="46"/>
      <c r="CZ28" s="46"/>
      <c r="DA28" s="46"/>
      <c r="DB28" s="46"/>
      <c r="DC28" s="46"/>
      <c r="DD28" s="46"/>
      <c r="DE28" s="46"/>
      <c r="DF28" s="46"/>
      <c r="DG28" s="46"/>
      <c r="DH28" s="46"/>
      <c r="DI28" s="46"/>
      <c r="DJ28" s="46"/>
      <c r="DK28" s="46"/>
      <c r="DL28" s="46"/>
      <c r="DM28" s="46"/>
      <c r="DN28" s="46"/>
      <c r="DO28" s="46"/>
      <c r="DP28" s="46"/>
      <c r="DQ28" s="46"/>
      <c r="DR28" s="46"/>
      <c r="DS28" s="46"/>
      <c r="DT28" s="46"/>
      <c r="DU28" s="46"/>
      <c r="DV28" s="46"/>
      <c r="DW28" s="46"/>
      <c r="DX28" s="46"/>
      <c r="DY28" s="46"/>
      <c r="DZ28" s="46"/>
      <c r="EA28" s="46"/>
      <c r="EB28" s="46"/>
      <c r="EC28" s="46"/>
      <c r="ED28" s="46"/>
      <c r="EE28" s="46"/>
      <c r="EF28" s="46"/>
      <c r="EG28" s="46"/>
      <c r="EH28" s="46"/>
      <c r="EI28" s="46"/>
      <c r="EJ28" s="46"/>
      <c r="EK28" s="46"/>
      <c r="EL28" s="46"/>
      <c r="EM28" s="46"/>
      <c r="EN28" s="46"/>
      <c r="EO28" s="46"/>
      <c r="EP28" s="46"/>
      <c r="EQ28" s="46"/>
      <c r="ER28" s="46"/>
      <c r="ES28" s="46"/>
      <c r="ET28" s="46"/>
      <c r="EU28" s="46"/>
      <c r="EV28" s="46"/>
      <c r="EW28" s="46"/>
      <c r="EX28" s="46"/>
      <c r="EY28" s="46"/>
      <c r="EZ28" s="46"/>
      <c r="FA28" s="46"/>
      <c r="FB28" s="46"/>
      <c r="FC28" s="46"/>
      <c r="FD28" s="46"/>
      <c r="FE28" s="46"/>
      <c r="FF28" s="46"/>
      <c r="FG28" s="46"/>
      <c r="FH28" s="46"/>
      <c r="FI28" s="46"/>
      <c r="FJ28" s="46"/>
      <c r="FK28" s="46"/>
      <c r="FL28" s="46"/>
      <c r="FM28" s="46"/>
      <c r="FN28" s="46"/>
      <c r="FO28" s="46"/>
      <c r="FP28" s="46"/>
      <c r="FQ28" s="46"/>
      <c r="FR28" s="46"/>
      <c r="FS28" s="46"/>
      <c r="FT28" s="46"/>
      <c r="FU28" s="46"/>
      <c r="FV28" s="46"/>
      <c r="FW28" s="46"/>
      <c r="FX28" s="46"/>
      <c r="FY28" s="46"/>
      <c r="FZ28" s="46"/>
      <c r="GA28" s="46"/>
      <c r="GB28" s="46"/>
      <c r="GC28" s="46"/>
      <c r="GD28" s="46"/>
      <c r="GE28" s="46"/>
      <c r="GF28" s="46"/>
      <c r="GG28" s="46"/>
      <c r="GH28" s="46"/>
      <c r="GI28" s="46"/>
      <c r="GJ28" s="46"/>
      <c r="GK28" s="46"/>
      <c r="GL28" s="46"/>
      <c r="GM28" s="46"/>
      <c r="GN28" s="46"/>
      <c r="GO28" s="46"/>
      <c r="GP28" s="46"/>
      <c r="GQ28" s="46"/>
      <c r="GR28" s="46"/>
      <c r="GS28" s="46"/>
      <c r="GT28" s="46"/>
      <c r="GU28" s="46"/>
      <c r="GV28" s="46"/>
      <c r="GW28" s="46"/>
      <c r="GX28" s="46"/>
      <c r="GY28" s="46"/>
      <c r="GZ28" s="46"/>
      <c r="HA28" s="46"/>
      <c r="HB28" s="46"/>
      <c r="HC28" s="46"/>
      <c r="HD28" s="46"/>
      <c r="HE28" s="46"/>
      <c r="HF28" s="46"/>
      <c r="HG28" s="46"/>
      <c r="HH28" s="46"/>
      <c r="HI28" s="46"/>
      <c r="HJ28" s="46"/>
      <c r="HK28" s="46"/>
      <c r="HL28" s="46"/>
      <c r="HM28" s="46"/>
      <c r="HN28" s="46"/>
      <c r="HO28" s="46"/>
      <c r="HP28" s="46"/>
      <c r="HQ28" s="46"/>
      <c r="HR28" s="46"/>
      <c r="HS28" s="46"/>
      <c r="HT28" s="46"/>
      <c r="HU28" s="46"/>
      <c r="HV28" s="46"/>
      <c r="HW28" s="46"/>
      <c r="HX28" s="46"/>
      <c r="HY28" s="46"/>
      <c r="HZ28" s="46"/>
      <c r="IA28" s="46"/>
      <c r="IB28" s="46"/>
      <c r="IC28" s="46"/>
      <c r="ID28" s="46"/>
      <c r="IE28" s="46"/>
      <c r="IF28" s="46"/>
      <c r="IG28" s="46"/>
      <c r="IH28" s="46"/>
      <c r="II28" s="46"/>
      <c r="IJ28" s="46"/>
      <c r="IK28" s="46"/>
      <c r="IL28" s="46"/>
      <c r="IM28" s="46"/>
      <c r="IN28" s="46"/>
      <c r="IO28" s="46"/>
      <c r="IP28" s="46"/>
      <c r="IQ28" s="46"/>
      <c r="IR28" s="46"/>
      <c r="IS28" s="46"/>
    </row>
    <row r="29" spans="1:253" ht="39.950000000000003" customHeight="1">
      <c r="A29" s="93"/>
      <c r="B29" s="2" t="s">
        <v>25</v>
      </c>
      <c r="C29" s="77" t="s">
        <v>12</v>
      </c>
      <c r="D29" s="77" t="s">
        <v>12</v>
      </c>
      <c r="E29" s="77" t="s">
        <v>12</v>
      </c>
      <c r="F29" s="77" t="s">
        <v>12</v>
      </c>
      <c r="G29" s="77" t="s">
        <v>12</v>
      </c>
      <c r="H29" s="49">
        <f>+H21/H13</f>
        <v>0.85956637450199191</v>
      </c>
      <c r="I29" s="49">
        <f t="shared" ref="I29:K29" si="20">+I21/I13</f>
        <v>0.38608404825737253</v>
      </c>
      <c r="J29" s="49">
        <f t="shared" si="20"/>
        <v>0.46589621710526319</v>
      </c>
      <c r="K29" s="49">
        <f t="shared" si="20"/>
        <v>0.94921331010452958</v>
      </c>
      <c r="L29" s="49">
        <f t="shared" ref="L29:M29" si="21">+L21/L13</f>
        <v>3.7671695273631838</v>
      </c>
      <c r="M29" s="49">
        <f t="shared" si="21"/>
        <v>1.0765105396825394</v>
      </c>
      <c r="N29" s="49">
        <f t="shared" ref="N29" si="22">+N21/N13</f>
        <v>0.39758885558583107</v>
      </c>
      <c r="O29" s="50">
        <f t="shared" si="7"/>
        <v>1.206278929969552</v>
      </c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6"/>
      <c r="BW29" s="46"/>
      <c r="BX29" s="46"/>
      <c r="BY29" s="46"/>
      <c r="BZ29" s="46"/>
      <c r="CA29" s="46"/>
      <c r="CB29" s="46"/>
      <c r="CC29" s="46"/>
      <c r="CD29" s="46"/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/>
      <c r="DP29" s="46"/>
      <c r="DQ29" s="46"/>
      <c r="DR29" s="46"/>
      <c r="DS29" s="46"/>
      <c r="DT29" s="46"/>
      <c r="DU29" s="46"/>
      <c r="DV29" s="46"/>
      <c r="DW29" s="46"/>
      <c r="DX29" s="46"/>
      <c r="DY29" s="46"/>
      <c r="DZ29" s="46"/>
      <c r="EA29" s="46"/>
      <c r="EB29" s="46"/>
      <c r="EC29" s="46"/>
      <c r="ED29" s="46"/>
      <c r="EE29" s="46"/>
      <c r="EF29" s="46"/>
      <c r="EG29" s="46"/>
      <c r="EH29" s="46"/>
      <c r="EI29" s="46"/>
      <c r="EJ29" s="46"/>
      <c r="EK29" s="46"/>
      <c r="EL29" s="46"/>
      <c r="EM29" s="46"/>
      <c r="EN29" s="46"/>
      <c r="EO29" s="46"/>
      <c r="EP29" s="46"/>
      <c r="EQ29" s="46"/>
      <c r="ER29" s="46"/>
      <c r="ES29" s="46"/>
      <c r="ET29" s="46"/>
      <c r="EU29" s="46"/>
      <c r="EV29" s="46"/>
      <c r="EW29" s="46"/>
      <c r="EX29" s="46"/>
      <c r="EY29" s="46"/>
      <c r="EZ29" s="46"/>
      <c r="FA29" s="46"/>
      <c r="FB29" s="46"/>
      <c r="FC29" s="46"/>
      <c r="FD29" s="46"/>
      <c r="FE29" s="46"/>
      <c r="FF29" s="46"/>
      <c r="FG29" s="46"/>
      <c r="FH29" s="46"/>
      <c r="FI29" s="46"/>
      <c r="FJ29" s="46"/>
      <c r="FK29" s="46"/>
      <c r="FL29" s="46"/>
      <c r="FM29" s="46"/>
      <c r="FN29" s="46"/>
      <c r="FO29" s="46"/>
      <c r="FP29" s="46"/>
      <c r="FQ29" s="46"/>
      <c r="FR29" s="46"/>
      <c r="FS29" s="46"/>
      <c r="FT29" s="46"/>
      <c r="FU29" s="46"/>
      <c r="FV29" s="46"/>
      <c r="FW29" s="46"/>
      <c r="FX29" s="46"/>
      <c r="FY29" s="46"/>
      <c r="FZ29" s="46"/>
      <c r="GA29" s="46"/>
      <c r="GB29" s="46"/>
      <c r="GC29" s="46"/>
      <c r="GD29" s="46"/>
      <c r="GE29" s="46"/>
      <c r="GF29" s="46"/>
      <c r="GG29" s="46"/>
      <c r="GH29" s="46"/>
      <c r="GI29" s="46"/>
      <c r="GJ29" s="46"/>
      <c r="GK29" s="46"/>
      <c r="GL29" s="46"/>
      <c r="GM29" s="46"/>
      <c r="GN29" s="46"/>
      <c r="GO29" s="46"/>
      <c r="GP29" s="46"/>
      <c r="GQ29" s="46"/>
      <c r="GR29" s="46"/>
      <c r="GS29" s="46"/>
      <c r="GT29" s="46"/>
      <c r="GU29" s="46"/>
      <c r="GV29" s="46"/>
      <c r="GW29" s="46"/>
      <c r="GX29" s="46"/>
      <c r="GY29" s="46"/>
      <c r="GZ29" s="46"/>
      <c r="HA29" s="46"/>
      <c r="HB29" s="46"/>
      <c r="HC29" s="46"/>
      <c r="HD29" s="46"/>
      <c r="HE29" s="46"/>
      <c r="HF29" s="46"/>
      <c r="HG29" s="46"/>
      <c r="HH29" s="46"/>
      <c r="HI29" s="46"/>
      <c r="HJ29" s="46"/>
      <c r="HK29" s="46"/>
      <c r="HL29" s="46"/>
      <c r="HM29" s="46"/>
      <c r="HN29" s="46"/>
      <c r="HO29" s="46"/>
      <c r="HP29" s="46"/>
      <c r="HQ29" s="46"/>
      <c r="HR29" s="46"/>
      <c r="HS29" s="46"/>
      <c r="HT29" s="46"/>
      <c r="HU29" s="46"/>
      <c r="HV29" s="46"/>
      <c r="HW29" s="46"/>
      <c r="HX29" s="46"/>
      <c r="HY29" s="46"/>
      <c r="HZ29" s="46"/>
      <c r="IA29" s="46"/>
      <c r="IB29" s="46"/>
      <c r="IC29" s="46"/>
      <c r="ID29" s="46"/>
      <c r="IE29" s="46"/>
      <c r="IF29" s="46"/>
      <c r="IG29" s="46"/>
      <c r="IH29" s="46"/>
      <c r="II29" s="46"/>
      <c r="IJ29" s="46"/>
      <c r="IK29" s="46"/>
      <c r="IL29" s="46"/>
      <c r="IM29" s="46"/>
      <c r="IN29" s="46"/>
      <c r="IO29" s="46"/>
      <c r="IP29" s="46"/>
      <c r="IQ29" s="46"/>
      <c r="IR29" s="46"/>
      <c r="IS29" s="46"/>
    </row>
    <row r="30" spans="1:253" ht="39.950000000000003" customHeight="1">
      <c r="A30" s="93"/>
      <c r="B30" s="2" t="s">
        <v>26</v>
      </c>
      <c r="C30" s="77" t="s">
        <v>12</v>
      </c>
      <c r="D30" s="77" t="s">
        <v>12</v>
      </c>
      <c r="E30" s="77" t="s">
        <v>12</v>
      </c>
      <c r="F30" s="77" t="s">
        <v>12</v>
      </c>
      <c r="G30" s="77" t="s">
        <v>12</v>
      </c>
      <c r="H30" s="49">
        <f>+H22/H14</f>
        <v>63.322485438162545</v>
      </c>
      <c r="I30" s="49">
        <f t="shared" ref="I30:K30" si="23">+I22/I14</f>
        <v>65.17888973596196</v>
      </c>
      <c r="J30" s="49">
        <f t="shared" si="23"/>
        <v>58.068038974887564</v>
      </c>
      <c r="K30" s="49">
        <f t="shared" si="23"/>
        <v>60.538849320859342</v>
      </c>
      <c r="L30" s="49">
        <f t="shared" ref="L30:M30" si="24">+L22/L14</f>
        <v>63.150501435879939</v>
      </c>
      <c r="M30" s="49">
        <f t="shared" si="24"/>
        <v>55.312853983351047</v>
      </c>
      <c r="N30" s="49">
        <f t="shared" ref="N30" si="25">+N22/N14</f>
        <v>39.597097136381805</v>
      </c>
      <c r="O30" s="50">
        <f t="shared" si="7"/>
        <v>57.105561361553299</v>
      </c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6"/>
      <c r="CV30" s="46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6"/>
      <c r="DZ30" s="46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6"/>
      <c r="FD30" s="46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6"/>
      <c r="GH30" s="46"/>
      <c r="GI30" s="46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6"/>
      <c r="HM30" s="46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6"/>
      <c r="IQ30" s="46"/>
      <c r="IR30" s="46"/>
      <c r="IS30" s="46"/>
    </row>
    <row r="31" spans="1:253" ht="50.1" customHeight="1">
      <c r="A31" s="93"/>
      <c r="B31" s="54" t="s">
        <v>8</v>
      </c>
      <c r="C31" s="55">
        <f>+C23/C15</f>
        <v>9.356422105543432</v>
      </c>
      <c r="D31" s="55">
        <f>+D23/D15</f>
        <v>8.5182736535698176</v>
      </c>
      <c r="E31" s="55">
        <f>+E23/E15</f>
        <v>8.4154422402843014</v>
      </c>
      <c r="F31" s="55">
        <f>+F23/F15</f>
        <v>9.3893564526094053</v>
      </c>
      <c r="G31" s="55">
        <f>+G23/G15</f>
        <v>9.1825916172254924</v>
      </c>
      <c r="H31" s="55">
        <f>+H23/H15</f>
        <v>9.4029019944259158</v>
      </c>
      <c r="I31" s="55">
        <f t="shared" ref="I31:K31" si="26">+I23/I15</f>
        <v>8.9262069716670052</v>
      </c>
      <c r="J31" s="55">
        <f t="shared" si="26"/>
        <v>8.5010905575550755</v>
      </c>
      <c r="K31" s="55">
        <f t="shared" si="26"/>
        <v>8.8846490934247431</v>
      </c>
      <c r="L31" s="55">
        <f t="shared" ref="L31:M31" si="27">+L23/L15</f>
        <v>8.1965988942445378</v>
      </c>
      <c r="M31" s="55">
        <f t="shared" si="27"/>
        <v>8.3996172512890794</v>
      </c>
      <c r="N31" s="55">
        <f t="shared" ref="N31" si="28">+N23/N15</f>
        <v>8.0496252851782764</v>
      </c>
      <c r="O31" s="56">
        <f t="shared" si="7"/>
        <v>8.7653977714727294</v>
      </c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/>
      <c r="CL31" s="46"/>
      <c r="CM31" s="46"/>
      <c r="CN31" s="46"/>
      <c r="CO31" s="46"/>
      <c r="CP31" s="46"/>
      <c r="CQ31" s="46"/>
      <c r="CR31" s="46"/>
      <c r="CS31" s="46"/>
      <c r="CT31" s="46"/>
      <c r="CU31" s="46"/>
      <c r="CV31" s="46"/>
      <c r="CW31" s="46"/>
      <c r="CX31" s="46"/>
      <c r="CY31" s="46"/>
      <c r="CZ31" s="46"/>
      <c r="DA31" s="46"/>
      <c r="DB31" s="46"/>
      <c r="DC31" s="46"/>
      <c r="DD31" s="46"/>
      <c r="DE31" s="46"/>
      <c r="DF31" s="46"/>
      <c r="DG31" s="46"/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6"/>
      <c r="DW31" s="46"/>
      <c r="DX31" s="46"/>
      <c r="DY31" s="46"/>
      <c r="DZ31" s="46"/>
      <c r="EA31" s="46"/>
      <c r="EB31" s="46"/>
      <c r="EC31" s="46"/>
      <c r="ED31" s="46"/>
      <c r="EE31" s="46"/>
      <c r="EF31" s="46"/>
      <c r="EG31" s="46"/>
      <c r="EH31" s="46"/>
      <c r="EI31" s="46"/>
      <c r="EJ31" s="46"/>
      <c r="EK31" s="46"/>
      <c r="EL31" s="46"/>
      <c r="EM31" s="46"/>
      <c r="EN31" s="46"/>
      <c r="EO31" s="46"/>
      <c r="EP31" s="46"/>
      <c r="EQ31" s="46"/>
      <c r="ER31" s="46"/>
      <c r="ES31" s="46"/>
      <c r="ET31" s="46"/>
      <c r="EU31" s="46"/>
      <c r="EV31" s="46"/>
      <c r="EW31" s="46"/>
      <c r="EX31" s="46"/>
      <c r="EY31" s="46"/>
      <c r="EZ31" s="46"/>
      <c r="FA31" s="46"/>
      <c r="FB31" s="46"/>
      <c r="FC31" s="46"/>
      <c r="FD31" s="46"/>
      <c r="FE31" s="46"/>
      <c r="FF31" s="46"/>
      <c r="FG31" s="46"/>
      <c r="FH31" s="46"/>
      <c r="FI31" s="46"/>
      <c r="FJ31" s="46"/>
      <c r="FK31" s="46"/>
      <c r="FL31" s="46"/>
      <c r="FM31" s="46"/>
      <c r="FN31" s="46"/>
      <c r="FO31" s="46"/>
      <c r="FP31" s="46"/>
      <c r="FQ31" s="46"/>
      <c r="FR31" s="46"/>
      <c r="FS31" s="46"/>
      <c r="FT31" s="46"/>
      <c r="FU31" s="46"/>
      <c r="FV31" s="46"/>
      <c r="FW31" s="46"/>
      <c r="FX31" s="46"/>
      <c r="FY31" s="46"/>
      <c r="FZ31" s="46"/>
      <c r="GA31" s="46"/>
      <c r="GB31" s="46"/>
      <c r="GC31" s="46"/>
      <c r="GD31" s="46"/>
      <c r="GE31" s="46"/>
      <c r="GF31" s="46"/>
      <c r="GG31" s="46"/>
      <c r="GH31" s="46"/>
      <c r="GI31" s="46"/>
      <c r="GJ31" s="46"/>
      <c r="GK31" s="46"/>
      <c r="GL31" s="46"/>
      <c r="GM31" s="46"/>
      <c r="GN31" s="46"/>
      <c r="GO31" s="46"/>
      <c r="GP31" s="46"/>
      <c r="GQ31" s="46"/>
      <c r="GR31" s="46"/>
      <c r="GS31" s="46"/>
      <c r="GT31" s="46"/>
      <c r="GU31" s="46"/>
      <c r="GV31" s="46"/>
      <c r="GW31" s="46"/>
      <c r="GX31" s="46"/>
      <c r="GY31" s="46"/>
      <c r="GZ31" s="46"/>
      <c r="HA31" s="46"/>
      <c r="HB31" s="46"/>
      <c r="HC31" s="46"/>
      <c r="HD31" s="46"/>
      <c r="HE31" s="46"/>
      <c r="HF31" s="46"/>
      <c r="HG31" s="46"/>
      <c r="HH31" s="46"/>
      <c r="HI31" s="46"/>
      <c r="HJ31" s="46"/>
      <c r="HK31" s="46"/>
      <c r="HL31" s="46"/>
      <c r="HM31" s="46"/>
      <c r="HN31" s="46"/>
      <c r="HO31" s="46"/>
      <c r="HP31" s="46"/>
      <c r="HQ31" s="46"/>
      <c r="HR31" s="46"/>
      <c r="HS31" s="46"/>
      <c r="HT31" s="46"/>
      <c r="HU31" s="46"/>
      <c r="HV31" s="46"/>
      <c r="HW31" s="46"/>
      <c r="HX31" s="46"/>
      <c r="HY31" s="46"/>
      <c r="HZ31" s="46"/>
      <c r="IA31" s="46"/>
      <c r="IB31" s="46"/>
      <c r="IC31" s="46"/>
      <c r="ID31" s="46"/>
      <c r="IE31" s="46"/>
      <c r="IF31" s="46"/>
      <c r="IG31" s="46"/>
      <c r="IH31" s="46"/>
      <c r="II31" s="46"/>
      <c r="IJ31" s="46"/>
      <c r="IK31" s="46"/>
      <c r="IL31" s="46"/>
      <c r="IM31" s="46"/>
      <c r="IN31" s="46"/>
      <c r="IO31" s="46"/>
      <c r="IP31" s="46"/>
      <c r="IQ31" s="46"/>
      <c r="IR31" s="46"/>
      <c r="IS31" s="46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  <row r="109" spans="1:200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</row>
    <row r="110" spans="1:20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4"/>
      <c r="CQ110" s="14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  <c r="DT110" s="14"/>
      <c r="DU110" s="14"/>
      <c r="DV110" s="14"/>
      <c r="DW110" s="14"/>
      <c r="DX110" s="14"/>
      <c r="DY110" s="14"/>
      <c r="DZ110" s="14"/>
      <c r="EA110" s="14"/>
      <c r="EB110" s="14"/>
      <c r="EC110" s="14"/>
      <c r="ED110" s="14"/>
      <c r="EE110" s="14"/>
      <c r="EF110" s="14"/>
      <c r="EG110" s="14"/>
      <c r="EH110" s="14"/>
      <c r="EI110" s="14"/>
      <c r="EJ110" s="14"/>
      <c r="EK110" s="14"/>
      <c r="EL110" s="14"/>
      <c r="EM110" s="14"/>
      <c r="EN110" s="14"/>
      <c r="EO110" s="14"/>
      <c r="EP110" s="14"/>
      <c r="EQ110" s="14"/>
      <c r="ER110" s="14"/>
      <c r="ES110" s="14"/>
      <c r="ET110" s="14"/>
      <c r="EU110" s="14"/>
      <c r="EV110" s="14"/>
      <c r="EW110" s="14"/>
      <c r="EX110" s="14"/>
      <c r="EY110" s="14"/>
      <c r="EZ110" s="14"/>
      <c r="FA110" s="14"/>
      <c r="FB110" s="14"/>
      <c r="FC110" s="14"/>
      <c r="FD110" s="14"/>
      <c r="FE110" s="14"/>
      <c r="FF110" s="14"/>
      <c r="FG110" s="14"/>
      <c r="FH110" s="14"/>
      <c r="FI110" s="14"/>
      <c r="FJ110" s="14"/>
      <c r="FK110" s="14"/>
      <c r="FL110" s="14"/>
      <c r="FM110" s="14"/>
      <c r="FN110" s="14"/>
      <c r="FO110" s="14"/>
      <c r="FP110" s="14"/>
      <c r="FQ110" s="14"/>
      <c r="FR110" s="14"/>
      <c r="FS110" s="14"/>
      <c r="FT110" s="14"/>
      <c r="FU110" s="14"/>
      <c r="FV110" s="14"/>
      <c r="FW110" s="14"/>
      <c r="FX110" s="14"/>
      <c r="FY110" s="14"/>
      <c r="FZ110" s="14"/>
      <c r="GA110" s="14"/>
      <c r="GB110" s="14"/>
      <c r="GC110" s="14"/>
      <c r="GD110" s="14"/>
      <c r="GE110" s="14"/>
      <c r="GF110" s="14"/>
      <c r="GG110" s="14"/>
      <c r="GH110" s="14"/>
      <c r="GI110" s="14"/>
      <c r="GJ110" s="14"/>
      <c r="GK110" s="14"/>
      <c r="GL110" s="14"/>
      <c r="GM110" s="14"/>
      <c r="GN110" s="14"/>
      <c r="GO110" s="14"/>
      <c r="GP110" s="14"/>
      <c r="GQ110" s="14"/>
      <c r="GR110" s="14"/>
    </row>
    <row r="111" spans="1:200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4"/>
      <c r="CQ111" s="14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  <c r="DT111" s="14"/>
      <c r="DU111" s="14"/>
      <c r="DV111" s="14"/>
      <c r="DW111" s="14"/>
      <c r="DX111" s="14"/>
      <c r="DY111" s="14"/>
      <c r="DZ111" s="14"/>
      <c r="EA111" s="14"/>
      <c r="EB111" s="14"/>
      <c r="EC111" s="14"/>
      <c r="ED111" s="14"/>
      <c r="EE111" s="14"/>
      <c r="EF111" s="14"/>
      <c r="EG111" s="14"/>
      <c r="EH111" s="14"/>
      <c r="EI111" s="14"/>
      <c r="EJ111" s="14"/>
      <c r="EK111" s="14"/>
      <c r="EL111" s="14"/>
      <c r="EM111" s="14"/>
      <c r="EN111" s="14"/>
      <c r="EO111" s="14"/>
      <c r="EP111" s="14"/>
      <c r="EQ111" s="14"/>
      <c r="ER111" s="14"/>
      <c r="ES111" s="14"/>
      <c r="ET111" s="14"/>
      <c r="EU111" s="14"/>
      <c r="EV111" s="14"/>
      <c r="EW111" s="14"/>
      <c r="EX111" s="14"/>
      <c r="EY111" s="14"/>
      <c r="EZ111" s="14"/>
      <c r="FA111" s="14"/>
      <c r="FB111" s="14"/>
      <c r="FC111" s="14"/>
      <c r="FD111" s="14"/>
      <c r="FE111" s="14"/>
      <c r="FF111" s="14"/>
      <c r="FG111" s="14"/>
      <c r="FH111" s="14"/>
      <c r="FI111" s="14"/>
      <c r="FJ111" s="14"/>
      <c r="FK111" s="14"/>
      <c r="FL111" s="14"/>
      <c r="FM111" s="14"/>
      <c r="FN111" s="14"/>
      <c r="FO111" s="14"/>
      <c r="FP111" s="14"/>
      <c r="FQ111" s="14"/>
      <c r="FR111" s="14"/>
      <c r="FS111" s="14"/>
      <c r="FT111" s="14"/>
      <c r="FU111" s="14"/>
      <c r="FV111" s="14"/>
      <c r="FW111" s="14"/>
      <c r="FX111" s="14"/>
      <c r="FY111" s="14"/>
      <c r="FZ111" s="14"/>
      <c r="GA111" s="14"/>
      <c r="GB111" s="14"/>
      <c r="GC111" s="14"/>
      <c r="GD111" s="14"/>
      <c r="GE111" s="14"/>
      <c r="GF111" s="14"/>
      <c r="GG111" s="14"/>
      <c r="GH111" s="14"/>
      <c r="GI111" s="14"/>
      <c r="GJ111" s="14"/>
      <c r="GK111" s="14"/>
      <c r="GL111" s="14"/>
      <c r="GM111" s="14"/>
      <c r="GN111" s="14"/>
      <c r="GO111" s="14"/>
      <c r="GP111" s="14"/>
      <c r="GQ111" s="14"/>
      <c r="GR111" s="14"/>
    </row>
    <row r="112" spans="1:200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14"/>
      <c r="EN112" s="14"/>
      <c r="EO112" s="14"/>
      <c r="EP112" s="14"/>
      <c r="EQ112" s="14"/>
      <c r="ER112" s="14"/>
      <c r="ES112" s="14"/>
      <c r="ET112" s="14"/>
      <c r="EU112" s="14"/>
      <c r="EV112" s="14"/>
      <c r="EW112" s="14"/>
      <c r="EX112" s="14"/>
      <c r="EY112" s="14"/>
      <c r="EZ112" s="14"/>
      <c r="FA112" s="14"/>
      <c r="FB112" s="14"/>
      <c r="FC112" s="14"/>
      <c r="FD112" s="14"/>
      <c r="FE112" s="14"/>
      <c r="FF112" s="14"/>
      <c r="FG112" s="14"/>
      <c r="FH112" s="14"/>
      <c r="FI112" s="14"/>
      <c r="FJ112" s="14"/>
      <c r="FK112" s="14"/>
      <c r="FL112" s="14"/>
      <c r="FM112" s="14"/>
      <c r="FN112" s="14"/>
      <c r="FO112" s="14"/>
      <c r="FP112" s="14"/>
      <c r="FQ112" s="14"/>
      <c r="FR112" s="14"/>
      <c r="FS112" s="14"/>
      <c r="FT112" s="14"/>
      <c r="FU112" s="14"/>
      <c r="FV112" s="14"/>
      <c r="FW112" s="14"/>
      <c r="FX112" s="14"/>
      <c r="FY112" s="14"/>
      <c r="FZ112" s="14"/>
      <c r="GA112" s="14"/>
      <c r="GB112" s="14"/>
      <c r="GC112" s="14"/>
      <c r="GD112" s="14"/>
      <c r="GE112" s="14"/>
      <c r="GF112" s="14"/>
      <c r="GG112" s="14"/>
      <c r="GH112" s="14"/>
      <c r="GI112" s="14"/>
      <c r="GJ112" s="14"/>
      <c r="GK112" s="14"/>
      <c r="GL112" s="14"/>
      <c r="GM112" s="14"/>
      <c r="GN112" s="14"/>
      <c r="GO112" s="14"/>
      <c r="GP112" s="14"/>
      <c r="GQ112" s="14"/>
      <c r="GR112" s="14"/>
    </row>
    <row r="113" spans="1:200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4"/>
      <c r="CQ113" s="14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  <c r="DT113" s="14"/>
      <c r="DU113" s="14"/>
      <c r="DV113" s="14"/>
      <c r="DW113" s="14"/>
      <c r="DX113" s="14"/>
      <c r="DY113" s="14"/>
      <c r="DZ113" s="14"/>
      <c r="EA113" s="14"/>
      <c r="EB113" s="14"/>
      <c r="EC113" s="14"/>
      <c r="ED113" s="14"/>
      <c r="EE113" s="14"/>
      <c r="EF113" s="14"/>
      <c r="EG113" s="14"/>
      <c r="EH113" s="14"/>
      <c r="EI113" s="14"/>
      <c r="EJ113" s="14"/>
      <c r="EK113" s="14"/>
      <c r="EL113" s="14"/>
      <c r="EM113" s="14"/>
      <c r="EN113" s="14"/>
      <c r="EO113" s="14"/>
      <c r="EP113" s="14"/>
      <c r="EQ113" s="14"/>
      <c r="ER113" s="14"/>
      <c r="ES113" s="14"/>
      <c r="ET113" s="14"/>
      <c r="EU113" s="14"/>
      <c r="EV113" s="14"/>
      <c r="EW113" s="14"/>
      <c r="EX113" s="14"/>
      <c r="EY113" s="14"/>
      <c r="EZ113" s="14"/>
      <c r="FA113" s="14"/>
      <c r="FB113" s="14"/>
      <c r="FC113" s="14"/>
      <c r="FD113" s="14"/>
      <c r="FE113" s="14"/>
      <c r="FF113" s="14"/>
      <c r="FG113" s="14"/>
      <c r="FH113" s="14"/>
      <c r="FI113" s="14"/>
      <c r="FJ113" s="14"/>
      <c r="FK113" s="14"/>
      <c r="FL113" s="14"/>
      <c r="FM113" s="14"/>
      <c r="FN113" s="14"/>
      <c r="FO113" s="14"/>
      <c r="FP113" s="14"/>
      <c r="FQ113" s="14"/>
      <c r="FR113" s="14"/>
      <c r="FS113" s="14"/>
      <c r="FT113" s="14"/>
      <c r="FU113" s="14"/>
      <c r="FV113" s="14"/>
      <c r="FW113" s="14"/>
      <c r="FX113" s="14"/>
      <c r="FY113" s="14"/>
      <c r="FZ113" s="14"/>
      <c r="GA113" s="14"/>
      <c r="GB113" s="14"/>
      <c r="GC113" s="14"/>
      <c r="GD113" s="14"/>
      <c r="GE113" s="14"/>
      <c r="GF113" s="14"/>
      <c r="GG113" s="14"/>
      <c r="GH113" s="14"/>
      <c r="GI113" s="14"/>
      <c r="GJ113" s="14"/>
      <c r="GK113" s="14"/>
      <c r="GL113" s="14"/>
      <c r="GM113" s="14"/>
      <c r="GN113" s="14"/>
      <c r="GO113" s="14"/>
      <c r="GP113" s="14"/>
      <c r="GQ113" s="14"/>
      <c r="GR113" s="14"/>
    </row>
    <row r="114" spans="1:200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4"/>
      <c r="CQ114" s="14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  <c r="DT114" s="14"/>
      <c r="DU114" s="14"/>
      <c r="DV114" s="14"/>
      <c r="DW114" s="14"/>
      <c r="DX114" s="14"/>
      <c r="DY114" s="14"/>
      <c r="DZ114" s="14"/>
      <c r="EA114" s="14"/>
      <c r="EB114" s="14"/>
      <c r="EC114" s="14"/>
      <c r="ED114" s="14"/>
      <c r="EE114" s="14"/>
      <c r="EF114" s="14"/>
      <c r="EG114" s="14"/>
      <c r="EH114" s="14"/>
      <c r="EI114" s="14"/>
      <c r="EJ114" s="14"/>
      <c r="EK114" s="14"/>
      <c r="EL114" s="14"/>
      <c r="EM114" s="14"/>
      <c r="EN114" s="14"/>
      <c r="EO114" s="14"/>
      <c r="EP114" s="14"/>
      <c r="EQ114" s="14"/>
      <c r="ER114" s="14"/>
      <c r="ES114" s="14"/>
      <c r="ET114" s="14"/>
      <c r="EU114" s="14"/>
      <c r="EV114" s="14"/>
      <c r="EW114" s="14"/>
      <c r="EX114" s="14"/>
      <c r="EY114" s="14"/>
      <c r="EZ114" s="14"/>
      <c r="FA114" s="14"/>
      <c r="FB114" s="14"/>
      <c r="FC114" s="14"/>
      <c r="FD114" s="14"/>
      <c r="FE114" s="14"/>
      <c r="FF114" s="14"/>
      <c r="FG114" s="14"/>
      <c r="FH114" s="14"/>
      <c r="FI114" s="14"/>
      <c r="FJ114" s="14"/>
      <c r="FK114" s="14"/>
      <c r="FL114" s="14"/>
      <c r="FM114" s="14"/>
      <c r="FN114" s="14"/>
      <c r="FO114" s="14"/>
      <c r="FP114" s="14"/>
      <c r="FQ114" s="14"/>
      <c r="FR114" s="14"/>
      <c r="FS114" s="14"/>
      <c r="FT114" s="14"/>
      <c r="FU114" s="14"/>
      <c r="FV114" s="14"/>
      <c r="FW114" s="14"/>
      <c r="FX114" s="14"/>
      <c r="FY114" s="14"/>
      <c r="FZ114" s="14"/>
      <c r="GA114" s="14"/>
      <c r="GB114" s="14"/>
      <c r="GC114" s="14"/>
      <c r="GD114" s="14"/>
      <c r="GE114" s="14"/>
      <c r="GF114" s="14"/>
      <c r="GG114" s="14"/>
      <c r="GH114" s="14"/>
      <c r="GI114" s="14"/>
      <c r="GJ114" s="14"/>
      <c r="GK114" s="14"/>
      <c r="GL114" s="14"/>
      <c r="GM114" s="14"/>
      <c r="GN114" s="14"/>
      <c r="GO114" s="14"/>
      <c r="GP114" s="14"/>
      <c r="GQ114" s="14"/>
      <c r="GR114" s="14"/>
    </row>
  </sheetData>
  <mergeCells count="6">
    <mergeCell ref="A24:A31"/>
    <mergeCell ref="A6:A7"/>
    <mergeCell ref="B6:B7"/>
    <mergeCell ref="O6:O7"/>
    <mergeCell ref="A8:A15"/>
    <mergeCell ref="A16:A23"/>
  </mergeCells>
  <phoneticPr fontId="0" type="noConversion"/>
  <printOptions horizontalCentered="1" verticalCentered="1"/>
  <pageMargins left="0.39370078740157483" right="0.39370078740157483" top="0.19685039370078741" bottom="0.19685039370078741" header="0.39370078740157483" footer="0.39370078740157483"/>
  <pageSetup paperSize="9" scale="47" orientation="landscape" r:id="rId1"/>
  <headerFooter alignWithMargins="0"/>
  <ignoredErrors>
    <ignoredError sqref="C15:K20 L15:M23 N15:N23 C23:K23 H21:K22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16384" width="9.6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13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46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206319</v>
      </c>
      <c r="D8" s="25">
        <v>193305</v>
      </c>
      <c r="E8" s="25">
        <v>213759</v>
      </c>
      <c r="F8" s="25">
        <v>201372</v>
      </c>
      <c r="G8" s="25">
        <v>218373</v>
      </c>
      <c r="H8" s="25">
        <v>218719</v>
      </c>
      <c r="I8" s="25">
        <v>222541</v>
      </c>
      <c r="J8" s="25">
        <v>219048</v>
      </c>
      <c r="K8" s="25">
        <v>220652</v>
      </c>
      <c r="L8" s="25">
        <v>245528</v>
      </c>
      <c r="M8" s="25">
        <v>217397</v>
      </c>
      <c r="N8" s="25">
        <v>216291</v>
      </c>
      <c r="O8" s="83">
        <f t="shared" ref="O8:O19" si="0">AVERAGE(C8:N8)</f>
        <v>216108.66666666666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105292</v>
      </c>
      <c r="D9" s="27">
        <v>98446</v>
      </c>
      <c r="E9" s="27">
        <v>109074</v>
      </c>
      <c r="F9" s="27">
        <v>96375</v>
      </c>
      <c r="G9" s="27">
        <v>113160</v>
      </c>
      <c r="H9" s="27">
        <v>110443</v>
      </c>
      <c r="I9" s="27">
        <v>109367</v>
      </c>
      <c r="J9" s="27">
        <v>106253</v>
      </c>
      <c r="K9" s="27">
        <v>109300</v>
      </c>
      <c r="L9" s="27">
        <v>116125</v>
      </c>
      <c r="M9" s="27">
        <v>100341</v>
      </c>
      <c r="N9" s="27">
        <v>94236</v>
      </c>
      <c r="O9" s="28">
        <f t="shared" si="0"/>
        <v>105701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101027</v>
      </c>
      <c r="D10" s="27">
        <v>94859</v>
      </c>
      <c r="E10" s="27">
        <v>104685</v>
      </c>
      <c r="F10" s="27">
        <v>104997</v>
      </c>
      <c r="G10" s="27">
        <v>105213</v>
      </c>
      <c r="H10" s="27">
        <v>108276</v>
      </c>
      <c r="I10" s="27">
        <v>113174</v>
      </c>
      <c r="J10" s="27">
        <v>112795</v>
      </c>
      <c r="K10" s="27">
        <v>111352</v>
      </c>
      <c r="L10" s="27">
        <v>129403</v>
      </c>
      <c r="M10" s="27">
        <v>117056</v>
      </c>
      <c r="N10" s="27">
        <v>122055</v>
      </c>
      <c r="O10" s="28">
        <f t="shared" si="0"/>
        <v>110407.66666666667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123</v>
      </c>
      <c r="D11" s="30">
        <v>95</v>
      </c>
      <c r="E11" s="30">
        <v>120</v>
      </c>
      <c r="F11" s="30">
        <v>132</v>
      </c>
      <c r="G11" s="30">
        <v>122</v>
      </c>
      <c r="H11" s="30">
        <v>125</v>
      </c>
      <c r="I11" s="30">
        <v>144</v>
      </c>
      <c r="J11" s="30">
        <v>123</v>
      </c>
      <c r="K11" s="30">
        <v>117</v>
      </c>
      <c r="L11" s="30">
        <v>148</v>
      </c>
      <c r="M11" s="30">
        <v>129</v>
      </c>
      <c r="N11" s="30">
        <v>117</v>
      </c>
      <c r="O11" s="26">
        <f t="shared" si="0"/>
        <v>124.58333333333333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5486</v>
      </c>
      <c r="D12" s="31">
        <v>6789</v>
      </c>
      <c r="E12" s="31">
        <v>6399</v>
      </c>
      <c r="F12" s="31">
        <v>6432</v>
      </c>
      <c r="G12" s="31">
        <v>6470</v>
      </c>
      <c r="H12" s="31">
        <v>6404</v>
      </c>
      <c r="I12" s="31">
        <v>6422</v>
      </c>
      <c r="J12" s="31">
        <v>6459</v>
      </c>
      <c r="K12" s="31">
        <v>6246</v>
      </c>
      <c r="L12" s="31">
        <v>6819</v>
      </c>
      <c r="M12" s="31">
        <v>6559</v>
      </c>
      <c r="N12" s="31">
        <v>8359</v>
      </c>
      <c r="O12" s="26">
        <f t="shared" si="0"/>
        <v>6570.333333333333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H13" si="1">SUM(C9:C12)</f>
        <v>211928</v>
      </c>
      <c r="D13" s="32">
        <f t="shared" si="1"/>
        <v>200189</v>
      </c>
      <c r="E13" s="32">
        <f t="shared" si="1"/>
        <v>220278</v>
      </c>
      <c r="F13" s="32">
        <f t="shared" si="1"/>
        <v>207936</v>
      </c>
      <c r="G13" s="32">
        <f t="shared" si="1"/>
        <v>224965</v>
      </c>
      <c r="H13" s="32">
        <f t="shared" si="1"/>
        <v>225248</v>
      </c>
      <c r="I13" s="32">
        <f t="shared" ref="I13:N13" si="2">SUM(I9:I12)</f>
        <v>229107</v>
      </c>
      <c r="J13" s="32">
        <f t="shared" si="2"/>
        <v>225630</v>
      </c>
      <c r="K13" s="32">
        <f t="shared" si="2"/>
        <v>227015</v>
      </c>
      <c r="L13" s="32">
        <f t="shared" si="2"/>
        <v>252495</v>
      </c>
      <c r="M13" s="32">
        <f t="shared" si="2"/>
        <v>224085</v>
      </c>
      <c r="N13" s="32">
        <f t="shared" si="2"/>
        <v>224767</v>
      </c>
      <c r="O13" s="69">
        <f t="shared" si="0"/>
        <v>222803.58333333334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1818347.7486300003</v>
      </c>
      <c r="D14" s="35">
        <v>1745875.233</v>
      </c>
      <c r="E14" s="35">
        <v>1911180.94438</v>
      </c>
      <c r="F14" s="35">
        <v>1575608.0327700002</v>
      </c>
      <c r="G14" s="35">
        <v>1697060.67879</v>
      </c>
      <c r="H14" s="35">
        <v>1776775.7974000003</v>
      </c>
      <c r="I14" s="35">
        <v>1793453.1270399999</v>
      </c>
      <c r="J14" s="35">
        <v>1755548.7915299998</v>
      </c>
      <c r="K14" s="35">
        <v>1652405.1422399997</v>
      </c>
      <c r="L14" s="35">
        <v>1874554.46689</v>
      </c>
      <c r="M14" s="35">
        <v>1824439.8719499998</v>
      </c>
      <c r="N14" s="35">
        <v>1894463.58922</v>
      </c>
      <c r="O14" s="73">
        <f t="shared" si="0"/>
        <v>1776642.78532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1542923.12815</v>
      </c>
      <c r="D15" s="38">
        <v>1512515.1017399998</v>
      </c>
      <c r="E15" s="38">
        <v>1659143.7774600002</v>
      </c>
      <c r="F15" s="38">
        <v>1326984.8028099998</v>
      </c>
      <c r="G15" s="38">
        <v>1447749.8253259999</v>
      </c>
      <c r="H15" s="38">
        <v>1521122.4063599999</v>
      </c>
      <c r="I15" s="38">
        <v>1525169.9454500002</v>
      </c>
      <c r="J15" s="38">
        <v>1503088.9075500001</v>
      </c>
      <c r="K15" s="38">
        <v>1395449.3088300002</v>
      </c>
      <c r="L15" s="38">
        <v>1572997.11518</v>
      </c>
      <c r="M15" s="38">
        <v>1539192.9135300005</v>
      </c>
      <c r="N15" s="38">
        <v>1583325.4366100002</v>
      </c>
      <c r="O15" s="74">
        <f t="shared" si="0"/>
        <v>1510805.2224163332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275424.62048000027</v>
      </c>
      <c r="D16" s="38">
        <v>233360.13126000017</v>
      </c>
      <c r="E16" s="38">
        <v>252037.16691999976</v>
      </c>
      <c r="F16" s="38">
        <v>248623.22996000038</v>
      </c>
      <c r="G16" s="38">
        <v>249310.85346400016</v>
      </c>
      <c r="H16" s="38">
        <v>255653.39104000037</v>
      </c>
      <c r="I16" s="38">
        <v>268283.1815899997</v>
      </c>
      <c r="J16" s="38">
        <v>252459.88397999969</v>
      </c>
      <c r="K16" s="38">
        <v>256955.8334099995</v>
      </c>
      <c r="L16" s="38">
        <v>301557.35171000008</v>
      </c>
      <c r="M16" s="38">
        <v>285246.95841999934</v>
      </c>
      <c r="N16" s="38">
        <v>311138.15260999976</v>
      </c>
      <c r="O16" s="74">
        <f t="shared" si="0"/>
        <v>265837.56290366658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2071.8343100000002</v>
      </c>
      <c r="D17" s="41">
        <v>2084.6923400000001</v>
      </c>
      <c r="E17" s="41">
        <v>4637.9034499999998</v>
      </c>
      <c r="F17" s="41">
        <v>2787.9243200000001</v>
      </c>
      <c r="G17" s="41">
        <v>3112.8931500000008</v>
      </c>
      <c r="H17" s="41">
        <v>4461.7326400000002</v>
      </c>
      <c r="I17" s="41">
        <v>5237.6133200000013</v>
      </c>
      <c r="J17" s="41">
        <v>5942.7055200000004</v>
      </c>
      <c r="K17" s="41">
        <v>8115.8189499999989</v>
      </c>
      <c r="L17" s="41">
        <v>4388.84429</v>
      </c>
      <c r="M17" s="41">
        <v>4344.2011599999996</v>
      </c>
      <c r="N17" s="41">
        <v>2614.95165</v>
      </c>
      <c r="O17" s="73">
        <f t="shared" si="0"/>
        <v>4150.0929249999999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231704.71218000003</v>
      </c>
      <c r="D18" s="43">
        <v>258868.34876999998</v>
      </c>
      <c r="E18" s="43">
        <v>280780.07724999997</v>
      </c>
      <c r="F18" s="43">
        <v>300355.74823999999</v>
      </c>
      <c r="G18" s="43">
        <v>292403.13478999998</v>
      </c>
      <c r="H18" s="43">
        <v>270599.43953000003</v>
      </c>
      <c r="I18" s="43">
        <v>356785.96775999997</v>
      </c>
      <c r="J18" s="43">
        <v>366290.94024000003</v>
      </c>
      <c r="K18" s="43">
        <v>315332.52038999996</v>
      </c>
      <c r="L18" s="43">
        <v>398017.16463000001</v>
      </c>
      <c r="M18" s="43">
        <v>281874.38438</v>
      </c>
      <c r="N18" s="43">
        <v>202159.03701999999</v>
      </c>
      <c r="O18" s="73">
        <f t="shared" si="0"/>
        <v>296264.28959833336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2052124.2951200004</v>
      </c>
      <c r="D19" s="45">
        <f t="shared" ref="D19:N19" si="3">SUM(D15:D18)</f>
        <v>2006828.2741100001</v>
      </c>
      <c r="E19" s="45">
        <f t="shared" si="3"/>
        <v>2196598.92508</v>
      </c>
      <c r="F19" s="45">
        <f t="shared" si="3"/>
        <v>1878751.7053300003</v>
      </c>
      <c r="G19" s="45">
        <f t="shared" si="3"/>
        <v>1992576.70673</v>
      </c>
      <c r="H19" s="45">
        <f t="shared" si="3"/>
        <v>2051836.9695700004</v>
      </c>
      <c r="I19" s="45">
        <f t="shared" si="3"/>
        <v>2155476.7081200001</v>
      </c>
      <c r="J19" s="45">
        <f t="shared" si="3"/>
        <v>2127782.4372899998</v>
      </c>
      <c r="K19" s="45">
        <f t="shared" si="3"/>
        <v>1975853.4815799997</v>
      </c>
      <c r="L19" s="45">
        <f t="shared" si="3"/>
        <v>2276960.4758099997</v>
      </c>
      <c r="M19" s="45">
        <f t="shared" si="3"/>
        <v>2110658.4574899999</v>
      </c>
      <c r="N19" s="45">
        <f t="shared" si="3"/>
        <v>2099237.5778899998</v>
      </c>
      <c r="O19" s="76">
        <f t="shared" si="0"/>
        <v>2077057.1678433334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O25" si="4">+C14/C8</f>
        <v>8.8132830647201672</v>
      </c>
      <c r="D20" s="47">
        <f t="shared" si="4"/>
        <v>9.0317127492822227</v>
      </c>
      <c r="E20" s="47">
        <f t="shared" si="4"/>
        <v>8.9408209449894507</v>
      </c>
      <c r="F20" s="47">
        <f t="shared" si="4"/>
        <v>7.8243650198140759</v>
      </c>
      <c r="G20" s="47">
        <f t="shared" si="4"/>
        <v>7.7713851015922302</v>
      </c>
      <c r="H20" s="47">
        <f t="shared" si="4"/>
        <v>8.1235548690328692</v>
      </c>
      <c r="I20" s="47">
        <f t="shared" si="4"/>
        <v>8.0589784670689895</v>
      </c>
      <c r="J20" s="47">
        <f t="shared" si="4"/>
        <v>8.0144479362057623</v>
      </c>
      <c r="K20" s="47">
        <f t="shared" si="4"/>
        <v>7.488738566792958</v>
      </c>
      <c r="L20" s="47">
        <f t="shared" si="4"/>
        <v>7.6347889727037241</v>
      </c>
      <c r="M20" s="47">
        <f t="shared" si="4"/>
        <v>8.3922035352373765</v>
      </c>
      <c r="N20" s="47">
        <f t="shared" si="4"/>
        <v>8.7588646278393458</v>
      </c>
      <c r="O20" s="84">
        <f>+O14/O8</f>
        <v>8.2210621754487718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4"/>
        <v>14.653754588667706</v>
      </c>
      <c r="D21" s="49">
        <f t="shared" si="4"/>
        <v>15.363906118481196</v>
      </c>
      <c r="E21" s="49">
        <f t="shared" si="4"/>
        <v>15.211175692282305</v>
      </c>
      <c r="F21" s="49">
        <f t="shared" si="4"/>
        <v>13.768973310609596</v>
      </c>
      <c r="G21" s="49">
        <f t="shared" si="4"/>
        <v>12.793830199063272</v>
      </c>
      <c r="H21" s="49">
        <f t="shared" si="4"/>
        <v>13.772918214463569</v>
      </c>
      <c r="I21" s="49">
        <f t="shared" si="4"/>
        <v>13.945430938491503</v>
      </c>
      <c r="J21" s="49">
        <f t="shared" si="4"/>
        <v>14.146319704384819</v>
      </c>
      <c r="K21" s="49">
        <f t="shared" si="4"/>
        <v>12.767148296706315</v>
      </c>
      <c r="L21" s="49">
        <f t="shared" si="4"/>
        <v>13.545723273885898</v>
      </c>
      <c r="M21" s="49">
        <f t="shared" si="4"/>
        <v>15.339621027595904</v>
      </c>
      <c r="N21" s="49">
        <f t="shared" si="4"/>
        <v>16.801704620421074</v>
      </c>
      <c r="O21" s="3">
        <f>+O15/O9</f>
        <v>14.293197059784989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4"/>
        <v>2.7262476415215762</v>
      </c>
      <c r="D22" s="49">
        <f t="shared" si="4"/>
        <v>2.4600737015992173</v>
      </c>
      <c r="E22" s="49">
        <f t="shared" si="4"/>
        <v>2.4075767007689715</v>
      </c>
      <c r="F22" s="49">
        <f t="shared" si="4"/>
        <v>2.367907939845904</v>
      </c>
      <c r="G22" s="49">
        <f t="shared" si="4"/>
        <v>2.369582213832893</v>
      </c>
      <c r="H22" s="49">
        <f t="shared" si="4"/>
        <v>2.3611270368318036</v>
      </c>
      <c r="I22" s="49">
        <f t="shared" si="4"/>
        <v>2.3705372399137583</v>
      </c>
      <c r="J22" s="49">
        <f t="shared" si="4"/>
        <v>2.2382187506538385</v>
      </c>
      <c r="K22" s="49">
        <f t="shared" si="4"/>
        <v>2.3075996247036379</v>
      </c>
      <c r="L22" s="49">
        <f t="shared" si="4"/>
        <v>2.3303737294344034</v>
      </c>
      <c r="M22" s="49">
        <f t="shared" si="4"/>
        <v>2.4368418399740239</v>
      </c>
      <c r="N22" s="49">
        <f t="shared" si="4"/>
        <v>2.5491635132522203</v>
      </c>
      <c r="O22" s="85">
        <f t="shared" si="4"/>
        <v>2.4077817322800641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4"/>
        <v>16.844181382113824</v>
      </c>
      <c r="D23" s="51">
        <f t="shared" si="4"/>
        <v>21.944129894736843</v>
      </c>
      <c r="E23" s="51">
        <f t="shared" si="4"/>
        <v>38.649195416666664</v>
      </c>
      <c r="F23" s="51">
        <f t="shared" si="4"/>
        <v>21.120638787878789</v>
      </c>
      <c r="G23" s="51">
        <f t="shared" si="4"/>
        <v>25.515517622950828</v>
      </c>
      <c r="H23" s="51">
        <f t="shared" si="4"/>
        <v>35.693861120000001</v>
      </c>
      <c r="I23" s="51">
        <f t="shared" si="4"/>
        <v>36.372314722222228</v>
      </c>
      <c r="J23" s="51">
        <f t="shared" si="4"/>
        <v>48.314679024390244</v>
      </c>
      <c r="K23" s="51">
        <f t="shared" si="4"/>
        <v>69.365973931623927</v>
      </c>
      <c r="L23" s="51">
        <f t="shared" si="4"/>
        <v>29.654353310810812</v>
      </c>
      <c r="M23" s="51">
        <f t="shared" si="4"/>
        <v>33.675977984496122</v>
      </c>
      <c r="N23" s="51">
        <f t="shared" si="4"/>
        <v>22.350014102564103</v>
      </c>
      <c r="O23" s="48">
        <f t="shared" si="4"/>
        <v>33.311782675585285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4"/>
        <v>42.235638384979957</v>
      </c>
      <c r="D24" s="53">
        <f t="shared" si="4"/>
        <v>38.130556601855943</v>
      </c>
      <c r="E24" s="53">
        <f t="shared" si="4"/>
        <v>43.878743123925609</v>
      </c>
      <c r="F24" s="53">
        <f t="shared" si="4"/>
        <v>46.697100161691537</v>
      </c>
      <c r="G24" s="53">
        <f t="shared" si="4"/>
        <v>45.193683893353942</v>
      </c>
      <c r="H24" s="53">
        <f t="shared" si="4"/>
        <v>42.254753205808875</v>
      </c>
      <c r="I24" s="53">
        <f t="shared" si="4"/>
        <v>55.556830856431013</v>
      </c>
      <c r="J24" s="53">
        <f t="shared" si="4"/>
        <v>56.710162601021835</v>
      </c>
      <c r="K24" s="53">
        <f t="shared" si="4"/>
        <v>50.485513991354459</v>
      </c>
      <c r="L24" s="53">
        <f t="shared" si="4"/>
        <v>58.368846550813906</v>
      </c>
      <c r="M24" s="53">
        <f t="shared" si="4"/>
        <v>42.975207254154597</v>
      </c>
      <c r="N24" s="53">
        <f t="shared" si="4"/>
        <v>24.184595887067829</v>
      </c>
      <c r="O24" s="48">
        <f t="shared" si="4"/>
        <v>45.091211445132167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 t="shared" si="4"/>
        <v>9.6831201876108892</v>
      </c>
      <c r="D25" s="55">
        <f t="shared" si="4"/>
        <v>10.024668059234024</v>
      </c>
      <c r="E25" s="55">
        <f t="shared" si="4"/>
        <v>9.9719396629713355</v>
      </c>
      <c r="F25" s="55">
        <f t="shared" si="4"/>
        <v>9.035240195685212</v>
      </c>
      <c r="G25" s="55">
        <f t="shared" si="4"/>
        <v>8.8572742725757347</v>
      </c>
      <c r="H25" s="55">
        <f t="shared" si="4"/>
        <v>9.1092350190456752</v>
      </c>
      <c r="I25" s="55">
        <f t="shared" si="4"/>
        <v>9.4081660888580441</v>
      </c>
      <c r="J25" s="55">
        <f t="shared" si="4"/>
        <v>9.4304056964499399</v>
      </c>
      <c r="K25" s="55">
        <f t="shared" si="4"/>
        <v>8.7036252299627765</v>
      </c>
      <c r="L25" s="55">
        <f t="shared" si="4"/>
        <v>9.017843821897463</v>
      </c>
      <c r="M25" s="55">
        <f t="shared" si="4"/>
        <v>9.4190082222817235</v>
      </c>
      <c r="N25" s="55">
        <f t="shared" si="4"/>
        <v>9.3396164823572843</v>
      </c>
      <c r="O25" s="81">
        <f>+O19/O13</f>
        <v>9.3223687732879821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16384" width="9.6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13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45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149255</v>
      </c>
      <c r="D8" s="25">
        <v>150645</v>
      </c>
      <c r="E8" s="25">
        <v>182283</v>
      </c>
      <c r="F8" s="25">
        <v>162097</v>
      </c>
      <c r="G8" s="25">
        <v>170917</v>
      </c>
      <c r="H8" s="25">
        <v>180893</v>
      </c>
      <c r="I8" s="25">
        <v>184398</v>
      </c>
      <c r="J8" s="25">
        <v>214181</v>
      </c>
      <c r="K8" s="25">
        <v>217449</v>
      </c>
      <c r="L8" s="25">
        <v>202222</v>
      </c>
      <c r="M8" s="25">
        <v>207185</v>
      </c>
      <c r="N8" s="25">
        <v>225851</v>
      </c>
      <c r="O8" s="83">
        <f t="shared" ref="O8:O19" si="0">AVERAGE(C8:N8)</f>
        <v>187281.33333333334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83529</v>
      </c>
      <c r="D9" s="27">
        <v>84115</v>
      </c>
      <c r="E9" s="27">
        <v>101244</v>
      </c>
      <c r="F9" s="27">
        <v>85657</v>
      </c>
      <c r="G9" s="27">
        <v>90513</v>
      </c>
      <c r="H9" s="27">
        <v>96389</v>
      </c>
      <c r="I9" s="27">
        <v>100937</v>
      </c>
      <c r="J9" s="27">
        <v>108654</v>
      </c>
      <c r="K9" s="27">
        <v>113846</v>
      </c>
      <c r="L9" s="27">
        <v>99714</v>
      </c>
      <c r="M9" s="27">
        <v>102889</v>
      </c>
      <c r="N9" s="27">
        <v>106988</v>
      </c>
      <c r="O9" s="28">
        <f t="shared" si="0"/>
        <v>97872.916666666672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65726</v>
      </c>
      <c r="D10" s="27">
        <v>66530</v>
      </c>
      <c r="E10" s="27">
        <v>81039</v>
      </c>
      <c r="F10" s="27">
        <v>76440</v>
      </c>
      <c r="G10" s="27">
        <v>80404</v>
      </c>
      <c r="H10" s="27">
        <v>84504</v>
      </c>
      <c r="I10" s="27">
        <v>83461</v>
      </c>
      <c r="J10" s="27">
        <v>105527</v>
      </c>
      <c r="K10" s="27">
        <v>103603</v>
      </c>
      <c r="L10" s="27">
        <v>102508</v>
      </c>
      <c r="M10" s="27">
        <v>104296</v>
      </c>
      <c r="N10" s="27">
        <v>118863</v>
      </c>
      <c r="O10" s="28">
        <f t="shared" si="0"/>
        <v>89408.416666666672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89</v>
      </c>
      <c r="D11" s="30">
        <v>80</v>
      </c>
      <c r="E11" s="30">
        <v>102</v>
      </c>
      <c r="F11" s="30">
        <v>94</v>
      </c>
      <c r="G11" s="30">
        <v>86</v>
      </c>
      <c r="H11" s="30">
        <v>97</v>
      </c>
      <c r="I11" s="30">
        <v>133</v>
      </c>
      <c r="J11" s="30">
        <v>108</v>
      </c>
      <c r="K11" s="30">
        <v>117</v>
      </c>
      <c r="L11" s="30">
        <v>124</v>
      </c>
      <c r="M11" s="30">
        <v>103</v>
      </c>
      <c r="N11" s="30">
        <v>116</v>
      </c>
      <c r="O11" s="26">
        <f t="shared" si="0"/>
        <v>104.08333333333333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4902</v>
      </c>
      <c r="D12" s="31">
        <v>6151</v>
      </c>
      <c r="E12" s="31">
        <v>6030</v>
      </c>
      <c r="F12" s="31">
        <v>5748</v>
      </c>
      <c r="G12" s="31">
        <v>5709</v>
      </c>
      <c r="H12" s="31">
        <v>5901</v>
      </c>
      <c r="I12" s="31">
        <v>5642</v>
      </c>
      <c r="J12" s="31">
        <v>5956</v>
      </c>
      <c r="K12" s="31">
        <v>6264</v>
      </c>
      <c r="L12" s="31">
        <v>6510</v>
      </c>
      <c r="M12" s="31">
        <v>6509</v>
      </c>
      <c r="N12" s="31">
        <v>8548</v>
      </c>
      <c r="O12" s="26">
        <f t="shared" si="0"/>
        <v>6155.833333333333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H13" si="1">SUM(C9:C12)</f>
        <v>154246</v>
      </c>
      <c r="D13" s="32">
        <f t="shared" si="1"/>
        <v>156876</v>
      </c>
      <c r="E13" s="32">
        <f>SUM(E9:E12)</f>
        <v>188415</v>
      </c>
      <c r="F13" s="32">
        <f>SUM(F9:F12)</f>
        <v>167939</v>
      </c>
      <c r="G13" s="32">
        <f>SUM(G9:G12)</f>
        <v>176712</v>
      </c>
      <c r="H13" s="32">
        <f t="shared" si="1"/>
        <v>186891</v>
      </c>
      <c r="I13" s="32">
        <f t="shared" ref="I13:N13" si="2">SUM(I9:I12)</f>
        <v>190173</v>
      </c>
      <c r="J13" s="32">
        <f t="shared" si="2"/>
        <v>220245</v>
      </c>
      <c r="K13" s="32">
        <f t="shared" si="2"/>
        <v>223830</v>
      </c>
      <c r="L13" s="32">
        <f t="shared" si="2"/>
        <v>208856</v>
      </c>
      <c r="M13" s="32">
        <f t="shared" si="2"/>
        <v>213797</v>
      </c>
      <c r="N13" s="32">
        <f t="shared" si="2"/>
        <v>234515</v>
      </c>
      <c r="O13" s="69">
        <f t="shared" si="0"/>
        <v>193541.25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1799429.8365699998</v>
      </c>
      <c r="D14" s="35">
        <v>1763764.0155699998</v>
      </c>
      <c r="E14" s="35">
        <v>2058892.8141099997</v>
      </c>
      <c r="F14" s="35">
        <v>1811787.6885300002</v>
      </c>
      <c r="G14" s="35">
        <v>1832694.39173</v>
      </c>
      <c r="H14" s="35">
        <v>1942742.4277599999</v>
      </c>
      <c r="I14" s="35">
        <v>1796365.30589</v>
      </c>
      <c r="J14" s="35">
        <v>1805772.4571900007</v>
      </c>
      <c r="K14" s="35">
        <v>1938089.6302499999</v>
      </c>
      <c r="L14" s="35">
        <v>1712984.2644800001</v>
      </c>
      <c r="M14" s="35">
        <v>1817261.6112699998</v>
      </c>
      <c r="N14" s="35">
        <v>1917370.0080800003</v>
      </c>
      <c r="O14" s="73">
        <f t="shared" si="0"/>
        <v>1849762.8709525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1575033.3109399995</v>
      </c>
      <c r="D15" s="38">
        <v>1562347.5329099996</v>
      </c>
      <c r="E15" s="38">
        <v>1800789.04531</v>
      </c>
      <c r="F15" s="38">
        <v>1563982.8589800003</v>
      </c>
      <c r="G15" s="38">
        <v>1579748.5022200001</v>
      </c>
      <c r="H15" s="38">
        <v>1660008.66258</v>
      </c>
      <c r="I15" s="38">
        <v>1536521.83289</v>
      </c>
      <c r="J15" s="38">
        <v>1533966.8233999999</v>
      </c>
      <c r="K15" s="38">
        <v>1671708.5810100001</v>
      </c>
      <c r="L15" s="38">
        <v>1446751.2115799999</v>
      </c>
      <c r="M15" s="38">
        <v>1540105.9771199999</v>
      </c>
      <c r="N15" s="38">
        <v>1595695.2117699999</v>
      </c>
      <c r="O15" s="74">
        <f t="shared" si="0"/>
        <v>1588888.2958925001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224396.52563000028</v>
      </c>
      <c r="D16" s="38">
        <v>201416.48266000021</v>
      </c>
      <c r="E16" s="38">
        <v>258103.76879999973</v>
      </c>
      <c r="F16" s="38">
        <v>247804.82954999991</v>
      </c>
      <c r="G16" s="38">
        <v>252945.88950999989</v>
      </c>
      <c r="H16" s="38">
        <v>282733.76517999987</v>
      </c>
      <c r="I16" s="38">
        <v>259843.473</v>
      </c>
      <c r="J16" s="38">
        <v>271805.63379000081</v>
      </c>
      <c r="K16" s="38">
        <v>266381.04923999985</v>
      </c>
      <c r="L16" s="38">
        <v>266233.05290000024</v>
      </c>
      <c r="M16" s="38">
        <v>277155.63414999982</v>
      </c>
      <c r="N16" s="38">
        <v>321674.79631000035</v>
      </c>
      <c r="O16" s="74">
        <f t="shared" si="0"/>
        <v>260874.57506000009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3173.1070799999998</v>
      </c>
      <c r="D17" s="41">
        <v>3547.8320699999999</v>
      </c>
      <c r="E17" s="41">
        <v>3059.8932800000002</v>
      </c>
      <c r="F17" s="41">
        <v>2761.1968000000006</v>
      </c>
      <c r="G17" s="41">
        <v>3119.4141</v>
      </c>
      <c r="H17" s="41">
        <v>3035.4208799999997</v>
      </c>
      <c r="I17" s="41">
        <v>5791.2541899999997</v>
      </c>
      <c r="J17" s="41">
        <v>5956.7388499999997</v>
      </c>
      <c r="K17" s="41">
        <v>4077.5921699999999</v>
      </c>
      <c r="L17" s="41">
        <v>5620.8251499999997</v>
      </c>
      <c r="M17" s="41">
        <v>2135.7469899999996</v>
      </c>
      <c r="N17" s="41">
        <v>2855.6674999999996</v>
      </c>
      <c r="O17" s="73">
        <f t="shared" si="0"/>
        <v>3761.2240883333338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201365.52307</v>
      </c>
      <c r="D18" s="43">
        <v>223565.638874</v>
      </c>
      <c r="E18" s="43">
        <v>227145.60851000002</v>
      </c>
      <c r="F18" s="43">
        <v>197683.39593</v>
      </c>
      <c r="G18" s="43">
        <v>257695.76276000001</v>
      </c>
      <c r="H18" s="43">
        <v>314079.95695000002</v>
      </c>
      <c r="I18" s="43">
        <v>380786.74779000005</v>
      </c>
      <c r="J18" s="43">
        <v>344052.85292999999</v>
      </c>
      <c r="K18" s="43">
        <v>340738.142352</v>
      </c>
      <c r="L18" s="43">
        <v>295565.93030000001</v>
      </c>
      <c r="M18" s="43">
        <v>279045.25149</v>
      </c>
      <c r="N18" s="43">
        <v>209827.92247000002</v>
      </c>
      <c r="O18" s="73">
        <f t="shared" si="0"/>
        <v>272629.39445216669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2003968.4667199999</v>
      </c>
      <c r="D19" s="45">
        <f t="shared" ref="D19:N19" si="3">SUM(D15:D18)</f>
        <v>1990877.4865139998</v>
      </c>
      <c r="E19" s="45">
        <f t="shared" si="3"/>
        <v>2289098.3158999998</v>
      </c>
      <c r="F19" s="45">
        <f t="shared" si="3"/>
        <v>2012232.2812600001</v>
      </c>
      <c r="G19" s="45">
        <f t="shared" si="3"/>
        <v>2093509.56859</v>
      </c>
      <c r="H19" s="45">
        <f t="shared" si="3"/>
        <v>2259857.80559</v>
      </c>
      <c r="I19" s="45">
        <f t="shared" si="3"/>
        <v>2182943.3078700001</v>
      </c>
      <c r="J19" s="45">
        <f t="shared" si="3"/>
        <v>2155782.0489700008</v>
      </c>
      <c r="K19" s="45">
        <f t="shared" si="3"/>
        <v>2282905.3647719999</v>
      </c>
      <c r="L19" s="45">
        <f t="shared" si="3"/>
        <v>2014171.01993</v>
      </c>
      <c r="M19" s="45">
        <f t="shared" si="3"/>
        <v>2098442.6097499998</v>
      </c>
      <c r="N19" s="45">
        <f t="shared" si="3"/>
        <v>2130053.5980500001</v>
      </c>
      <c r="O19" s="76">
        <f t="shared" si="0"/>
        <v>2126153.4894929999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O25" si="4">+C14/C8</f>
        <v>12.056077428360858</v>
      </c>
      <c r="D20" s="47">
        <f t="shared" si="4"/>
        <v>11.708082017790169</v>
      </c>
      <c r="E20" s="47">
        <f t="shared" si="4"/>
        <v>11.295034721339892</v>
      </c>
      <c r="F20" s="47">
        <f t="shared" si="4"/>
        <v>11.177182110279649</v>
      </c>
      <c r="G20" s="47">
        <f t="shared" si="4"/>
        <v>10.722715655727635</v>
      </c>
      <c r="H20" s="47">
        <f t="shared" si="4"/>
        <v>10.739732481411663</v>
      </c>
      <c r="I20" s="47">
        <f t="shared" si="4"/>
        <v>9.7417830230805098</v>
      </c>
      <c r="J20" s="47">
        <f t="shared" si="4"/>
        <v>8.4310581106167248</v>
      </c>
      <c r="K20" s="47">
        <f t="shared" si="4"/>
        <v>8.912846829601424</v>
      </c>
      <c r="L20" s="47">
        <f t="shared" si="4"/>
        <v>8.470810616451228</v>
      </c>
      <c r="M20" s="47">
        <f t="shared" si="4"/>
        <v>8.7712026028428696</v>
      </c>
      <c r="N20" s="47">
        <f t="shared" si="4"/>
        <v>8.4895351717725411</v>
      </c>
      <c r="O20" s="84">
        <f>+O14/O8</f>
        <v>9.8769206627773904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4"/>
        <v>18.856125548492134</v>
      </c>
      <c r="D21" s="49">
        <f t="shared" si="4"/>
        <v>18.573946774178204</v>
      </c>
      <c r="E21" s="49">
        <f t="shared" si="4"/>
        <v>17.786624840089289</v>
      </c>
      <c r="F21" s="49">
        <f t="shared" si="4"/>
        <v>18.258669565593006</v>
      </c>
      <c r="G21" s="49">
        <f t="shared" si="4"/>
        <v>17.453277454288337</v>
      </c>
      <c r="H21" s="49">
        <f t="shared" si="4"/>
        <v>17.221972036020709</v>
      </c>
      <c r="I21" s="49">
        <f t="shared" si="4"/>
        <v>15.222582728731783</v>
      </c>
      <c r="J21" s="49">
        <f t="shared" si="4"/>
        <v>14.117904756382645</v>
      </c>
      <c r="K21" s="49">
        <f t="shared" si="4"/>
        <v>14.683946568258877</v>
      </c>
      <c r="L21" s="49">
        <f t="shared" si="4"/>
        <v>14.509007878332028</v>
      </c>
      <c r="M21" s="49">
        <f t="shared" si="4"/>
        <v>14.968616442185267</v>
      </c>
      <c r="N21" s="49">
        <f t="shared" si="4"/>
        <v>14.914712040322279</v>
      </c>
      <c r="O21" s="3">
        <f>+O15/O9</f>
        <v>16.234197876251091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4"/>
        <v>3.4141211336457458</v>
      </c>
      <c r="D22" s="49">
        <f t="shared" si="4"/>
        <v>3.0274535196152144</v>
      </c>
      <c r="E22" s="49">
        <f t="shared" si="4"/>
        <v>3.1849327953207682</v>
      </c>
      <c r="F22" s="49">
        <f t="shared" si="4"/>
        <v>3.2418214226844571</v>
      </c>
      <c r="G22" s="49">
        <f t="shared" si="4"/>
        <v>3.1459366388488124</v>
      </c>
      <c r="H22" s="49">
        <f t="shared" si="4"/>
        <v>3.3458033368834594</v>
      </c>
      <c r="I22" s="49">
        <f t="shared" si="4"/>
        <v>3.1133520207042809</v>
      </c>
      <c r="J22" s="49">
        <f t="shared" si="4"/>
        <v>2.5756975351331963</v>
      </c>
      <c r="K22" s="49">
        <f t="shared" si="4"/>
        <v>2.5711711942704345</v>
      </c>
      <c r="L22" s="49">
        <f t="shared" si="4"/>
        <v>2.5971929303078807</v>
      </c>
      <c r="M22" s="49">
        <f t="shared" si="4"/>
        <v>2.6573946666219204</v>
      </c>
      <c r="N22" s="49">
        <f t="shared" si="4"/>
        <v>2.7062651650219189</v>
      </c>
      <c r="O22" s="85">
        <f t="shared" si="4"/>
        <v>2.9177854254213584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4"/>
        <v>35.652888539325843</v>
      </c>
      <c r="D23" s="51">
        <f t="shared" si="4"/>
        <v>44.347900875000001</v>
      </c>
      <c r="E23" s="51">
        <f t="shared" si="4"/>
        <v>29.9989537254902</v>
      </c>
      <c r="F23" s="51">
        <f t="shared" si="4"/>
        <v>29.374434042553197</v>
      </c>
      <c r="G23" s="51">
        <f t="shared" si="4"/>
        <v>36.272256976744188</v>
      </c>
      <c r="H23" s="51">
        <f t="shared" si="4"/>
        <v>31.292998762886594</v>
      </c>
      <c r="I23" s="51">
        <f t="shared" si="4"/>
        <v>43.543264586466165</v>
      </c>
      <c r="J23" s="51">
        <f t="shared" si="4"/>
        <v>55.154989351851846</v>
      </c>
      <c r="K23" s="51">
        <f t="shared" si="4"/>
        <v>34.851215128205126</v>
      </c>
      <c r="L23" s="51">
        <f t="shared" si="4"/>
        <v>45.329235080645155</v>
      </c>
      <c r="M23" s="51">
        <f t="shared" si="4"/>
        <v>20.735407669902909</v>
      </c>
      <c r="N23" s="51">
        <f t="shared" si="4"/>
        <v>24.617823275862065</v>
      </c>
      <c r="O23" s="48">
        <f t="shared" si="4"/>
        <v>36.136660576461175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4"/>
        <v>41.078238080375357</v>
      </c>
      <c r="D24" s="53">
        <f t="shared" si="4"/>
        <v>36.346226446756624</v>
      </c>
      <c r="E24" s="53">
        <f t="shared" si="4"/>
        <v>37.669255142620237</v>
      </c>
      <c r="F24" s="53">
        <f t="shared" si="4"/>
        <v>34.391683355949894</v>
      </c>
      <c r="G24" s="53">
        <f t="shared" si="4"/>
        <v>45.138511606235767</v>
      </c>
      <c r="H24" s="53">
        <f t="shared" si="4"/>
        <v>53.224869844094222</v>
      </c>
      <c r="I24" s="53">
        <f t="shared" si="4"/>
        <v>67.491447676355918</v>
      </c>
      <c r="J24" s="53">
        <f t="shared" si="4"/>
        <v>57.765757711551373</v>
      </c>
      <c r="K24" s="53">
        <f t="shared" si="4"/>
        <v>54.396255164750954</v>
      </c>
      <c r="L24" s="53">
        <f t="shared" si="4"/>
        <v>45.401832611367126</v>
      </c>
      <c r="M24" s="53">
        <f t="shared" si="4"/>
        <v>42.870679288677216</v>
      </c>
      <c r="N24" s="53">
        <f t="shared" si="4"/>
        <v>24.547019474730934</v>
      </c>
      <c r="O24" s="48">
        <f t="shared" si="4"/>
        <v>44.287975273128474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 t="shared" si="4"/>
        <v>12.992028750956264</v>
      </c>
      <c r="D25" s="55">
        <f t="shared" si="4"/>
        <v>12.690771606326013</v>
      </c>
      <c r="E25" s="55">
        <f t="shared" si="4"/>
        <v>12.149236079399197</v>
      </c>
      <c r="F25" s="55">
        <f t="shared" si="4"/>
        <v>11.981923682170311</v>
      </c>
      <c r="G25" s="55">
        <f t="shared" si="4"/>
        <v>11.84701417328761</v>
      </c>
      <c r="H25" s="55">
        <f t="shared" si="4"/>
        <v>12.091849289639416</v>
      </c>
      <c r="I25" s="55">
        <f t="shared" si="4"/>
        <v>11.478723624647033</v>
      </c>
      <c r="J25" s="55">
        <f t="shared" si="4"/>
        <v>9.7881089194760413</v>
      </c>
      <c r="K25" s="55">
        <f t="shared" si="4"/>
        <v>10.199282333789036</v>
      </c>
      <c r="L25" s="55">
        <f t="shared" si="4"/>
        <v>9.6438264638315392</v>
      </c>
      <c r="M25" s="55">
        <f t="shared" si="4"/>
        <v>9.8151171894367071</v>
      </c>
      <c r="N25" s="55">
        <f t="shared" si="4"/>
        <v>9.0828032238875984</v>
      </c>
      <c r="O25" s="81">
        <f>+O19/O13</f>
        <v>10.985531453852859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14.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255" width="9.625" style="15" customWidth="1"/>
    <col min="256" max="16384" width="14.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44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124278</v>
      </c>
      <c r="D8" s="25">
        <v>131447</v>
      </c>
      <c r="E8" s="25">
        <v>150102</v>
      </c>
      <c r="F8" s="25">
        <v>138741</v>
      </c>
      <c r="G8" s="25">
        <v>154978</v>
      </c>
      <c r="H8" s="25">
        <v>152554</v>
      </c>
      <c r="I8" s="25">
        <v>146570</v>
      </c>
      <c r="J8" s="25">
        <v>143607</v>
      </c>
      <c r="K8" s="25">
        <v>150046</v>
      </c>
      <c r="L8" s="25">
        <v>156663</v>
      </c>
      <c r="M8" s="25">
        <v>162944</v>
      </c>
      <c r="N8" s="25">
        <v>175862</v>
      </c>
      <c r="O8" s="83">
        <f t="shared" ref="O8:O19" si="0">AVERAGE(C8:N8)</f>
        <v>148982.66666666666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71693</v>
      </c>
      <c r="D9" s="27">
        <v>79420</v>
      </c>
      <c r="E9" s="27">
        <v>85865</v>
      </c>
      <c r="F9" s="27">
        <v>76498</v>
      </c>
      <c r="G9" s="27">
        <v>94606</v>
      </c>
      <c r="H9" s="27">
        <v>87722</v>
      </c>
      <c r="I9" s="27">
        <v>81172</v>
      </c>
      <c r="J9" s="27">
        <v>78931</v>
      </c>
      <c r="K9" s="27">
        <v>81632</v>
      </c>
      <c r="L9" s="27">
        <v>87482</v>
      </c>
      <c r="M9" s="27">
        <v>91901</v>
      </c>
      <c r="N9" s="27">
        <v>91330</v>
      </c>
      <c r="O9" s="28">
        <f t="shared" si="0"/>
        <v>84021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52585</v>
      </c>
      <c r="D10" s="27">
        <v>52027</v>
      </c>
      <c r="E10" s="27">
        <v>64237</v>
      </c>
      <c r="F10" s="27">
        <v>62243</v>
      </c>
      <c r="G10" s="27">
        <v>60372</v>
      </c>
      <c r="H10" s="27">
        <v>64832</v>
      </c>
      <c r="I10" s="27">
        <v>65398</v>
      </c>
      <c r="J10" s="27">
        <v>64676</v>
      </c>
      <c r="K10" s="27">
        <v>68414</v>
      </c>
      <c r="L10" s="27">
        <v>69181</v>
      </c>
      <c r="M10" s="27">
        <v>71043</v>
      </c>
      <c r="N10" s="27">
        <v>84532</v>
      </c>
      <c r="O10" s="28">
        <f t="shared" si="0"/>
        <v>64961.666666666664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78</v>
      </c>
      <c r="D11" s="30">
        <v>83</v>
      </c>
      <c r="E11" s="30">
        <v>88</v>
      </c>
      <c r="F11" s="30">
        <v>85</v>
      </c>
      <c r="G11" s="30">
        <v>83</v>
      </c>
      <c r="H11" s="30">
        <v>91</v>
      </c>
      <c r="I11" s="30">
        <v>98</v>
      </c>
      <c r="J11" s="30">
        <v>92</v>
      </c>
      <c r="K11" s="30">
        <v>91</v>
      </c>
      <c r="L11" s="30">
        <v>97</v>
      </c>
      <c r="M11" s="30">
        <v>82</v>
      </c>
      <c r="N11" s="30">
        <v>89</v>
      </c>
      <c r="O11" s="26">
        <f t="shared" si="0"/>
        <v>88.083333333333329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3836</v>
      </c>
      <c r="D12" s="31">
        <v>5091</v>
      </c>
      <c r="E12" s="31">
        <v>4983</v>
      </c>
      <c r="F12" s="31">
        <v>4799</v>
      </c>
      <c r="G12" s="31">
        <v>5065</v>
      </c>
      <c r="H12" s="31">
        <v>5190</v>
      </c>
      <c r="I12" s="31">
        <v>5075</v>
      </c>
      <c r="J12" s="31">
        <v>4992</v>
      </c>
      <c r="K12" s="31">
        <v>5146</v>
      </c>
      <c r="L12" s="31">
        <v>5642</v>
      </c>
      <c r="M12" s="31">
        <v>5471</v>
      </c>
      <c r="N12" s="31">
        <v>7514</v>
      </c>
      <c r="O12" s="26">
        <f t="shared" si="0"/>
        <v>5233.666666666667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H13" si="1">SUM(C9:C12)</f>
        <v>128192</v>
      </c>
      <c r="D13" s="32">
        <f t="shared" si="1"/>
        <v>136621</v>
      </c>
      <c r="E13" s="32">
        <f t="shared" si="1"/>
        <v>155173</v>
      </c>
      <c r="F13" s="32">
        <f t="shared" si="1"/>
        <v>143625</v>
      </c>
      <c r="G13" s="32">
        <f t="shared" si="1"/>
        <v>160126</v>
      </c>
      <c r="H13" s="32">
        <f t="shared" si="1"/>
        <v>157835</v>
      </c>
      <c r="I13" s="32">
        <f t="shared" ref="I13:N13" si="2">SUM(I9:I12)</f>
        <v>151743</v>
      </c>
      <c r="J13" s="32">
        <f t="shared" si="2"/>
        <v>148691</v>
      </c>
      <c r="K13" s="32">
        <f t="shared" si="2"/>
        <v>155283</v>
      </c>
      <c r="L13" s="32">
        <f t="shared" si="2"/>
        <v>162402</v>
      </c>
      <c r="M13" s="32">
        <f t="shared" si="2"/>
        <v>168497</v>
      </c>
      <c r="N13" s="32">
        <f t="shared" si="2"/>
        <v>183465</v>
      </c>
      <c r="O13" s="69">
        <f t="shared" si="0"/>
        <v>154304.41666666666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1415823.9711099996</v>
      </c>
      <c r="D14" s="35">
        <v>1436749.2578799999</v>
      </c>
      <c r="E14" s="35">
        <v>1727936.1617699999</v>
      </c>
      <c r="F14" s="35">
        <v>1551474.0796400004</v>
      </c>
      <c r="G14" s="35">
        <v>1595501.5373999996</v>
      </c>
      <c r="H14" s="35">
        <v>1538073.10362</v>
      </c>
      <c r="I14" s="35">
        <v>1581880.6625200002</v>
      </c>
      <c r="J14" s="35">
        <v>1695110.87424</v>
      </c>
      <c r="K14" s="35">
        <v>1760318.6347600003</v>
      </c>
      <c r="L14" s="35">
        <v>1819696.2297899998</v>
      </c>
      <c r="M14" s="35">
        <v>1865965.7286000003</v>
      </c>
      <c r="N14" s="35">
        <v>1813786.8188799997</v>
      </c>
      <c r="O14" s="73">
        <f t="shared" si="0"/>
        <v>1650193.0883508334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1231676.8229499999</v>
      </c>
      <c r="D15" s="38">
        <v>1272425.00361</v>
      </c>
      <c r="E15" s="38">
        <v>1530784.4233200001</v>
      </c>
      <c r="F15" s="38">
        <v>1347856.6344199998</v>
      </c>
      <c r="G15" s="38">
        <v>1402459.58406</v>
      </c>
      <c r="H15" s="38">
        <v>1327159.2620500003</v>
      </c>
      <c r="I15" s="38">
        <v>1363350.4379200002</v>
      </c>
      <c r="J15" s="38">
        <v>1463509.86705</v>
      </c>
      <c r="K15" s="38">
        <v>1489960.9688599997</v>
      </c>
      <c r="L15" s="38">
        <v>1603730.7617600001</v>
      </c>
      <c r="M15" s="38">
        <v>1636566.0700600001</v>
      </c>
      <c r="N15" s="38">
        <v>1525311.2060600002</v>
      </c>
      <c r="O15" s="74">
        <f t="shared" si="0"/>
        <v>1432899.2535100002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184147.14815999963</v>
      </c>
      <c r="D16" s="38">
        <v>164324.25426999992</v>
      </c>
      <c r="E16" s="38">
        <v>197151.73844999983</v>
      </c>
      <c r="F16" s="38">
        <v>203617.44522000058</v>
      </c>
      <c r="G16" s="38">
        <v>193041.95333999954</v>
      </c>
      <c r="H16" s="38">
        <v>210913.8415699997</v>
      </c>
      <c r="I16" s="38">
        <v>218530.22460000007</v>
      </c>
      <c r="J16" s="38">
        <v>231601.00719000003</v>
      </c>
      <c r="K16" s="38">
        <v>270357.6659000006</v>
      </c>
      <c r="L16" s="38">
        <v>215965.46802999964</v>
      </c>
      <c r="M16" s="38">
        <v>229399.65854000021</v>
      </c>
      <c r="N16" s="38">
        <v>288475.61281999946</v>
      </c>
      <c r="O16" s="74">
        <f t="shared" si="0"/>
        <v>217293.8348408333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3030.3403699999999</v>
      </c>
      <c r="D17" s="41">
        <v>3935.9052100000004</v>
      </c>
      <c r="E17" s="41">
        <v>3709.8341900000005</v>
      </c>
      <c r="F17" s="41">
        <v>4947.7185900000004</v>
      </c>
      <c r="G17" s="41">
        <v>6164.840259999999</v>
      </c>
      <c r="H17" s="41">
        <v>7210.4797400000007</v>
      </c>
      <c r="I17" s="41">
        <v>5594.3016499999994</v>
      </c>
      <c r="J17" s="41">
        <v>2490.2668400000002</v>
      </c>
      <c r="K17" s="41">
        <v>4338.081439999999</v>
      </c>
      <c r="L17" s="41">
        <v>4929.8080800000007</v>
      </c>
      <c r="M17" s="41">
        <v>3005.1916000000001</v>
      </c>
      <c r="N17" s="41">
        <v>3314.7430599999998</v>
      </c>
      <c r="O17" s="73">
        <f t="shared" si="0"/>
        <v>4389.2925858333338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159820.98063999997</v>
      </c>
      <c r="D18" s="43">
        <v>177192.44894787998</v>
      </c>
      <c r="E18" s="43">
        <v>193385.13233699999</v>
      </c>
      <c r="F18" s="43">
        <v>185183.54902999999</v>
      </c>
      <c r="G18" s="43">
        <v>180155.18286999999</v>
      </c>
      <c r="H18" s="43">
        <v>168481.55420210003</v>
      </c>
      <c r="I18" s="43">
        <v>197599.21484999999</v>
      </c>
      <c r="J18" s="43">
        <v>192995.09632000001</v>
      </c>
      <c r="K18" s="43">
        <v>230060.97498896002</v>
      </c>
      <c r="L18" s="43">
        <v>258791.13706999997</v>
      </c>
      <c r="M18" s="43">
        <v>225407.49582999997</v>
      </c>
      <c r="N18" s="43">
        <v>267608.25981000008</v>
      </c>
      <c r="O18" s="73">
        <f t="shared" si="0"/>
        <v>203056.75224132833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1578675.2921199996</v>
      </c>
      <c r="D19" s="45">
        <f t="shared" ref="D19:N19" si="3">SUM(D15:D18)</f>
        <v>1617877.6120378799</v>
      </c>
      <c r="E19" s="45">
        <f t="shared" si="3"/>
        <v>1925031.128297</v>
      </c>
      <c r="F19" s="45">
        <f t="shared" si="3"/>
        <v>1741605.3472600002</v>
      </c>
      <c r="G19" s="45">
        <f t="shared" si="3"/>
        <v>1781821.5605299994</v>
      </c>
      <c r="H19" s="45">
        <f t="shared" si="3"/>
        <v>1713765.1375621001</v>
      </c>
      <c r="I19" s="45">
        <f t="shared" si="3"/>
        <v>1785074.1790200002</v>
      </c>
      <c r="J19" s="45">
        <f t="shared" si="3"/>
        <v>1890596.2374</v>
      </c>
      <c r="K19" s="45">
        <f t="shared" si="3"/>
        <v>1994717.6911889603</v>
      </c>
      <c r="L19" s="45">
        <f t="shared" si="3"/>
        <v>2083417.1749399998</v>
      </c>
      <c r="M19" s="45">
        <f t="shared" si="3"/>
        <v>2094378.4160300002</v>
      </c>
      <c r="N19" s="45">
        <f t="shared" si="3"/>
        <v>2084709.8217499997</v>
      </c>
      <c r="O19" s="76">
        <f t="shared" si="0"/>
        <v>1857639.1331779954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O25" si="4">+C14/C8</f>
        <v>11.392394237998676</v>
      </c>
      <c r="D20" s="47">
        <f t="shared" si="4"/>
        <v>10.930255219822438</v>
      </c>
      <c r="E20" s="47">
        <f t="shared" si="4"/>
        <v>11.511746424231522</v>
      </c>
      <c r="F20" s="47">
        <f t="shared" si="4"/>
        <v>11.18252052125904</v>
      </c>
      <c r="G20" s="47">
        <f t="shared" si="4"/>
        <v>10.295019534385522</v>
      </c>
      <c r="H20" s="47">
        <f t="shared" si="4"/>
        <v>10.082155195012913</v>
      </c>
      <c r="I20" s="47">
        <f t="shared" si="4"/>
        <v>10.792663318005051</v>
      </c>
      <c r="J20" s="47">
        <f t="shared" si="4"/>
        <v>11.803817879629824</v>
      </c>
      <c r="K20" s="47">
        <f t="shared" si="4"/>
        <v>11.731859794729617</v>
      </c>
      <c r="L20" s="47">
        <f t="shared" si="4"/>
        <v>11.615354166523044</v>
      </c>
      <c r="M20" s="47">
        <f t="shared" si="4"/>
        <v>11.451576790799294</v>
      </c>
      <c r="N20" s="47">
        <f t="shared" si="4"/>
        <v>10.313693799001488</v>
      </c>
      <c r="O20" s="84">
        <f>+O14/O8</f>
        <v>11.076409929236736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4"/>
        <v>17.179875621748288</v>
      </c>
      <c r="D21" s="49">
        <f t="shared" si="4"/>
        <v>16.021468189498869</v>
      </c>
      <c r="E21" s="49">
        <f t="shared" si="4"/>
        <v>17.827804382693763</v>
      </c>
      <c r="F21" s="49">
        <f t="shared" si="4"/>
        <v>17.619501613375512</v>
      </c>
      <c r="G21" s="49">
        <f t="shared" si="4"/>
        <v>14.824213940553454</v>
      </c>
      <c r="H21" s="49">
        <f t="shared" si="4"/>
        <v>15.129149609562027</v>
      </c>
      <c r="I21" s="49">
        <f t="shared" si="4"/>
        <v>16.795821686295771</v>
      </c>
      <c r="J21" s="49">
        <f t="shared" si="4"/>
        <v>18.541635948486654</v>
      </c>
      <c r="K21" s="49">
        <f t="shared" si="4"/>
        <v>18.252167885878084</v>
      </c>
      <c r="L21" s="49">
        <f t="shared" si="4"/>
        <v>18.332122742507032</v>
      </c>
      <c r="M21" s="49">
        <f t="shared" si="4"/>
        <v>17.807924506370988</v>
      </c>
      <c r="N21" s="49">
        <f t="shared" si="4"/>
        <v>16.701097186685647</v>
      </c>
      <c r="O21" s="3">
        <f>+O15/O9</f>
        <v>17.054060931314794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4"/>
        <v>3.5018949921080087</v>
      </c>
      <c r="D22" s="49">
        <f t="shared" si="4"/>
        <v>3.1584418526918698</v>
      </c>
      <c r="E22" s="49">
        <f t="shared" si="4"/>
        <v>3.0691305392530759</v>
      </c>
      <c r="F22" s="49">
        <f t="shared" si="4"/>
        <v>3.271330835917301</v>
      </c>
      <c r="G22" s="49">
        <f t="shared" si="4"/>
        <v>3.197541133969382</v>
      </c>
      <c r="H22" s="49">
        <f t="shared" si="4"/>
        <v>3.2532366974642106</v>
      </c>
      <c r="I22" s="49">
        <f t="shared" si="4"/>
        <v>3.3415429309764835</v>
      </c>
      <c r="J22" s="49">
        <f t="shared" si="4"/>
        <v>3.5809420370771234</v>
      </c>
      <c r="K22" s="49">
        <f t="shared" si="4"/>
        <v>3.9517886090566345</v>
      </c>
      <c r="L22" s="49">
        <f t="shared" si="4"/>
        <v>3.1217453929547077</v>
      </c>
      <c r="M22" s="49">
        <f t="shared" si="4"/>
        <v>3.22902549920471</v>
      </c>
      <c r="N22" s="49">
        <f t="shared" si="4"/>
        <v>3.412620224530349</v>
      </c>
      <c r="O22" s="85">
        <f t="shared" si="4"/>
        <v>3.344954740090309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4"/>
        <v>38.85051756410256</v>
      </c>
      <c r="D23" s="51">
        <f t="shared" si="4"/>
        <v>47.420544698795183</v>
      </c>
      <c r="E23" s="51">
        <f t="shared" si="4"/>
        <v>42.157206704545459</v>
      </c>
      <c r="F23" s="51">
        <f t="shared" si="4"/>
        <v>58.208454000000003</v>
      </c>
      <c r="G23" s="51">
        <f t="shared" si="4"/>
        <v>74.275183855421673</v>
      </c>
      <c r="H23" s="51">
        <f t="shared" si="4"/>
        <v>79.236041098901111</v>
      </c>
      <c r="I23" s="51">
        <f t="shared" si="4"/>
        <v>57.084710714285706</v>
      </c>
      <c r="J23" s="51">
        <f t="shared" si="4"/>
        <v>27.068117826086958</v>
      </c>
      <c r="K23" s="51">
        <f t="shared" si="4"/>
        <v>47.671224615384602</v>
      </c>
      <c r="L23" s="51">
        <f t="shared" si="4"/>
        <v>50.822763711340215</v>
      </c>
      <c r="M23" s="51">
        <f t="shared" si="4"/>
        <v>36.648678048780489</v>
      </c>
      <c r="N23" s="51">
        <f t="shared" si="4"/>
        <v>37.244304044943817</v>
      </c>
      <c r="O23" s="48">
        <f t="shared" si="4"/>
        <v>49.831136263008524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4"/>
        <v>41.663446465067771</v>
      </c>
      <c r="D24" s="53">
        <f t="shared" si="4"/>
        <v>34.805038096224706</v>
      </c>
      <c r="E24" s="53">
        <f t="shared" si="4"/>
        <v>38.808976989163149</v>
      </c>
      <c r="F24" s="53">
        <f t="shared" si="4"/>
        <v>38.587945203167322</v>
      </c>
      <c r="G24" s="53">
        <f t="shared" si="4"/>
        <v>35.5686441994077</v>
      </c>
      <c r="H24" s="53">
        <f t="shared" si="4"/>
        <v>32.462727206570335</v>
      </c>
      <c r="I24" s="53">
        <f t="shared" si="4"/>
        <v>38.935805881773398</v>
      </c>
      <c r="J24" s="53">
        <f t="shared" si="4"/>
        <v>38.660876666666667</v>
      </c>
      <c r="K24" s="53">
        <f t="shared" si="4"/>
        <v>44.706757673719395</v>
      </c>
      <c r="L24" s="53">
        <f t="shared" si="4"/>
        <v>45.868687889046434</v>
      </c>
      <c r="M24" s="53">
        <f t="shared" si="4"/>
        <v>41.200419636263931</v>
      </c>
      <c r="N24" s="53">
        <f t="shared" si="4"/>
        <v>35.614620682725587</v>
      </c>
      <c r="O24" s="48">
        <f t="shared" si="4"/>
        <v>38.798182072733262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 t="shared" si="4"/>
        <v>12.314928327196702</v>
      </c>
      <c r="D25" s="55">
        <f t="shared" si="4"/>
        <v>11.842085858234677</v>
      </c>
      <c r="E25" s="55">
        <f t="shared" si="4"/>
        <v>12.405709294123334</v>
      </c>
      <c r="F25" s="55">
        <f t="shared" si="4"/>
        <v>12.12605985907746</v>
      </c>
      <c r="G25" s="55">
        <f t="shared" si="4"/>
        <v>11.12762175118344</v>
      </c>
      <c r="H25" s="55">
        <f t="shared" si="4"/>
        <v>10.857953797079862</v>
      </c>
      <c r="I25" s="55">
        <f t="shared" si="4"/>
        <v>11.763799180324629</v>
      </c>
      <c r="J25" s="55">
        <f t="shared" si="4"/>
        <v>12.71493390588536</v>
      </c>
      <c r="K25" s="55">
        <f t="shared" si="4"/>
        <v>12.845692646258511</v>
      </c>
      <c r="L25" s="55">
        <f t="shared" si="4"/>
        <v>12.828765501286929</v>
      </c>
      <c r="M25" s="55">
        <f t="shared" si="4"/>
        <v>12.429766797213007</v>
      </c>
      <c r="N25" s="55">
        <f t="shared" si="4"/>
        <v>11.362983793911644</v>
      </c>
      <c r="O25" s="81">
        <f>+O19/O13</f>
        <v>12.038794308726283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14.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255" width="9.625" style="15" customWidth="1"/>
    <col min="256" max="16384" width="14.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86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43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102766</v>
      </c>
      <c r="D8" s="25">
        <v>105999</v>
      </c>
      <c r="E8" s="25">
        <v>114653</v>
      </c>
      <c r="F8" s="25">
        <v>113067</v>
      </c>
      <c r="G8" s="25">
        <v>105726</v>
      </c>
      <c r="H8" s="25">
        <v>116185</v>
      </c>
      <c r="I8" s="25">
        <v>123517</v>
      </c>
      <c r="J8" s="25">
        <v>108992</v>
      </c>
      <c r="K8" s="25">
        <v>123820</v>
      </c>
      <c r="L8" s="25">
        <v>127277</v>
      </c>
      <c r="M8" s="25">
        <v>123159</v>
      </c>
      <c r="N8" s="25">
        <v>144539</v>
      </c>
      <c r="O8" s="83">
        <f t="shared" ref="O8:O19" si="0">AVERAGE(C8:N8)</f>
        <v>117475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60160</v>
      </c>
      <c r="D9" s="27">
        <v>65364</v>
      </c>
      <c r="E9" s="27">
        <v>68237</v>
      </c>
      <c r="F9" s="27">
        <v>66469</v>
      </c>
      <c r="G9" s="27">
        <v>61248</v>
      </c>
      <c r="H9" s="27">
        <v>65987</v>
      </c>
      <c r="I9" s="27">
        <v>71455</v>
      </c>
      <c r="J9" s="27">
        <v>60943</v>
      </c>
      <c r="K9" s="27">
        <v>71569</v>
      </c>
      <c r="L9" s="27">
        <v>73488</v>
      </c>
      <c r="M9" s="27">
        <v>70621</v>
      </c>
      <c r="N9" s="27">
        <v>77465</v>
      </c>
      <c r="O9" s="28">
        <f t="shared" si="0"/>
        <v>67750.5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42606</v>
      </c>
      <c r="D10" s="27">
        <v>40635</v>
      </c>
      <c r="E10" s="27">
        <v>46416</v>
      </c>
      <c r="F10" s="27">
        <v>46598</v>
      </c>
      <c r="G10" s="27">
        <v>44478</v>
      </c>
      <c r="H10" s="27">
        <v>50198</v>
      </c>
      <c r="I10" s="27">
        <v>52062</v>
      </c>
      <c r="J10" s="27">
        <v>48049</v>
      </c>
      <c r="K10" s="27">
        <v>52251</v>
      </c>
      <c r="L10" s="27">
        <v>53789</v>
      </c>
      <c r="M10" s="27">
        <v>52538</v>
      </c>
      <c r="N10" s="27">
        <v>67074</v>
      </c>
      <c r="O10" s="28">
        <f t="shared" si="0"/>
        <v>49724.5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76</v>
      </c>
      <c r="D11" s="30">
        <v>75</v>
      </c>
      <c r="E11" s="30">
        <v>71</v>
      </c>
      <c r="F11" s="30">
        <v>77</v>
      </c>
      <c r="G11" s="30">
        <v>71</v>
      </c>
      <c r="H11" s="30">
        <v>84</v>
      </c>
      <c r="I11" s="30">
        <v>104</v>
      </c>
      <c r="J11" s="30">
        <v>87</v>
      </c>
      <c r="K11" s="30">
        <v>89</v>
      </c>
      <c r="L11" s="30">
        <v>100</v>
      </c>
      <c r="M11" s="30">
        <v>70</v>
      </c>
      <c r="N11" s="30">
        <v>81</v>
      </c>
      <c r="O11" s="26">
        <f t="shared" si="0"/>
        <v>82.083333333333329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4342</v>
      </c>
      <c r="D12" s="31">
        <v>5002</v>
      </c>
      <c r="E12" s="31">
        <v>4503</v>
      </c>
      <c r="F12" s="31">
        <v>4709</v>
      </c>
      <c r="G12" s="31">
        <v>4518</v>
      </c>
      <c r="H12" s="31">
        <v>4533</v>
      </c>
      <c r="I12" s="31">
        <v>4372</v>
      </c>
      <c r="J12" s="31">
        <v>4390</v>
      </c>
      <c r="K12" s="31">
        <v>4559</v>
      </c>
      <c r="L12" s="31">
        <v>4859</v>
      </c>
      <c r="M12" s="31">
        <v>4664</v>
      </c>
      <c r="N12" s="31">
        <v>6248</v>
      </c>
      <c r="O12" s="26">
        <f t="shared" si="0"/>
        <v>4724.916666666667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H13" si="1">SUM(C9:C12)</f>
        <v>107184</v>
      </c>
      <c r="D13" s="32">
        <f t="shared" si="1"/>
        <v>111076</v>
      </c>
      <c r="E13" s="32">
        <f t="shared" si="1"/>
        <v>119227</v>
      </c>
      <c r="F13" s="32">
        <f t="shared" si="1"/>
        <v>117853</v>
      </c>
      <c r="G13" s="32">
        <f t="shared" si="1"/>
        <v>110315</v>
      </c>
      <c r="H13" s="32">
        <f t="shared" si="1"/>
        <v>120802</v>
      </c>
      <c r="I13" s="32">
        <f t="shared" ref="I13:N13" si="2">SUM(I9:I12)</f>
        <v>127993</v>
      </c>
      <c r="J13" s="32">
        <f t="shared" si="2"/>
        <v>113469</v>
      </c>
      <c r="K13" s="32">
        <f t="shared" si="2"/>
        <v>128468</v>
      </c>
      <c r="L13" s="32">
        <f t="shared" si="2"/>
        <v>132236</v>
      </c>
      <c r="M13" s="32">
        <f t="shared" si="2"/>
        <v>127893</v>
      </c>
      <c r="N13" s="32">
        <f t="shared" si="2"/>
        <v>150868</v>
      </c>
      <c r="O13" s="69">
        <f t="shared" si="0"/>
        <v>122282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1393752.9739300003</v>
      </c>
      <c r="D14" s="35">
        <v>1321438.4824900001</v>
      </c>
      <c r="E14" s="35">
        <v>1440933.8196300003</v>
      </c>
      <c r="F14" s="35">
        <v>1286337.7510900004</v>
      </c>
      <c r="G14" s="35">
        <v>1180051.0064899998</v>
      </c>
      <c r="H14" s="35">
        <v>1252414.1196344802</v>
      </c>
      <c r="I14" s="35">
        <v>1405123.3170999999</v>
      </c>
      <c r="J14" s="35">
        <v>1197494.6677000001</v>
      </c>
      <c r="K14" s="35">
        <v>1446594.05495</v>
      </c>
      <c r="L14" s="35">
        <v>1323493.497643</v>
      </c>
      <c r="M14" s="35">
        <v>1300754.0614799997</v>
      </c>
      <c r="N14" s="35">
        <v>1523434.7899899997</v>
      </c>
      <c r="O14" s="73">
        <f t="shared" si="0"/>
        <v>1339318.5451772902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1220241.26508</v>
      </c>
      <c r="D15" s="38">
        <v>1152720.6258400001</v>
      </c>
      <c r="E15" s="38">
        <v>1262091.6362799997</v>
      </c>
      <c r="F15" s="38">
        <v>1107922.5979400002</v>
      </c>
      <c r="G15" s="38">
        <v>1011780.6667399999</v>
      </c>
      <c r="H15" s="38">
        <v>1060299.2821299999</v>
      </c>
      <c r="I15" s="38">
        <v>1197869.1766600001</v>
      </c>
      <c r="J15" s="38">
        <v>1023030.2767299998</v>
      </c>
      <c r="K15" s="38">
        <v>1263278.30602</v>
      </c>
      <c r="L15" s="38">
        <v>1125466.3618999999</v>
      </c>
      <c r="M15" s="38">
        <v>1108671.7508800002</v>
      </c>
      <c r="N15" s="38">
        <v>1286700.7225200001</v>
      </c>
      <c r="O15" s="74">
        <f t="shared" si="0"/>
        <v>1151672.7223933334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173511.70885000029</v>
      </c>
      <c r="D16" s="38">
        <v>168717.85664999997</v>
      </c>
      <c r="E16" s="38">
        <v>178842.18335000053</v>
      </c>
      <c r="F16" s="38">
        <v>178415.15315000014</v>
      </c>
      <c r="G16" s="38">
        <v>168270.33974999993</v>
      </c>
      <c r="H16" s="38">
        <v>192114.83750448027</v>
      </c>
      <c r="I16" s="38">
        <v>207254.14043999976</v>
      </c>
      <c r="J16" s="38">
        <v>174464.3909700003</v>
      </c>
      <c r="K16" s="38">
        <v>183315.74893</v>
      </c>
      <c r="L16" s="38">
        <v>198027.13574300008</v>
      </c>
      <c r="M16" s="38">
        <v>192082.3105999995</v>
      </c>
      <c r="N16" s="38">
        <v>236734.06746999966</v>
      </c>
      <c r="O16" s="74">
        <f t="shared" si="0"/>
        <v>187645.82278395668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2978.7842500000006</v>
      </c>
      <c r="D17" s="41">
        <v>2828.6826804500001</v>
      </c>
      <c r="E17" s="41">
        <v>2878.3891999999996</v>
      </c>
      <c r="F17" s="41">
        <v>2995.1893599999999</v>
      </c>
      <c r="G17" s="41">
        <v>2925.2386300000007</v>
      </c>
      <c r="H17" s="41">
        <v>3457.6426300000003</v>
      </c>
      <c r="I17" s="41">
        <v>5500.7180499999995</v>
      </c>
      <c r="J17" s="41">
        <v>5282.4483899999996</v>
      </c>
      <c r="K17" s="41">
        <v>3232.9767500000003</v>
      </c>
      <c r="L17" s="41">
        <v>3638.5404199999998</v>
      </c>
      <c r="M17" s="41">
        <v>4386.3865099999994</v>
      </c>
      <c r="N17" s="41">
        <v>2806.9938499999998</v>
      </c>
      <c r="O17" s="73">
        <f t="shared" si="0"/>
        <v>3575.9992267041666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258309.56607000003</v>
      </c>
      <c r="D18" s="43">
        <v>172305.07438999997</v>
      </c>
      <c r="E18" s="43">
        <v>122312.78322999999</v>
      </c>
      <c r="F18" s="43">
        <v>164409.14232000004</v>
      </c>
      <c r="G18" s="43">
        <v>149041.38748999999</v>
      </c>
      <c r="H18" s="43">
        <v>122803.94800999999</v>
      </c>
      <c r="I18" s="43">
        <v>164774.89370999997</v>
      </c>
      <c r="J18" s="43">
        <v>198835.17318430002</v>
      </c>
      <c r="K18" s="43">
        <v>194779.91914999997</v>
      </c>
      <c r="L18" s="43">
        <v>201354.45100999996</v>
      </c>
      <c r="M18" s="43">
        <v>205788.08483999997</v>
      </c>
      <c r="N18" s="43">
        <v>200805.36359099997</v>
      </c>
      <c r="O18" s="73">
        <f t="shared" si="0"/>
        <v>179626.64891627501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1655041.3242500003</v>
      </c>
      <c r="D19" s="45">
        <f t="shared" ref="D19:N19" si="3">SUM(D15:D18)</f>
        <v>1496572.23956045</v>
      </c>
      <c r="E19" s="45">
        <f t="shared" si="3"/>
        <v>1566124.9920600003</v>
      </c>
      <c r="F19" s="45">
        <f t="shared" si="3"/>
        <v>1453742.0827700004</v>
      </c>
      <c r="G19" s="45">
        <f t="shared" si="3"/>
        <v>1332017.6326099997</v>
      </c>
      <c r="H19" s="45">
        <f t="shared" si="3"/>
        <v>1378675.7102744801</v>
      </c>
      <c r="I19" s="45">
        <f t="shared" si="3"/>
        <v>1575398.9288599999</v>
      </c>
      <c r="J19" s="45">
        <f t="shared" si="3"/>
        <v>1401612.2892743002</v>
      </c>
      <c r="K19" s="45">
        <f t="shared" si="3"/>
        <v>1644606.9508499999</v>
      </c>
      <c r="L19" s="45">
        <f t="shared" si="3"/>
        <v>1528486.4890729999</v>
      </c>
      <c r="M19" s="45">
        <f t="shared" si="3"/>
        <v>1510928.5328299997</v>
      </c>
      <c r="N19" s="45">
        <f t="shared" si="3"/>
        <v>1727047.1474309997</v>
      </c>
      <c r="O19" s="76">
        <f t="shared" si="0"/>
        <v>1522521.193320269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O25" si="4">+C14/C8</f>
        <v>13.56239392337933</v>
      </c>
      <c r="D20" s="47">
        <f t="shared" si="4"/>
        <v>12.466518386871575</v>
      </c>
      <c r="E20" s="47">
        <f t="shared" si="4"/>
        <v>12.567781214883171</v>
      </c>
      <c r="F20" s="47">
        <f t="shared" si="4"/>
        <v>11.376774400045994</v>
      </c>
      <c r="G20" s="47">
        <f t="shared" si="4"/>
        <v>11.161407851332688</v>
      </c>
      <c r="H20" s="47">
        <f t="shared" si="4"/>
        <v>10.779482029818654</v>
      </c>
      <c r="I20" s="47">
        <f t="shared" si="4"/>
        <v>11.375950817296404</v>
      </c>
      <c r="J20" s="47">
        <f t="shared" si="4"/>
        <v>10.986995996953906</v>
      </c>
      <c r="K20" s="47">
        <f t="shared" si="4"/>
        <v>11.683040340413504</v>
      </c>
      <c r="L20" s="47">
        <f t="shared" si="4"/>
        <v>10.398528388027687</v>
      </c>
      <c r="M20" s="47">
        <f t="shared" si="4"/>
        <v>10.561583493532748</v>
      </c>
      <c r="N20" s="47">
        <f t="shared" si="4"/>
        <v>10.539956620635259</v>
      </c>
      <c r="O20" s="84">
        <f>+O14/O8</f>
        <v>11.400881423088233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4"/>
        <v>20.283265709441491</v>
      </c>
      <c r="D21" s="49">
        <f t="shared" si="4"/>
        <v>17.635405205311795</v>
      </c>
      <c r="E21" s="49">
        <f t="shared" si="4"/>
        <v>18.495708138986178</v>
      </c>
      <c r="F21" s="49">
        <f t="shared" si="4"/>
        <v>16.668260361070576</v>
      </c>
      <c r="G21" s="49">
        <f t="shared" si="4"/>
        <v>16.519407437630615</v>
      </c>
      <c r="H21" s="49">
        <f t="shared" si="4"/>
        <v>16.068305607619681</v>
      </c>
      <c r="I21" s="49">
        <f t="shared" si="4"/>
        <v>16.763965805891822</v>
      </c>
      <c r="J21" s="49">
        <f t="shared" si="4"/>
        <v>16.786674051654821</v>
      </c>
      <c r="K21" s="49">
        <f t="shared" si="4"/>
        <v>17.651194036803645</v>
      </c>
      <c r="L21" s="49">
        <f t="shared" si="4"/>
        <v>15.314967911767907</v>
      </c>
      <c r="M21" s="49">
        <f t="shared" si="4"/>
        <v>15.698896233131791</v>
      </c>
      <c r="N21" s="49">
        <f t="shared" si="4"/>
        <v>16.610091299554639</v>
      </c>
      <c r="O21" s="3">
        <f>+O15/O9</f>
        <v>16.998733919208469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4"/>
        <v>4.0724712211895104</v>
      </c>
      <c r="D22" s="49">
        <f t="shared" si="4"/>
        <v>4.1520328940568465</v>
      </c>
      <c r="E22" s="49">
        <f t="shared" si="4"/>
        <v>3.853028769174434</v>
      </c>
      <c r="F22" s="49">
        <f t="shared" si="4"/>
        <v>3.8288156820035226</v>
      </c>
      <c r="G22" s="49">
        <f t="shared" si="4"/>
        <v>3.7832263085120719</v>
      </c>
      <c r="H22" s="49">
        <f t="shared" si="4"/>
        <v>3.8271412706578003</v>
      </c>
      <c r="I22" s="49">
        <f t="shared" si="4"/>
        <v>3.980910077215623</v>
      </c>
      <c r="J22" s="49">
        <f t="shared" si="4"/>
        <v>3.6309681985056983</v>
      </c>
      <c r="K22" s="49">
        <f t="shared" si="4"/>
        <v>3.5083682404164516</v>
      </c>
      <c r="L22" s="49">
        <f t="shared" si="4"/>
        <v>3.6815545138039392</v>
      </c>
      <c r="M22" s="49">
        <f t="shared" si="4"/>
        <v>3.6560643838745195</v>
      </c>
      <c r="N22" s="49">
        <f t="shared" si="4"/>
        <v>3.5294460964009851</v>
      </c>
      <c r="O22" s="85">
        <f t="shared" si="4"/>
        <v>3.7737095955506175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4"/>
        <v>39.194529605263163</v>
      </c>
      <c r="D23" s="51">
        <f t="shared" si="4"/>
        <v>37.715769072666667</v>
      </c>
      <c r="E23" s="51">
        <f t="shared" si="4"/>
        <v>40.540692957746472</v>
      </c>
      <c r="F23" s="51">
        <f t="shared" si="4"/>
        <v>38.898563116883118</v>
      </c>
      <c r="G23" s="51">
        <f t="shared" si="4"/>
        <v>41.200544084507051</v>
      </c>
      <c r="H23" s="51">
        <f t="shared" si="4"/>
        <v>41.162412261904763</v>
      </c>
      <c r="I23" s="51">
        <f t="shared" si="4"/>
        <v>52.891519711538457</v>
      </c>
      <c r="J23" s="51">
        <f t="shared" si="4"/>
        <v>60.717797586206892</v>
      </c>
      <c r="K23" s="51">
        <f t="shared" si="4"/>
        <v>36.325581460674158</v>
      </c>
      <c r="L23" s="51">
        <f t="shared" si="4"/>
        <v>36.385404199999996</v>
      </c>
      <c r="M23" s="51">
        <f t="shared" si="4"/>
        <v>62.662664428571418</v>
      </c>
      <c r="N23" s="51">
        <f t="shared" si="4"/>
        <v>34.654245061728396</v>
      </c>
      <c r="O23" s="48">
        <f t="shared" si="4"/>
        <v>43.565472812639598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4"/>
        <v>59.490918026255187</v>
      </c>
      <c r="D24" s="53">
        <f t="shared" si="4"/>
        <v>34.447235983606554</v>
      </c>
      <c r="E24" s="53">
        <f t="shared" si="4"/>
        <v>27.162510155451919</v>
      </c>
      <c r="F24" s="53">
        <f t="shared" si="4"/>
        <v>34.913812342323219</v>
      </c>
      <c r="G24" s="53">
        <f t="shared" si="4"/>
        <v>32.988354911465251</v>
      </c>
      <c r="H24" s="53">
        <f t="shared" si="4"/>
        <v>27.091098171189056</v>
      </c>
      <c r="I24" s="53">
        <f t="shared" si="4"/>
        <v>37.688676511893867</v>
      </c>
      <c r="J24" s="53">
        <f t="shared" si="4"/>
        <v>45.292750155876995</v>
      </c>
      <c r="K24" s="53">
        <f t="shared" si="4"/>
        <v>42.724263906558448</v>
      </c>
      <c r="L24" s="53">
        <f t="shared" si="4"/>
        <v>41.439483640666793</v>
      </c>
      <c r="M24" s="53">
        <f t="shared" si="4"/>
        <v>44.122659699828468</v>
      </c>
      <c r="N24" s="53">
        <f t="shared" si="4"/>
        <v>32.13914270022407</v>
      </c>
      <c r="O24" s="48">
        <f t="shared" si="4"/>
        <v>38.016892484793381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 t="shared" si="4"/>
        <v>15.441122968446786</v>
      </c>
      <c r="D25" s="55">
        <f t="shared" si="4"/>
        <v>13.473407752893964</v>
      </c>
      <c r="E25" s="55">
        <f t="shared" si="4"/>
        <v>13.13565712514783</v>
      </c>
      <c r="F25" s="55">
        <f t="shared" si="4"/>
        <v>12.33521490984532</v>
      </c>
      <c r="G25" s="55">
        <f t="shared" si="4"/>
        <v>12.074673730770972</v>
      </c>
      <c r="H25" s="55">
        <f t="shared" si="4"/>
        <v>11.412689444499925</v>
      </c>
      <c r="I25" s="55">
        <f t="shared" si="4"/>
        <v>12.308477251568444</v>
      </c>
      <c r="J25" s="55">
        <f t="shared" si="4"/>
        <v>12.352380731955867</v>
      </c>
      <c r="K25" s="55">
        <f t="shared" si="4"/>
        <v>12.801685640392938</v>
      </c>
      <c r="L25" s="55">
        <f t="shared" si="4"/>
        <v>11.558777406099701</v>
      </c>
      <c r="M25" s="55">
        <f t="shared" si="4"/>
        <v>11.81400493248262</v>
      </c>
      <c r="N25" s="55">
        <f t="shared" si="4"/>
        <v>11.447405330693053</v>
      </c>
      <c r="O25" s="81">
        <f>+O19/O13</f>
        <v>12.450901958753283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14.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255" width="9.625" style="15" customWidth="1"/>
    <col min="256" max="16384" width="14.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42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95677</v>
      </c>
      <c r="D8" s="25">
        <v>92152</v>
      </c>
      <c r="E8" s="25">
        <v>91435</v>
      </c>
      <c r="F8" s="25">
        <v>98193</v>
      </c>
      <c r="G8" s="25">
        <v>89928</v>
      </c>
      <c r="H8" s="25">
        <v>99063</v>
      </c>
      <c r="I8" s="25">
        <v>108910</v>
      </c>
      <c r="J8" s="25">
        <v>98931</v>
      </c>
      <c r="K8" s="25">
        <v>114989</v>
      </c>
      <c r="L8" s="25">
        <v>124679</v>
      </c>
      <c r="M8" s="25">
        <v>97124</v>
      </c>
      <c r="N8" s="25">
        <v>108128</v>
      </c>
      <c r="O8" s="83">
        <f t="shared" ref="O8:O19" si="0">AVERAGE(C8:N8)</f>
        <v>101600.75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57949</v>
      </c>
      <c r="D9" s="27">
        <v>56424</v>
      </c>
      <c r="E9" s="27">
        <v>54751</v>
      </c>
      <c r="F9" s="27">
        <v>57875</v>
      </c>
      <c r="G9" s="27">
        <v>52354</v>
      </c>
      <c r="H9" s="27">
        <v>58711</v>
      </c>
      <c r="I9" s="27">
        <v>64741</v>
      </c>
      <c r="J9" s="27">
        <v>60241</v>
      </c>
      <c r="K9" s="27">
        <v>70993</v>
      </c>
      <c r="L9" s="27">
        <v>76351</v>
      </c>
      <c r="M9" s="27">
        <v>57742</v>
      </c>
      <c r="N9" s="27">
        <v>58384</v>
      </c>
      <c r="O9" s="28">
        <f t="shared" si="0"/>
        <v>60543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37728</v>
      </c>
      <c r="D10" s="27">
        <v>35728</v>
      </c>
      <c r="E10" s="27">
        <v>36684</v>
      </c>
      <c r="F10" s="27">
        <v>40318</v>
      </c>
      <c r="G10" s="27">
        <v>37574</v>
      </c>
      <c r="H10" s="27">
        <v>40352</v>
      </c>
      <c r="I10" s="27">
        <v>44169</v>
      </c>
      <c r="J10" s="27">
        <v>38690</v>
      </c>
      <c r="K10" s="27">
        <v>43996</v>
      </c>
      <c r="L10" s="27">
        <v>48328</v>
      </c>
      <c r="M10" s="27">
        <v>39382</v>
      </c>
      <c r="N10" s="27">
        <v>49744</v>
      </c>
      <c r="O10" s="28">
        <f t="shared" si="0"/>
        <v>41057.75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106</v>
      </c>
      <c r="D11" s="30">
        <v>96</v>
      </c>
      <c r="E11" s="30">
        <v>90</v>
      </c>
      <c r="F11" s="30">
        <v>97</v>
      </c>
      <c r="G11" s="30">
        <v>88</v>
      </c>
      <c r="H11" s="30">
        <v>106</v>
      </c>
      <c r="I11" s="30">
        <v>128</v>
      </c>
      <c r="J11" s="30">
        <v>105</v>
      </c>
      <c r="K11" s="30">
        <v>109</v>
      </c>
      <c r="L11" s="30">
        <v>119</v>
      </c>
      <c r="M11" s="30">
        <v>85</v>
      </c>
      <c r="N11" s="30">
        <v>78</v>
      </c>
      <c r="O11" s="26">
        <f t="shared" si="0"/>
        <v>100.58333333333333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4146</v>
      </c>
      <c r="D12" s="31">
        <v>4840</v>
      </c>
      <c r="E12" s="31">
        <v>4232</v>
      </c>
      <c r="F12" s="31">
        <v>4307</v>
      </c>
      <c r="G12" s="31">
        <v>4318</v>
      </c>
      <c r="H12" s="31">
        <v>4549</v>
      </c>
      <c r="I12" s="31">
        <v>4635</v>
      </c>
      <c r="J12" s="31">
        <v>4058</v>
      </c>
      <c r="K12" s="31">
        <v>4702</v>
      </c>
      <c r="L12" s="31">
        <v>4921</v>
      </c>
      <c r="M12" s="31">
        <v>4714</v>
      </c>
      <c r="N12" s="31">
        <v>6169</v>
      </c>
      <c r="O12" s="26">
        <f t="shared" si="0"/>
        <v>4632.583333333333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H13" si="1">SUM(C9:C12)</f>
        <v>99929</v>
      </c>
      <c r="D13" s="32">
        <f t="shared" si="1"/>
        <v>97088</v>
      </c>
      <c r="E13" s="32">
        <f t="shared" si="1"/>
        <v>95757</v>
      </c>
      <c r="F13" s="32">
        <f t="shared" si="1"/>
        <v>102597</v>
      </c>
      <c r="G13" s="32">
        <f t="shared" si="1"/>
        <v>94334</v>
      </c>
      <c r="H13" s="32">
        <f t="shared" si="1"/>
        <v>103718</v>
      </c>
      <c r="I13" s="32">
        <f t="shared" ref="I13:N13" si="2">SUM(I9:I12)</f>
        <v>113673</v>
      </c>
      <c r="J13" s="32">
        <f t="shared" si="2"/>
        <v>103094</v>
      </c>
      <c r="K13" s="32">
        <f t="shared" si="2"/>
        <v>119800</v>
      </c>
      <c r="L13" s="32">
        <f t="shared" si="2"/>
        <v>129719</v>
      </c>
      <c r="M13" s="32">
        <f t="shared" si="2"/>
        <v>101923</v>
      </c>
      <c r="N13" s="32">
        <f t="shared" si="2"/>
        <v>114375</v>
      </c>
      <c r="O13" s="69">
        <f t="shared" si="0"/>
        <v>106333.91666666667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1423774.3093500005</v>
      </c>
      <c r="D14" s="35">
        <v>1349528.8643399999</v>
      </c>
      <c r="E14" s="35">
        <v>1446024.9484900001</v>
      </c>
      <c r="F14" s="35">
        <v>1568240.6500200001</v>
      </c>
      <c r="G14" s="35">
        <v>1460988.9403200001</v>
      </c>
      <c r="H14" s="35">
        <v>1504869.8925399999</v>
      </c>
      <c r="I14" s="35">
        <v>1563396.2954099998</v>
      </c>
      <c r="J14" s="35">
        <v>1570694.8676377099</v>
      </c>
      <c r="K14" s="35">
        <v>1900740.9422899999</v>
      </c>
      <c r="L14" s="35">
        <v>1626961.45411</v>
      </c>
      <c r="M14" s="35">
        <v>1222844.3157699998</v>
      </c>
      <c r="N14" s="35">
        <v>1202346.5230399999</v>
      </c>
      <c r="O14" s="73">
        <f t="shared" si="0"/>
        <v>1486701.0002764761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1266119.6052799998</v>
      </c>
      <c r="D15" s="38">
        <v>1205864.5301799998</v>
      </c>
      <c r="E15" s="38">
        <v>1299871.9927610003</v>
      </c>
      <c r="F15" s="38">
        <v>1398405.2642800002</v>
      </c>
      <c r="G15" s="38">
        <v>1306963.7298600001</v>
      </c>
      <c r="H15" s="38">
        <v>1326863.5214009997</v>
      </c>
      <c r="I15" s="38">
        <v>1371695.2981759999</v>
      </c>
      <c r="J15" s="38">
        <v>1406059.6915800003</v>
      </c>
      <c r="K15" s="38">
        <v>1714360.6463599997</v>
      </c>
      <c r="L15" s="38">
        <v>1428146.9605099999</v>
      </c>
      <c r="M15" s="38">
        <v>1058770.3493999999</v>
      </c>
      <c r="N15" s="38">
        <v>989524.94124000007</v>
      </c>
      <c r="O15" s="74">
        <f t="shared" si="0"/>
        <v>1314387.210919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157654.70407000068</v>
      </c>
      <c r="D16" s="38">
        <v>143664.33416000009</v>
      </c>
      <c r="E16" s="38">
        <v>146152.9557289998</v>
      </c>
      <c r="F16" s="38">
        <v>169835.38573999982</v>
      </c>
      <c r="G16" s="38">
        <v>154025.21045999997</v>
      </c>
      <c r="H16" s="38">
        <v>178006.37113900017</v>
      </c>
      <c r="I16" s="38">
        <v>191700.99723399989</v>
      </c>
      <c r="J16" s="38">
        <v>164635.17605770961</v>
      </c>
      <c r="K16" s="38">
        <v>186380.29593000025</v>
      </c>
      <c r="L16" s="38">
        <v>198814.49360000016</v>
      </c>
      <c r="M16" s="38">
        <v>164073.96636999981</v>
      </c>
      <c r="N16" s="38">
        <v>212821.58179999981</v>
      </c>
      <c r="O16" s="74">
        <f t="shared" si="0"/>
        <v>172313.78935747585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4805.1832099999992</v>
      </c>
      <c r="D17" s="41">
        <v>3983.3892799999994</v>
      </c>
      <c r="E17" s="41">
        <v>4203.9290030000002</v>
      </c>
      <c r="F17" s="41">
        <v>2536.0416400000004</v>
      </c>
      <c r="G17" s="41">
        <v>4242.4067600000008</v>
      </c>
      <c r="H17" s="41">
        <v>5133.1134300000003</v>
      </c>
      <c r="I17" s="41">
        <v>3725.4952299999995</v>
      </c>
      <c r="J17" s="41">
        <v>6117.4644900000021</v>
      </c>
      <c r="K17" s="41">
        <v>3712.4698400000007</v>
      </c>
      <c r="L17" s="41">
        <v>3918.2039099999993</v>
      </c>
      <c r="M17" s="41">
        <v>3118.4110600000004</v>
      </c>
      <c r="N17" s="41">
        <v>3295.3217599999994</v>
      </c>
      <c r="O17" s="73">
        <f t="shared" si="0"/>
        <v>4065.9524677499999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189275.78910782002</v>
      </c>
      <c r="D18" s="43">
        <v>183318.16381</v>
      </c>
      <c r="E18" s="43">
        <v>130249.04807</v>
      </c>
      <c r="F18" s="43">
        <v>142027.49199999997</v>
      </c>
      <c r="G18" s="43">
        <v>134830.67949000001</v>
      </c>
      <c r="H18" s="43">
        <v>151289.87918500003</v>
      </c>
      <c r="I18" s="43">
        <v>166489.71994000001</v>
      </c>
      <c r="J18" s="43">
        <v>167898.81936000002</v>
      </c>
      <c r="K18" s="43">
        <v>214989.89983999997</v>
      </c>
      <c r="L18" s="43">
        <v>227490.56959</v>
      </c>
      <c r="M18" s="43">
        <v>231086.07428</v>
      </c>
      <c r="N18" s="43">
        <v>266022.18247</v>
      </c>
      <c r="O18" s="73">
        <f t="shared" si="0"/>
        <v>183747.35976190167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1617855.2816678204</v>
      </c>
      <c r="D19" s="45">
        <f t="shared" ref="D19:N19" si="3">SUM(D15:D18)</f>
        <v>1536830.4174299999</v>
      </c>
      <c r="E19" s="45">
        <f t="shared" si="3"/>
        <v>1580477.9255630001</v>
      </c>
      <c r="F19" s="45">
        <f t="shared" si="3"/>
        <v>1712804.1836600001</v>
      </c>
      <c r="G19" s="45">
        <f t="shared" si="3"/>
        <v>1600062.02657</v>
      </c>
      <c r="H19" s="45">
        <f t="shared" si="3"/>
        <v>1661292.8851549998</v>
      </c>
      <c r="I19" s="45">
        <f t="shared" si="3"/>
        <v>1733611.5105799998</v>
      </c>
      <c r="J19" s="45">
        <f t="shared" si="3"/>
        <v>1744711.15148771</v>
      </c>
      <c r="K19" s="45">
        <f t="shared" si="3"/>
        <v>2119443.3119699997</v>
      </c>
      <c r="L19" s="45">
        <f t="shared" si="3"/>
        <v>1858370.2276099999</v>
      </c>
      <c r="M19" s="45">
        <f t="shared" si="3"/>
        <v>1457048.8011099999</v>
      </c>
      <c r="N19" s="45">
        <f t="shared" si="3"/>
        <v>1471664.02727</v>
      </c>
      <c r="O19" s="76">
        <f t="shared" si="0"/>
        <v>1674514.3125061274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O25" si="4">+C14/C8</f>
        <v>14.881050924987202</v>
      </c>
      <c r="D20" s="47">
        <f t="shared" si="4"/>
        <v>14.644596583253753</v>
      </c>
      <c r="E20" s="47">
        <f t="shared" si="4"/>
        <v>15.814785896975994</v>
      </c>
      <c r="F20" s="47">
        <f t="shared" si="4"/>
        <v>15.97100251565794</v>
      </c>
      <c r="G20" s="47">
        <f t="shared" si="4"/>
        <v>16.246207413931145</v>
      </c>
      <c r="H20" s="47">
        <f t="shared" si="4"/>
        <v>15.191038960459505</v>
      </c>
      <c r="I20" s="47">
        <f t="shared" si="4"/>
        <v>14.35493798007529</v>
      </c>
      <c r="J20" s="47">
        <f t="shared" si="4"/>
        <v>15.876670281688348</v>
      </c>
      <c r="K20" s="47">
        <f t="shared" si="4"/>
        <v>16.529763214655315</v>
      </c>
      <c r="L20" s="47">
        <f t="shared" si="4"/>
        <v>13.049201983573818</v>
      </c>
      <c r="M20" s="47">
        <f t="shared" si="4"/>
        <v>12.590547297990195</v>
      </c>
      <c r="N20" s="47">
        <f t="shared" si="4"/>
        <v>11.119659320804971</v>
      </c>
      <c r="O20" s="84">
        <f>+O14/O8</f>
        <v>14.632775843450723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4"/>
        <v>21.848860295777317</v>
      </c>
      <c r="D21" s="49">
        <f t="shared" si="4"/>
        <v>21.371482528356722</v>
      </c>
      <c r="E21" s="49">
        <f t="shared" si="4"/>
        <v>23.741520570601455</v>
      </c>
      <c r="F21" s="49">
        <f t="shared" si="4"/>
        <v>24.162509965961128</v>
      </c>
      <c r="G21" s="49">
        <f t="shared" si="4"/>
        <v>24.963970849600795</v>
      </c>
      <c r="H21" s="49">
        <f t="shared" si="4"/>
        <v>22.599913498339319</v>
      </c>
      <c r="I21" s="49">
        <f t="shared" si="4"/>
        <v>21.187428340248065</v>
      </c>
      <c r="J21" s="49">
        <f t="shared" si="4"/>
        <v>23.340576875881879</v>
      </c>
      <c r="K21" s="49">
        <f t="shared" si="4"/>
        <v>24.14830541546349</v>
      </c>
      <c r="L21" s="49">
        <f t="shared" si="4"/>
        <v>18.705019718274809</v>
      </c>
      <c r="M21" s="49">
        <f t="shared" si="4"/>
        <v>18.336225787122025</v>
      </c>
      <c r="N21" s="49">
        <f t="shared" si="4"/>
        <v>16.948563668813375</v>
      </c>
      <c r="O21" s="3">
        <f>+O15/O9</f>
        <v>21.709978212493599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4"/>
        <v>4.1787188313719437</v>
      </c>
      <c r="D22" s="49">
        <f t="shared" si="4"/>
        <v>4.0210572704881349</v>
      </c>
      <c r="E22" s="49">
        <f t="shared" si="4"/>
        <v>3.9841063059917077</v>
      </c>
      <c r="F22" s="49">
        <f t="shared" si="4"/>
        <v>4.2123960945483363</v>
      </c>
      <c r="G22" s="49">
        <f t="shared" si="4"/>
        <v>4.0992497594081003</v>
      </c>
      <c r="H22" s="49">
        <f t="shared" si="4"/>
        <v>4.411339490954604</v>
      </c>
      <c r="I22" s="49">
        <f t="shared" si="4"/>
        <v>4.340170645339489</v>
      </c>
      <c r="J22" s="49">
        <f t="shared" si="4"/>
        <v>4.255238461041861</v>
      </c>
      <c r="K22" s="49">
        <f t="shared" si="4"/>
        <v>4.2363009348577201</v>
      </c>
      <c r="L22" s="49">
        <f t="shared" si="4"/>
        <v>4.1138572587320015</v>
      </c>
      <c r="M22" s="49">
        <f t="shared" si="4"/>
        <v>4.1662172152252248</v>
      </c>
      <c r="N22" s="49">
        <f t="shared" si="4"/>
        <v>4.2783367200064291</v>
      </c>
      <c r="O22" s="85">
        <f t="shared" si="4"/>
        <v>4.1968639138159265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4"/>
        <v>45.331917075471694</v>
      </c>
      <c r="D23" s="51">
        <f t="shared" si="4"/>
        <v>41.49363833333333</v>
      </c>
      <c r="E23" s="51">
        <f t="shared" si="4"/>
        <v>46.71032225555556</v>
      </c>
      <c r="F23" s="51">
        <f t="shared" si="4"/>
        <v>26.144759175257736</v>
      </c>
      <c r="G23" s="51">
        <f t="shared" si="4"/>
        <v>48.209167727272735</v>
      </c>
      <c r="H23" s="51">
        <f t="shared" si="4"/>
        <v>48.42559839622642</v>
      </c>
      <c r="I23" s="51">
        <f t="shared" si="4"/>
        <v>29.105431484374996</v>
      </c>
      <c r="J23" s="51">
        <f t="shared" si="4"/>
        <v>58.261566571428588</v>
      </c>
      <c r="K23" s="51">
        <f t="shared" si="4"/>
        <v>34.059356330275236</v>
      </c>
      <c r="L23" s="51">
        <f t="shared" si="4"/>
        <v>32.926083277310916</v>
      </c>
      <c r="M23" s="51">
        <f t="shared" si="4"/>
        <v>36.687188941176473</v>
      </c>
      <c r="N23" s="51">
        <f t="shared" si="4"/>
        <v>42.247714871794862</v>
      </c>
      <c r="O23" s="48">
        <f t="shared" si="4"/>
        <v>40.423719646230325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4"/>
        <v>45.652626412884715</v>
      </c>
      <c r="D24" s="53">
        <f t="shared" si="4"/>
        <v>37.875653679752062</v>
      </c>
      <c r="E24" s="53">
        <f t="shared" si="4"/>
        <v>30.777185271739132</v>
      </c>
      <c r="F24" s="53">
        <f t="shared" si="4"/>
        <v>32.975967494775936</v>
      </c>
      <c r="G24" s="53">
        <f t="shared" si="4"/>
        <v>31.225261577119038</v>
      </c>
      <c r="H24" s="53">
        <f t="shared" si="4"/>
        <v>33.25783231149704</v>
      </c>
      <c r="I24" s="53">
        <f t="shared" si="4"/>
        <v>35.920112176914778</v>
      </c>
      <c r="J24" s="53">
        <f t="shared" si="4"/>
        <v>41.374770665352393</v>
      </c>
      <c r="K24" s="53">
        <f t="shared" si="4"/>
        <v>45.723075253083785</v>
      </c>
      <c r="L24" s="53">
        <f t="shared" si="4"/>
        <v>46.228524606787239</v>
      </c>
      <c r="M24" s="53">
        <f t="shared" si="4"/>
        <v>49.021229164191766</v>
      </c>
      <c r="N24" s="53">
        <f t="shared" si="4"/>
        <v>43.12241570270708</v>
      </c>
      <c r="O24" s="48">
        <f t="shared" si="4"/>
        <v>39.664123997460379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 t="shared" si="4"/>
        <v>16.190047750581115</v>
      </c>
      <c r="D25" s="55">
        <f t="shared" si="4"/>
        <v>15.829251992316248</v>
      </c>
      <c r="E25" s="55">
        <f t="shared" si="4"/>
        <v>16.505090234270082</v>
      </c>
      <c r="F25" s="55">
        <f t="shared" si="4"/>
        <v>16.694486034289504</v>
      </c>
      <c r="G25" s="55">
        <f t="shared" si="4"/>
        <v>16.961668397078466</v>
      </c>
      <c r="H25" s="55">
        <f t="shared" si="4"/>
        <v>16.017401850739503</v>
      </c>
      <c r="I25" s="55">
        <f t="shared" si="4"/>
        <v>15.250864414416791</v>
      </c>
      <c r="J25" s="55">
        <f t="shared" si="4"/>
        <v>16.923498472148815</v>
      </c>
      <c r="K25" s="55">
        <f t="shared" si="4"/>
        <v>17.691513455509181</v>
      </c>
      <c r="L25" s="55">
        <f t="shared" si="4"/>
        <v>14.326122060839198</v>
      </c>
      <c r="M25" s="55">
        <f t="shared" si="4"/>
        <v>14.295583932085986</v>
      </c>
      <c r="N25" s="55">
        <f t="shared" si="4"/>
        <v>12.867007888699453</v>
      </c>
      <c r="O25" s="81">
        <f>+O19/O13</f>
        <v>15.747697113004495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14.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255" width="9.625" style="15" customWidth="1"/>
    <col min="256" max="16384" width="14.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41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87370</v>
      </c>
      <c r="D8" s="25">
        <v>71223</v>
      </c>
      <c r="E8" s="25">
        <v>82676</v>
      </c>
      <c r="F8" s="25">
        <v>79862</v>
      </c>
      <c r="G8" s="25">
        <v>85499</v>
      </c>
      <c r="H8" s="25">
        <v>90353</v>
      </c>
      <c r="I8" s="25">
        <v>92833</v>
      </c>
      <c r="J8" s="25">
        <v>90193</v>
      </c>
      <c r="K8" s="25">
        <v>84522</v>
      </c>
      <c r="L8" s="25">
        <v>99506</v>
      </c>
      <c r="M8" s="25">
        <v>96449</v>
      </c>
      <c r="N8" s="25">
        <v>90157</v>
      </c>
      <c r="O8" s="83">
        <f t="shared" ref="O8:O19" si="0">AVERAGE(C8:N8)</f>
        <v>87553.583333333328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54959</v>
      </c>
      <c r="D9" s="27">
        <v>43834</v>
      </c>
      <c r="E9" s="27">
        <v>51443</v>
      </c>
      <c r="F9" s="27">
        <v>48308</v>
      </c>
      <c r="G9" s="27">
        <v>52601</v>
      </c>
      <c r="H9" s="27">
        <v>56871</v>
      </c>
      <c r="I9" s="27">
        <v>56569</v>
      </c>
      <c r="J9" s="27">
        <v>54918</v>
      </c>
      <c r="K9" s="27">
        <v>51614</v>
      </c>
      <c r="L9" s="27">
        <v>58883</v>
      </c>
      <c r="M9" s="27">
        <v>59135</v>
      </c>
      <c r="N9" s="27">
        <v>50964</v>
      </c>
      <c r="O9" s="28">
        <f t="shared" si="0"/>
        <v>53341.583333333336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32411</v>
      </c>
      <c r="D10" s="27">
        <v>27389</v>
      </c>
      <c r="E10" s="27">
        <v>31233</v>
      </c>
      <c r="F10" s="27">
        <v>31554</v>
      </c>
      <c r="G10" s="27">
        <v>32898</v>
      </c>
      <c r="H10" s="27">
        <v>33482</v>
      </c>
      <c r="I10" s="27">
        <v>36264</v>
      </c>
      <c r="J10" s="27">
        <v>35275</v>
      </c>
      <c r="K10" s="27">
        <v>32908</v>
      </c>
      <c r="L10" s="27">
        <v>40623</v>
      </c>
      <c r="M10" s="27">
        <v>37314</v>
      </c>
      <c r="N10" s="27">
        <v>39193</v>
      </c>
      <c r="O10" s="28">
        <f t="shared" si="0"/>
        <v>34212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102</v>
      </c>
      <c r="D11" s="30">
        <v>94</v>
      </c>
      <c r="E11" s="30">
        <v>91</v>
      </c>
      <c r="F11" s="30">
        <v>88</v>
      </c>
      <c r="G11" s="30">
        <v>86</v>
      </c>
      <c r="H11" s="30">
        <v>95</v>
      </c>
      <c r="I11" s="30">
        <v>120</v>
      </c>
      <c r="J11" s="30">
        <v>114</v>
      </c>
      <c r="K11" s="30">
        <v>90</v>
      </c>
      <c r="L11" s="30">
        <v>115</v>
      </c>
      <c r="M11" s="30">
        <v>96</v>
      </c>
      <c r="N11" s="30">
        <v>88</v>
      </c>
      <c r="O11" s="26">
        <f t="shared" si="0"/>
        <v>98.25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3610</v>
      </c>
      <c r="D12" s="31">
        <v>4254</v>
      </c>
      <c r="E12" s="31">
        <v>3954</v>
      </c>
      <c r="F12" s="31">
        <v>4063</v>
      </c>
      <c r="G12" s="31">
        <v>4329</v>
      </c>
      <c r="H12" s="31">
        <v>4051</v>
      </c>
      <c r="I12" s="31">
        <v>4084</v>
      </c>
      <c r="J12" s="31">
        <v>4169</v>
      </c>
      <c r="K12" s="31">
        <v>4091</v>
      </c>
      <c r="L12" s="31">
        <v>4817</v>
      </c>
      <c r="M12" s="31">
        <v>4591</v>
      </c>
      <c r="N12" s="31">
        <v>5589</v>
      </c>
      <c r="O12" s="26">
        <f t="shared" si="0"/>
        <v>4300.166666666667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H13" si="1">SUM(C9:C12)</f>
        <v>91082</v>
      </c>
      <c r="D13" s="32">
        <f t="shared" si="1"/>
        <v>75571</v>
      </c>
      <c r="E13" s="32">
        <f t="shared" si="1"/>
        <v>86721</v>
      </c>
      <c r="F13" s="32">
        <f t="shared" si="1"/>
        <v>84013</v>
      </c>
      <c r="G13" s="32">
        <f t="shared" si="1"/>
        <v>89914</v>
      </c>
      <c r="H13" s="32">
        <f t="shared" si="1"/>
        <v>94499</v>
      </c>
      <c r="I13" s="32">
        <f t="shared" ref="I13:N13" si="2">SUM(I9:I12)</f>
        <v>97037</v>
      </c>
      <c r="J13" s="32">
        <f t="shared" si="2"/>
        <v>94476</v>
      </c>
      <c r="K13" s="32">
        <f t="shared" si="2"/>
        <v>88703</v>
      </c>
      <c r="L13" s="32">
        <f t="shared" si="2"/>
        <v>104438</v>
      </c>
      <c r="M13" s="32">
        <f t="shared" si="2"/>
        <v>101136</v>
      </c>
      <c r="N13" s="32">
        <f t="shared" si="2"/>
        <v>95834</v>
      </c>
      <c r="O13" s="69">
        <f t="shared" si="0"/>
        <v>91952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1912092.2062300001</v>
      </c>
      <c r="D14" s="35">
        <v>1478859.3892200002</v>
      </c>
      <c r="E14" s="35">
        <v>1521462.10592019</v>
      </c>
      <c r="F14" s="35">
        <v>1306156.30259</v>
      </c>
      <c r="G14" s="35">
        <v>1410454.6387199999</v>
      </c>
      <c r="H14" s="35">
        <v>1520223.7052799999</v>
      </c>
      <c r="I14" s="35">
        <v>1361564.3904684198</v>
      </c>
      <c r="J14" s="35">
        <v>1418573.7661000004</v>
      </c>
      <c r="K14" s="35">
        <v>1285870.1629400002</v>
      </c>
      <c r="L14" s="35">
        <v>1450847.15814</v>
      </c>
      <c r="M14" s="35">
        <v>1354529.7059800001</v>
      </c>
      <c r="N14" s="35">
        <v>1285387.3450651001</v>
      </c>
      <c r="O14" s="73">
        <f t="shared" si="0"/>
        <v>1442168.406387809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1753509.2834499998</v>
      </c>
      <c r="D15" s="38">
        <v>1341866.3625799997</v>
      </c>
      <c r="E15" s="38">
        <v>1375566.3831100001</v>
      </c>
      <c r="F15" s="38">
        <v>1165016.0770200002</v>
      </c>
      <c r="G15" s="38">
        <v>1272230.5204400001</v>
      </c>
      <c r="H15" s="38">
        <v>1374946.5364300003</v>
      </c>
      <c r="I15" s="38">
        <v>1199489.5443799999</v>
      </c>
      <c r="J15" s="38">
        <v>1262756.4930499999</v>
      </c>
      <c r="K15" s="38">
        <v>1146643.5043299999</v>
      </c>
      <c r="L15" s="38">
        <v>1274469.20732</v>
      </c>
      <c r="M15" s="38">
        <v>1194660.09176</v>
      </c>
      <c r="N15" s="38">
        <v>1113132.85427</v>
      </c>
      <c r="O15" s="74">
        <f t="shared" si="0"/>
        <v>1289523.904845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158582.92278000037</v>
      </c>
      <c r="D16" s="38">
        <v>136993.02664000052</v>
      </c>
      <c r="E16" s="38">
        <v>145895.72281018994</v>
      </c>
      <c r="F16" s="38">
        <v>141140.22556999978</v>
      </c>
      <c r="G16" s="38">
        <v>138224.11827999982</v>
      </c>
      <c r="H16" s="38">
        <v>145277.16884999955</v>
      </c>
      <c r="I16" s="38">
        <v>162074.8460884199</v>
      </c>
      <c r="J16" s="38">
        <v>155817.27305000043</v>
      </c>
      <c r="K16" s="38">
        <v>139226.65861000028</v>
      </c>
      <c r="L16" s="38">
        <v>176377.95081999991</v>
      </c>
      <c r="M16" s="38">
        <v>159869.6142200001</v>
      </c>
      <c r="N16" s="38">
        <v>172254.49079510011</v>
      </c>
      <c r="O16" s="74">
        <f t="shared" si="0"/>
        <v>152644.50154280922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5710.4035199999998</v>
      </c>
      <c r="D17" s="41">
        <v>7650.4272799999999</v>
      </c>
      <c r="E17" s="41">
        <v>5914.3592419999995</v>
      </c>
      <c r="F17" s="41">
        <v>7149.7258099999999</v>
      </c>
      <c r="G17" s="41">
        <v>6611.2069700000011</v>
      </c>
      <c r="H17" s="41">
        <v>4508.7360200000003</v>
      </c>
      <c r="I17" s="41">
        <v>10105.610420000001</v>
      </c>
      <c r="J17" s="41">
        <v>6122.4569799999999</v>
      </c>
      <c r="K17" s="41">
        <v>2727.3123100000003</v>
      </c>
      <c r="L17" s="41">
        <v>5611.6778000000013</v>
      </c>
      <c r="M17" s="41">
        <v>6842.9672399999999</v>
      </c>
      <c r="N17" s="41">
        <v>4771.0721699999995</v>
      </c>
      <c r="O17" s="73">
        <f t="shared" si="0"/>
        <v>6143.8296468333328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101999.39649000001</v>
      </c>
      <c r="D18" s="43">
        <v>140840.77814000001</v>
      </c>
      <c r="E18" s="43">
        <v>136554.79183671001</v>
      </c>
      <c r="F18" s="43">
        <v>126812.28888000001</v>
      </c>
      <c r="G18" s="43">
        <v>160245.80934000004</v>
      </c>
      <c r="H18" s="43">
        <v>86602.134820000007</v>
      </c>
      <c r="I18" s="43">
        <v>106040.61121</v>
      </c>
      <c r="J18" s="43">
        <v>127998.26314000001</v>
      </c>
      <c r="K18" s="43">
        <v>104715.42463000001</v>
      </c>
      <c r="L18" s="43">
        <v>192697.17109000002</v>
      </c>
      <c r="M18" s="43">
        <v>201049.93488999997</v>
      </c>
      <c r="N18" s="43">
        <v>226603.77215</v>
      </c>
      <c r="O18" s="73">
        <f t="shared" si="0"/>
        <v>142680.03138472585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2019802.00624</v>
      </c>
      <c r="D19" s="45">
        <f t="shared" ref="D19:N19" si="3">SUM(D15:D18)</f>
        <v>1627350.5946400003</v>
      </c>
      <c r="E19" s="45">
        <f t="shared" si="3"/>
        <v>1663931.2569988999</v>
      </c>
      <c r="F19" s="45">
        <f t="shared" si="3"/>
        <v>1440118.3172800001</v>
      </c>
      <c r="G19" s="45">
        <f t="shared" si="3"/>
        <v>1577311.65503</v>
      </c>
      <c r="H19" s="45">
        <f t="shared" si="3"/>
        <v>1611334.5761199999</v>
      </c>
      <c r="I19" s="45">
        <f t="shared" si="3"/>
        <v>1477710.6120984198</v>
      </c>
      <c r="J19" s="45">
        <f t="shared" si="3"/>
        <v>1552694.4862200003</v>
      </c>
      <c r="K19" s="45">
        <f t="shared" si="3"/>
        <v>1393312.8998800002</v>
      </c>
      <c r="L19" s="45">
        <f t="shared" si="3"/>
        <v>1649156.00703</v>
      </c>
      <c r="M19" s="45">
        <f t="shared" si="3"/>
        <v>1562422.6081099999</v>
      </c>
      <c r="N19" s="45">
        <f t="shared" si="3"/>
        <v>1516762.1893851003</v>
      </c>
      <c r="O19" s="76">
        <f t="shared" si="0"/>
        <v>1590992.2674193683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O25" si="4">+C14/C8</f>
        <v>21.884997209911869</v>
      </c>
      <c r="D20" s="47">
        <f t="shared" si="4"/>
        <v>20.76378963565141</v>
      </c>
      <c r="E20" s="47">
        <f t="shared" si="4"/>
        <v>18.402705814507112</v>
      </c>
      <c r="F20" s="47">
        <f t="shared" si="4"/>
        <v>16.355166444491747</v>
      </c>
      <c r="G20" s="47">
        <f t="shared" si="4"/>
        <v>16.496738426414343</v>
      </c>
      <c r="H20" s="47">
        <f t="shared" si="4"/>
        <v>16.825381617433841</v>
      </c>
      <c r="I20" s="47">
        <f t="shared" si="4"/>
        <v>14.666814499891416</v>
      </c>
      <c r="J20" s="47">
        <f t="shared" si="4"/>
        <v>15.728202478019362</v>
      </c>
      <c r="K20" s="47">
        <f t="shared" si="4"/>
        <v>15.213437483022174</v>
      </c>
      <c r="L20" s="47">
        <f t="shared" si="4"/>
        <v>14.580499247683557</v>
      </c>
      <c r="M20" s="47">
        <f t="shared" si="4"/>
        <v>14.043999481383945</v>
      </c>
      <c r="N20" s="47">
        <f t="shared" si="4"/>
        <v>14.257210699835843</v>
      </c>
      <c r="O20" s="84">
        <f>+O14/O8</f>
        <v>16.471837604832192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4"/>
        <v>31.905771274040642</v>
      </c>
      <c r="D21" s="49">
        <f t="shared" si="4"/>
        <v>30.612455230642873</v>
      </c>
      <c r="E21" s="49">
        <f t="shared" si="4"/>
        <v>26.739622166475517</v>
      </c>
      <c r="F21" s="49">
        <f t="shared" si="4"/>
        <v>24.116421234992139</v>
      </c>
      <c r="G21" s="49">
        <f t="shared" si="4"/>
        <v>24.18643220547138</v>
      </c>
      <c r="H21" s="49">
        <f t="shared" si="4"/>
        <v>24.17658448822775</v>
      </c>
      <c r="I21" s="49">
        <f t="shared" si="4"/>
        <v>21.204008279799886</v>
      </c>
      <c r="J21" s="49">
        <f t="shared" si="4"/>
        <v>22.993490168068757</v>
      </c>
      <c r="K21" s="49">
        <f t="shared" si="4"/>
        <v>22.215745811795248</v>
      </c>
      <c r="L21" s="49">
        <f t="shared" si="4"/>
        <v>21.644094345057148</v>
      </c>
      <c r="M21" s="49">
        <f t="shared" si="4"/>
        <v>20.20225064276655</v>
      </c>
      <c r="N21" s="49">
        <f t="shared" si="4"/>
        <v>21.841551963542894</v>
      </c>
      <c r="O21" s="3">
        <f>+O15/O9</f>
        <v>24.174833671260227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4"/>
        <v>4.8928734929499358</v>
      </c>
      <c r="D22" s="49">
        <f t="shared" si="4"/>
        <v>5.0017535010405831</v>
      </c>
      <c r="E22" s="49">
        <f t="shared" si="4"/>
        <v>4.6712042650462635</v>
      </c>
      <c r="F22" s="49">
        <f t="shared" si="4"/>
        <v>4.4729741259428213</v>
      </c>
      <c r="G22" s="49">
        <f t="shared" si="4"/>
        <v>4.2015963973493777</v>
      </c>
      <c r="H22" s="49">
        <f t="shared" si="4"/>
        <v>4.3389632892300209</v>
      </c>
      <c r="I22" s="49">
        <f t="shared" si="4"/>
        <v>4.4693041608322277</v>
      </c>
      <c r="J22" s="49">
        <f t="shared" si="4"/>
        <v>4.4172153947555044</v>
      </c>
      <c r="K22" s="49">
        <f t="shared" si="4"/>
        <v>4.2307845694056239</v>
      </c>
      <c r="L22" s="49">
        <f t="shared" si="4"/>
        <v>4.3418248484848467</v>
      </c>
      <c r="M22" s="49">
        <f t="shared" si="4"/>
        <v>4.2844405375998313</v>
      </c>
      <c r="N22" s="49">
        <f t="shared" si="4"/>
        <v>4.3950320413109507</v>
      </c>
      <c r="O22" s="85">
        <f t="shared" si="4"/>
        <v>4.4617240016020467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4"/>
        <v>55.984348235294114</v>
      </c>
      <c r="D23" s="51">
        <f t="shared" si="4"/>
        <v>81.38752425531915</v>
      </c>
      <c r="E23" s="51">
        <f t="shared" si="4"/>
        <v>64.992958703296694</v>
      </c>
      <c r="F23" s="51">
        <f t="shared" si="4"/>
        <v>81.246884204545452</v>
      </c>
      <c r="G23" s="51">
        <f t="shared" si="4"/>
        <v>76.874499651162807</v>
      </c>
      <c r="H23" s="51">
        <f t="shared" si="4"/>
        <v>47.460379157894742</v>
      </c>
      <c r="I23" s="51">
        <f t="shared" si="4"/>
        <v>84.21342016666668</v>
      </c>
      <c r="J23" s="51">
        <f t="shared" si="4"/>
        <v>53.705762982456143</v>
      </c>
      <c r="K23" s="51">
        <f t="shared" si="4"/>
        <v>30.303470111111114</v>
      </c>
      <c r="L23" s="51">
        <f t="shared" si="4"/>
        <v>48.797198260869578</v>
      </c>
      <c r="M23" s="51">
        <f t="shared" si="4"/>
        <v>71.280908749999995</v>
      </c>
      <c r="N23" s="51">
        <f t="shared" si="4"/>
        <v>54.216729204545452</v>
      </c>
      <c r="O23" s="48">
        <f t="shared" si="4"/>
        <v>62.532617270568274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4"/>
        <v>28.254680468144048</v>
      </c>
      <c r="D24" s="53">
        <f t="shared" si="4"/>
        <v>33.107846295251527</v>
      </c>
      <c r="E24" s="53">
        <f t="shared" si="4"/>
        <v>34.535860353239762</v>
      </c>
      <c r="F24" s="53">
        <f t="shared" si="4"/>
        <v>31.211491233079009</v>
      </c>
      <c r="G24" s="53">
        <f t="shared" si="4"/>
        <v>37.016818974358983</v>
      </c>
      <c r="H24" s="53">
        <f t="shared" si="4"/>
        <v>21.377964655640586</v>
      </c>
      <c r="I24" s="53">
        <f t="shared" si="4"/>
        <v>25.964890110186094</v>
      </c>
      <c r="J24" s="53">
        <f t="shared" si="4"/>
        <v>30.702389815303434</v>
      </c>
      <c r="K24" s="53">
        <f t="shared" si="4"/>
        <v>25.596534986555856</v>
      </c>
      <c r="L24" s="53">
        <f t="shared" si="4"/>
        <v>40.003564685488897</v>
      </c>
      <c r="M24" s="53">
        <f t="shared" si="4"/>
        <v>43.792187952515789</v>
      </c>
      <c r="N24" s="53">
        <f t="shared" si="4"/>
        <v>40.544600492037929</v>
      </c>
      <c r="O24" s="48">
        <f t="shared" si="4"/>
        <v>33.180116596579786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 t="shared" si="4"/>
        <v>22.17564399376386</v>
      </c>
      <c r="D25" s="55">
        <f t="shared" si="4"/>
        <v>21.534061936986415</v>
      </c>
      <c r="E25" s="55">
        <f t="shared" si="4"/>
        <v>19.187177926902365</v>
      </c>
      <c r="F25" s="55">
        <f t="shared" si="4"/>
        <v>17.141612813255094</v>
      </c>
      <c r="G25" s="55">
        <f t="shared" si="4"/>
        <v>17.542447839379854</v>
      </c>
      <c r="H25" s="55">
        <f t="shared" si="4"/>
        <v>17.051339973121408</v>
      </c>
      <c r="I25" s="55">
        <f t="shared" si="4"/>
        <v>15.228321280526188</v>
      </c>
      <c r="J25" s="55">
        <f t="shared" si="4"/>
        <v>16.434803402133877</v>
      </c>
      <c r="K25" s="55">
        <f t="shared" si="4"/>
        <v>15.707618681217097</v>
      </c>
      <c r="L25" s="55">
        <f t="shared" si="4"/>
        <v>15.790765880522414</v>
      </c>
      <c r="M25" s="55">
        <f t="shared" si="4"/>
        <v>15.448728525055371</v>
      </c>
      <c r="N25" s="55">
        <f t="shared" si="4"/>
        <v>15.826973614636771</v>
      </c>
      <c r="O25" s="81">
        <f>+O19/O13</f>
        <v>17.302421561459983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14.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255" width="9.625" style="15" customWidth="1"/>
    <col min="256" max="16384" width="14.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40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64925</v>
      </c>
      <c r="D8" s="25">
        <v>62401</v>
      </c>
      <c r="E8" s="25">
        <v>82124</v>
      </c>
      <c r="F8" s="25">
        <v>64481</v>
      </c>
      <c r="G8" s="25">
        <v>75553</v>
      </c>
      <c r="H8" s="25">
        <v>76839</v>
      </c>
      <c r="I8" s="25">
        <v>71306</v>
      </c>
      <c r="J8" s="25">
        <v>68896</v>
      </c>
      <c r="K8" s="25">
        <v>72348</v>
      </c>
      <c r="L8" s="25">
        <v>76634</v>
      </c>
      <c r="M8" s="25">
        <v>77665</v>
      </c>
      <c r="N8" s="25">
        <v>77845</v>
      </c>
      <c r="O8" s="83">
        <f t="shared" ref="O8:O19" si="0">AVERAGE(C8:N8)</f>
        <v>72584.75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38890</v>
      </c>
      <c r="D9" s="27">
        <v>39512</v>
      </c>
      <c r="E9" s="27">
        <v>54481</v>
      </c>
      <c r="F9" s="27">
        <v>39777</v>
      </c>
      <c r="G9" s="27">
        <v>49346</v>
      </c>
      <c r="H9" s="27">
        <v>50423</v>
      </c>
      <c r="I9" s="27">
        <v>44990</v>
      </c>
      <c r="J9" s="27">
        <v>42011</v>
      </c>
      <c r="K9" s="27">
        <v>45249</v>
      </c>
      <c r="L9" s="27">
        <v>46450</v>
      </c>
      <c r="M9" s="27">
        <v>47123</v>
      </c>
      <c r="N9" s="27">
        <v>43738</v>
      </c>
      <c r="O9" s="28">
        <f t="shared" si="0"/>
        <v>45165.833333333336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26035</v>
      </c>
      <c r="D10" s="27">
        <v>22889</v>
      </c>
      <c r="E10" s="27">
        <v>27643</v>
      </c>
      <c r="F10" s="27">
        <v>24704</v>
      </c>
      <c r="G10" s="27">
        <v>26207</v>
      </c>
      <c r="H10" s="27">
        <v>26416</v>
      </c>
      <c r="I10" s="27">
        <v>26316</v>
      </c>
      <c r="J10" s="27">
        <v>26885</v>
      </c>
      <c r="K10" s="27">
        <v>27099</v>
      </c>
      <c r="L10" s="27">
        <v>30184</v>
      </c>
      <c r="M10" s="27">
        <v>30542</v>
      </c>
      <c r="N10" s="27">
        <v>34107</v>
      </c>
      <c r="O10" s="28">
        <f t="shared" si="0"/>
        <v>27418.916666666668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70</v>
      </c>
      <c r="D11" s="30">
        <v>73</v>
      </c>
      <c r="E11" s="30">
        <v>80</v>
      </c>
      <c r="F11" s="30">
        <v>84</v>
      </c>
      <c r="G11" s="30">
        <v>92</v>
      </c>
      <c r="H11" s="30">
        <v>92</v>
      </c>
      <c r="I11" s="30">
        <v>104</v>
      </c>
      <c r="J11" s="30">
        <v>108</v>
      </c>
      <c r="K11" s="30">
        <v>96</v>
      </c>
      <c r="L11" s="30">
        <v>96</v>
      </c>
      <c r="M11" s="30">
        <v>92</v>
      </c>
      <c r="N11" s="30">
        <v>95</v>
      </c>
      <c r="O11" s="26">
        <f t="shared" si="0"/>
        <v>90.166666666666671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3178</v>
      </c>
      <c r="D12" s="31">
        <v>3627</v>
      </c>
      <c r="E12" s="31">
        <v>3376</v>
      </c>
      <c r="F12" s="31">
        <v>3487</v>
      </c>
      <c r="G12" s="31">
        <v>3583</v>
      </c>
      <c r="H12" s="31">
        <v>3549</v>
      </c>
      <c r="I12" s="31">
        <v>3222</v>
      </c>
      <c r="J12" s="31">
        <v>3694</v>
      </c>
      <c r="K12" s="31">
        <v>3598</v>
      </c>
      <c r="L12" s="31">
        <v>4065</v>
      </c>
      <c r="M12" s="31">
        <v>3987</v>
      </c>
      <c r="N12" s="31">
        <v>4895</v>
      </c>
      <c r="O12" s="26">
        <f t="shared" si="0"/>
        <v>3688.4166666666665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H13" si="1">SUM(C9:C12)</f>
        <v>68173</v>
      </c>
      <c r="D13" s="32">
        <f t="shared" si="1"/>
        <v>66101</v>
      </c>
      <c r="E13" s="32">
        <f t="shared" si="1"/>
        <v>85580</v>
      </c>
      <c r="F13" s="32">
        <f t="shared" si="1"/>
        <v>68052</v>
      </c>
      <c r="G13" s="32">
        <f t="shared" si="1"/>
        <v>79228</v>
      </c>
      <c r="H13" s="32">
        <f t="shared" si="1"/>
        <v>80480</v>
      </c>
      <c r="I13" s="32">
        <f t="shared" ref="I13:N13" si="2">SUM(I9:I12)</f>
        <v>74632</v>
      </c>
      <c r="J13" s="32">
        <f t="shared" si="2"/>
        <v>72698</v>
      </c>
      <c r="K13" s="32">
        <f t="shared" si="2"/>
        <v>76042</v>
      </c>
      <c r="L13" s="32">
        <f t="shared" si="2"/>
        <v>80795</v>
      </c>
      <c r="M13" s="32">
        <f t="shared" si="2"/>
        <v>81744</v>
      </c>
      <c r="N13" s="32">
        <f t="shared" si="2"/>
        <v>82835</v>
      </c>
      <c r="O13" s="69">
        <f t="shared" si="0"/>
        <v>76363.333333333328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1244427.3500400002</v>
      </c>
      <c r="D14" s="35">
        <v>1362420.6821800002</v>
      </c>
      <c r="E14" s="35">
        <v>1547945.66445</v>
      </c>
      <c r="F14" s="35">
        <v>1195893.2924799998</v>
      </c>
      <c r="G14" s="35">
        <v>1410561.6574900001</v>
      </c>
      <c r="H14" s="35">
        <v>1361141.0924800001</v>
      </c>
      <c r="I14" s="35">
        <v>1218776.7692799999</v>
      </c>
      <c r="J14" s="35">
        <v>1094677.2191899999</v>
      </c>
      <c r="K14" s="35">
        <v>1340150.0969099998</v>
      </c>
      <c r="L14" s="35">
        <v>1398260.0520050002</v>
      </c>
      <c r="M14" s="35">
        <v>1334626.47979</v>
      </c>
      <c r="N14" s="35">
        <v>1459533.6158</v>
      </c>
      <c r="O14" s="73">
        <f t="shared" si="0"/>
        <v>1330701.1643412502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1126277.1154399998</v>
      </c>
      <c r="D15" s="38">
        <v>1254853.5550800003</v>
      </c>
      <c r="E15" s="38">
        <v>1420114.2829200001</v>
      </c>
      <c r="F15" s="38">
        <v>1083129.48597</v>
      </c>
      <c r="G15" s="38">
        <v>1293726.9857999999</v>
      </c>
      <c r="H15" s="38">
        <v>1236959.5122800001</v>
      </c>
      <c r="I15" s="38">
        <v>1096968.0281800001</v>
      </c>
      <c r="J15" s="38">
        <v>967811.87119000009</v>
      </c>
      <c r="K15" s="38">
        <v>1216283.1307299999</v>
      </c>
      <c r="L15" s="38">
        <v>1261617.5385499999</v>
      </c>
      <c r="M15" s="38">
        <v>1196925.25018</v>
      </c>
      <c r="N15" s="38">
        <v>1306972.0109299999</v>
      </c>
      <c r="O15" s="74">
        <f t="shared" si="0"/>
        <v>1205136.5639375001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118150.23460000032</v>
      </c>
      <c r="D16" s="38">
        <v>107567.12709999993</v>
      </c>
      <c r="E16" s="38">
        <v>127831.3815299999</v>
      </c>
      <c r="F16" s="38">
        <v>112763.80650999979</v>
      </c>
      <c r="G16" s="38">
        <v>116834.67169000022</v>
      </c>
      <c r="H16" s="38">
        <v>124181.58019999997</v>
      </c>
      <c r="I16" s="38">
        <v>121808.74109999975</v>
      </c>
      <c r="J16" s="38">
        <v>126865.34799999977</v>
      </c>
      <c r="K16" s="38">
        <v>123866.96617999999</v>
      </c>
      <c r="L16" s="38">
        <v>136642.51345500024</v>
      </c>
      <c r="M16" s="38">
        <v>137701.22961000004</v>
      </c>
      <c r="N16" s="38">
        <v>152561.60487000016</v>
      </c>
      <c r="O16" s="74">
        <f t="shared" si="0"/>
        <v>125564.60040375001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1852.0933300000002</v>
      </c>
      <c r="D17" s="41">
        <v>2308.3479299999999</v>
      </c>
      <c r="E17" s="41">
        <v>2607.3005399999997</v>
      </c>
      <c r="F17" s="41">
        <v>2559.6740200000004</v>
      </c>
      <c r="G17" s="41">
        <v>3580.4030700000003</v>
      </c>
      <c r="H17" s="41">
        <v>4062.7171199999998</v>
      </c>
      <c r="I17" s="41">
        <v>6047.1775320000006</v>
      </c>
      <c r="J17" s="41">
        <v>7744.0354509999997</v>
      </c>
      <c r="K17" s="41">
        <v>4331.3433599999998</v>
      </c>
      <c r="L17" s="41">
        <v>2846.2374319999999</v>
      </c>
      <c r="M17" s="41">
        <v>4822.961299999999</v>
      </c>
      <c r="N17" s="41">
        <v>3916.2868500000004</v>
      </c>
      <c r="O17" s="73">
        <f t="shared" si="0"/>
        <v>3889.8814945833342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52260.311210000007</v>
      </c>
      <c r="D18" s="43">
        <v>62566.477070000008</v>
      </c>
      <c r="E18" s="43">
        <v>81720.920050000001</v>
      </c>
      <c r="F18" s="43">
        <v>117817.13230000003</v>
      </c>
      <c r="G18" s="43">
        <v>103562.53036</v>
      </c>
      <c r="H18" s="43">
        <v>65768.100539999999</v>
      </c>
      <c r="I18" s="43">
        <v>67447.132710000005</v>
      </c>
      <c r="J18" s="43">
        <v>126022.60471000001</v>
      </c>
      <c r="K18" s="43">
        <v>131813.605579</v>
      </c>
      <c r="L18" s="43">
        <v>184964.49286999999</v>
      </c>
      <c r="M18" s="43">
        <v>158310.10834999999</v>
      </c>
      <c r="N18" s="43">
        <v>118386.14318000001</v>
      </c>
      <c r="O18" s="73">
        <f t="shared" si="0"/>
        <v>105886.62991075001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1298539.7545800002</v>
      </c>
      <c r="D19" s="45">
        <f t="shared" ref="D19:N19" si="3">SUM(D15:D18)</f>
        <v>1427295.5071800002</v>
      </c>
      <c r="E19" s="45">
        <f t="shared" si="3"/>
        <v>1632273.8850400001</v>
      </c>
      <c r="F19" s="45">
        <f t="shared" si="3"/>
        <v>1316270.0987999998</v>
      </c>
      <c r="G19" s="45">
        <f t="shared" si="3"/>
        <v>1517704.5909200001</v>
      </c>
      <c r="H19" s="45">
        <f t="shared" si="3"/>
        <v>1430971.9101400001</v>
      </c>
      <c r="I19" s="45">
        <f t="shared" si="3"/>
        <v>1292271.0795219999</v>
      </c>
      <c r="J19" s="45">
        <f t="shared" si="3"/>
        <v>1228443.8593510001</v>
      </c>
      <c r="K19" s="45">
        <f t="shared" si="3"/>
        <v>1476295.0458489999</v>
      </c>
      <c r="L19" s="45">
        <f t="shared" si="3"/>
        <v>1586070.7823070001</v>
      </c>
      <c r="M19" s="45">
        <f t="shared" si="3"/>
        <v>1497759.5494400002</v>
      </c>
      <c r="N19" s="45">
        <f t="shared" si="3"/>
        <v>1581836.0458300002</v>
      </c>
      <c r="O19" s="76">
        <f t="shared" si="0"/>
        <v>1440477.6757465834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O25" si="4">+C14/C8</f>
        <v>19.167152099191377</v>
      </c>
      <c r="D20" s="47">
        <f t="shared" si="4"/>
        <v>21.833314885658886</v>
      </c>
      <c r="E20" s="47">
        <f t="shared" si="4"/>
        <v>18.848882962958452</v>
      </c>
      <c r="F20" s="47">
        <f t="shared" si="4"/>
        <v>18.546444572509728</v>
      </c>
      <c r="G20" s="47">
        <f t="shared" si="4"/>
        <v>18.669829887496196</v>
      </c>
      <c r="H20" s="47">
        <f t="shared" si="4"/>
        <v>17.714195818269371</v>
      </c>
      <c r="I20" s="47">
        <f t="shared" si="4"/>
        <v>17.092204993689169</v>
      </c>
      <c r="J20" s="47">
        <f t="shared" si="4"/>
        <v>15.888835624564559</v>
      </c>
      <c r="K20" s="47">
        <f t="shared" si="4"/>
        <v>18.523664744153258</v>
      </c>
      <c r="L20" s="47">
        <f t="shared" si="4"/>
        <v>18.245948952227472</v>
      </c>
      <c r="M20" s="47">
        <f t="shared" si="4"/>
        <v>17.184400692589971</v>
      </c>
      <c r="N20" s="47">
        <f t="shared" si="4"/>
        <v>18.749227513648918</v>
      </c>
      <c r="O20" s="84">
        <f>+O14/O8</f>
        <v>18.333068094072793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4"/>
        <v>28.960584094625865</v>
      </c>
      <c r="D21" s="49">
        <f t="shared" si="4"/>
        <v>31.758796190524407</v>
      </c>
      <c r="E21" s="49">
        <f t="shared" si="4"/>
        <v>26.066230115453095</v>
      </c>
      <c r="F21" s="49">
        <f t="shared" si="4"/>
        <v>27.230044648163513</v>
      </c>
      <c r="G21" s="49">
        <f t="shared" si="4"/>
        <v>26.217464147043327</v>
      </c>
      <c r="H21" s="49">
        <f t="shared" si="4"/>
        <v>24.531652465739842</v>
      </c>
      <c r="I21" s="49">
        <f t="shared" si="4"/>
        <v>24.382485623027343</v>
      </c>
      <c r="J21" s="49">
        <f t="shared" si="4"/>
        <v>23.037106262407466</v>
      </c>
      <c r="K21" s="49">
        <f t="shared" si="4"/>
        <v>26.879779237773207</v>
      </c>
      <c r="L21" s="49">
        <f t="shared" si="4"/>
        <v>27.160765092572657</v>
      </c>
      <c r="M21" s="49">
        <f t="shared" si="4"/>
        <v>25.400022285932558</v>
      </c>
      <c r="N21" s="49">
        <f t="shared" si="4"/>
        <v>29.881842126526131</v>
      </c>
      <c r="O21" s="3">
        <f>+O15/O9</f>
        <v>26.682482642207422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4"/>
        <v>4.5381307701171618</v>
      </c>
      <c r="D22" s="49">
        <f t="shared" si="4"/>
        <v>4.6995118659618127</v>
      </c>
      <c r="E22" s="49">
        <f t="shared" si="4"/>
        <v>4.6243671645624529</v>
      </c>
      <c r="F22" s="49">
        <f t="shared" si="4"/>
        <v>4.5645970899449395</v>
      </c>
      <c r="G22" s="49">
        <f t="shared" si="4"/>
        <v>4.458147506009853</v>
      </c>
      <c r="H22" s="49">
        <f t="shared" si="4"/>
        <v>4.7009986447607499</v>
      </c>
      <c r="I22" s="49">
        <f t="shared" si="4"/>
        <v>4.6286951322389323</v>
      </c>
      <c r="J22" s="49">
        <f t="shared" si="4"/>
        <v>4.7188152501394747</v>
      </c>
      <c r="K22" s="49">
        <f t="shared" si="4"/>
        <v>4.5709054275065499</v>
      </c>
      <c r="L22" s="49">
        <f t="shared" si="4"/>
        <v>4.5269849408627163</v>
      </c>
      <c r="M22" s="49">
        <f t="shared" si="4"/>
        <v>4.5085858689673248</v>
      </c>
      <c r="N22" s="49">
        <f t="shared" si="4"/>
        <v>4.4730291397660347</v>
      </c>
      <c r="O22" s="85">
        <f t="shared" si="4"/>
        <v>4.5794880202688537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4"/>
        <v>26.458476142857144</v>
      </c>
      <c r="D23" s="51">
        <f t="shared" si="4"/>
        <v>31.621204520547945</v>
      </c>
      <c r="E23" s="51">
        <f t="shared" si="4"/>
        <v>32.591256749999999</v>
      </c>
      <c r="F23" s="51">
        <f t="shared" si="4"/>
        <v>30.472309761904768</v>
      </c>
      <c r="G23" s="51">
        <f t="shared" si="4"/>
        <v>38.917424673913047</v>
      </c>
      <c r="H23" s="51">
        <f t="shared" si="4"/>
        <v>44.159968695652175</v>
      </c>
      <c r="I23" s="51">
        <f t="shared" si="4"/>
        <v>58.145937807692313</v>
      </c>
      <c r="J23" s="51">
        <f t="shared" si="4"/>
        <v>71.704031953703705</v>
      </c>
      <c r="K23" s="51">
        <f t="shared" si="4"/>
        <v>45.118159999999996</v>
      </c>
      <c r="L23" s="51">
        <f t="shared" si="4"/>
        <v>29.648306583333333</v>
      </c>
      <c r="M23" s="51">
        <f t="shared" si="4"/>
        <v>52.423492391304336</v>
      </c>
      <c r="N23" s="51">
        <f t="shared" si="4"/>
        <v>41.224072105263161</v>
      </c>
      <c r="O23" s="48">
        <f t="shared" si="4"/>
        <v>43.141014727356755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4"/>
        <v>16.444402520453117</v>
      </c>
      <c r="D24" s="53">
        <f t="shared" si="4"/>
        <v>17.250200460435625</v>
      </c>
      <c r="E24" s="53">
        <f t="shared" si="4"/>
        <v>24.206433664099528</v>
      </c>
      <c r="F24" s="53">
        <f t="shared" si="4"/>
        <v>33.787534356180103</v>
      </c>
      <c r="G24" s="53">
        <f t="shared" si="4"/>
        <v>28.903859994418088</v>
      </c>
      <c r="H24" s="53">
        <f t="shared" si="4"/>
        <v>18.53144562975486</v>
      </c>
      <c r="I24" s="53">
        <f t="shared" si="4"/>
        <v>20.933312448789572</v>
      </c>
      <c r="J24" s="53">
        <f t="shared" si="4"/>
        <v>34.115485844612891</v>
      </c>
      <c r="K24" s="53">
        <f t="shared" si="4"/>
        <v>36.635243351584215</v>
      </c>
      <c r="L24" s="53">
        <f t="shared" si="4"/>
        <v>45.50172026322263</v>
      </c>
      <c r="M24" s="53">
        <f t="shared" si="4"/>
        <v>39.70657345121645</v>
      </c>
      <c r="N24" s="53">
        <f t="shared" si="4"/>
        <v>24.185116073544435</v>
      </c>
      <c r="O24" s="48">
        <f t="shared" si="4"/>
        <v>28.707881858272522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 t="shared" si="4"/>
        <v>19.047713238085461</v>
      </c>
      <c r="D25" s="55">
        <f t="shared" si="4"/>
        <v>21.59264621079863</v>
      </c>
      <c r="E25" s="55">
        <f t="shared" si="4"/>
        <v>19.0730764786165</v>
      </c>
      <c r="F25" s="55">
        <f t="shared" si="4"/>
        <v>19.342122183036498</v>
      </c>
      <c r="G25" s="55">
        <f t="shared" si="4"/>
        <v>19.156164372696523</v>
      </c>
      <c r="H25" s="55">
        <f t="shared" si="4"/>
        <v>17.78046608026839</v>
      </c>
      <c r="I25" s="55">
        <f t="shared" si="4"/>
        <v>17.31524117700182</v>
      </c>
      <c r="J25" s="55">
        <f t="shared" si="4"/>
        <v>16.897904472626482</v>
      </c>
      <c r="K25" s="55">
        <f t="shared" si="4"/>
        <v>19.414205910536282</v>
      </c>
      <c r="L25" s="55">
        <f t="shared" si="4"/>
        <v>19.630803667392787</v>
      </c>
      <c r="M25" s="55">
        <f t="shared" si="4"/>
        <v>18.32256250538266</v>
      </c>
      <c r="N25" s="55">
        <f t="shared" si="4"/>
        <v>19.096227993360298</v>
      </c>
      <c r="O25" s="81">
        <f>+O19/O13</f>
        <v>18.863472989828235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14.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255" width="9.625" style="15" customWidth="1"/>
    <col min="256" max="16384" width="14.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39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44789</v>
      </c>
      <c r="D8" s="25">
        <v>47759</v>
      </c>
      <c r="E8" s="25">
        <v>61680</v>
      </c>
      <c r="F8" s="25">
        <v>54115</v>
      </c>
      <c r="G8" s="25">
        <v>53230</v>
      </c>
      <c r="H8" s="25">
        <v>59394</v>
      </c>
      <c r="I8" s="25">
        <v>53700</v>
      </c>
      <c r="J8" s="25">
        <v>54757</v>
      </c>
      <c r="K8" s="25">
        <v>65039</v>
      </c>
      <c r="L8" s="25">
        <v>64158</v>
      </c>
      <c r="M8" s="25">
        <v>61794</v>
      </c>
      <c r="N8" s="25">
        <v>64678</v>
      </c>
      <c r="O8" s="83">
        <f t="shared" ref="O8:O25" si="0">AVERAGE(C8:N8)</f>
        <v>57091.083333333336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25093</v>
      </c>
      <c r="D9" s="27">
        <v>28548</v>
      </c>
      <c r="E9" s="27">
        <v>39808</v>
      </c>
      <c r="F9" s="27">
        <v>33528</v>
      </c>
      <c r="G9" s="27">
        <v>32537</v>
      </c>
      <c r="H9" s="27">
        <v>36136</v>
      </c>
      <c r="I9" s="27">
        <v>32030</v>
      </c>
      <c r="J9" s="27">
        <v>31556</v>
      </c>
      <c r="K9" s="27">
        <v>40810</v>
      </c>
      <c r="L9" s="27">
        <v>40556</v>
      </c>
      <c r="M9" s="27">
        <v>37361</v>
      </c>
      <c r="N9" s="27">
        <v>35568</v>
      </c>
      <c r="O9" s="28">
        <f t="shared" si="0"/>
        <v>34460.916666666664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19696</v>
      </c>
      <c r="D10" s="27">
        <v>19211</v>
      </c>
      <c r="E10" s="27">
        <v>21872</v>
      </c>
      <c r="F10" s="27">
        <v>20587</v>
      </c>
      <c r="G10" s="27">
        <v>20693</v>
      </c>
      <c r="H10" s="27">
        <v>23258</v>
      </c>
      <c r="I10" s="27">
        <v>21670</v>
      </c>
      <c r="J10" s="27">
        <v>23201</v>
      </c>
      <c r="K10" s="27">
        <v>24229</v>
      </c>
      <c r="L10" s="27">
        <v>23602</v>
      </c>
      <c r="M10" s="27">
        <v>24433</v>
      </c>
      <c r="N10" s="27">
        <v>29110</v>
      </c>
      <c r="O10" s="28">
        <f t="shared" si="0"/>
        <v>22630.166666666668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66</v>
      </c>
      <c r="D11" s="30">
        <v>64</v>
      </c>
      <c r="E11" s="30">
        <v>65</v>
      </c>
      <c r="F11" s="30">
        <v>73</v>
      </c>
      <c r="G11" s="30">
        <v>68</v>
      </c>
      <c r="H11" s="30">
        <v>75</v>
      </c>
      <c r="I11" s="30">
        <v>77</v>
      </c>
      <c r="J11" s="30">
        <v>94</v>
      </c>
      <c r="K11" s="30">
        <v>81</v>
      </c>
      <c r="L11" s="30">
        <v>72</v>
      </c>
      <c r="M11" s="30">
        <v>62</v>
      </c>
      <c r="N11" s="30">
        <v>68</v>
      </c>
      <c r="O11" s="26">
        <f t="shared" si="0"/>
        <v>72.083333333333329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2717</v>
      </c>
      <c r="D12" s="31">
        <v>3357</v>
      </c>
      <c r="E12" s="31">
        <v>2981</v>
      </c>
      <c r="F12" s="31">
        <v>2941</v>
      </c>
      <c r="G12" s="31">
        <v>3047</v>
      </c>
      <c r="H12" s="31">
        <v>3288</v>
      </c>
      <c r="I12" s="31">
        <v>2965</v>
      </c>
      <c r="J12" s="31">
        <v>3200</v>
      </c>
      <c r="K12" s="31">
        <v>3190</v>
      </c>
      <c r="L12" s="31">
        <v>3313</v>
      </c>
      <c r="M12" s="31">
        <v>3265</v>
      </c>
      <c r="N12" s="31">
        <v>4441</v>
      </c>
      <c r="O12" s="26">
        <f t="shared" si="0"/>
        <v>3225.4166666666665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H13" si="1">SUM(C9:C12)</f>
        <v>47572</v>
      </c>
      <c r="D13" s="32">
        <f t="shared" si="1"/>
        <v>51180</v>
      </c>
      <c r="E13" s="32">
        <f t="shared" si="1"/>
        <v>64726</v>
      </c>
      <c r="F13" s="32">
        <f t="shared" si="1"/>
        <v>57129</v>
      </c>
      <c r="G13" s="32">
        <f t="shared" si="1"/>
        <v>56345</v>
      </c>
      <c r="H13" s="32">
        <f t="shared" si="1"/>
        <v>62757</v>
      </c>
      <c r="I13" s="32">
        <f t="shared" ref="I13:N13" si="2">SUM(I9:I12)</f>
        <v>56742</v>
      </c>
      <c r="J13" s="32">
        <f t="shared" si="2"/>
        <v>58051</v>
      </c>
      <c r="K13" s="32">
        <f t="shared" si="2"/>
        <v>68310</v>
      </c>
      <c r="L13" s="32">
        <f t="shared" si="2"/>
        <v>67543</v>
      </c>
      <c r="M13" s="32">
        <f t="shared" si="2"/>
        <v>65121</v>
      </c>
      <c r="N13" s="32">
        <f t="shared" si="2"/>
        <v>69187</v>
      </c>
      <c r="O13" s="69">
        <f t="shared" si="0"/>
        <v>60388.583333333336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879001.26741999993</v>
      </c>
      <c r="D14" s="35">
        <v>983486.05015000014</v>
      </c>
      <c r="E14" s="35">
        <v>1169031.0695000002</v>
      </c>
      <c r="F14" s="35">
        <v>1038627.6248199999</v>
      </c>
      <c r="G14" s="35">
        <v>1115314.0079000001</v>
      </c>
      <c r="H14" s="35">
        <v>1301866.91964</v>
      </c>
      <c r="I14" s="35">
        <v>1148041.28789</v>
      </c>
      <c r="J14" s="35">
        <v>1179497.3933699999</v>
      </c>
      <c r="K14" s="35">
        <v>1257375.1689500001</v>
      </c>
      <c r="L14" s="35">
        <v>1248461.5800099999</v>
      </c>
      <c r="M14" s="35">
        <v>1185472.5784700001</v>
      </c>
      <c r="N14" s="35">
        <v>1152915.42564</v>
      </c>
      <c r="O14" s="73">
        <f t="shared" si="0"/>
        <v>1138257.5311466667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787023.98372999998</v>
      </c>
      <c r="D15" s="38">
        <v>891402.73678999988</v>
      </c>
      <c r="E15" s="38">
        <v>1066681.3902399999</v>
      </c>
      <c r="F15" s="38">
        <v>942824.72175999987</v>
      </c>
      <c r="G15" s="38">
        <v>1020270.0526599999</v>
      </c>
      <c r="H15" s="38">
        <v>1192265.4693100001</v>
      </c>
      <c r="I15" s="38">
        <v>1049406.12903</v>
      </c>
      <c r="J15" s="38">
        <v>1075402.83357</v>
      </c>
      <c r="K15" s="38">
        <v>1147268.0093500002</v>
      </c>
      <c r="L15" s="38">
        <v>1136097.39096</v>
      </c>
      <c r="M15" s="38">
        <v>1069036.8436899998</v>
      </c>
      <c r="N15" s="38">
        <v>1027826.70602</v>
      </c>
      <c r="O15" s="74">
        <f t="shared" si="0"/>
        <v>1033792.1889258333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91977.283689999953</v>
      </c>
      <c r="D16" s="38">
        <v>92083.313360000262</v>
      </c>
      <c r="E16" s="38">
        <v>102349.67926000035</v>
      </c>
      <c r="F16" s="38">
        <v>95802.903060000041</v>
      </c>
      <c r="G16" s="38">
        <v>95043.955240000156</v>
      </c>
      <c r="H16" s="38">
        <v>109601.45032999991</v>
      </c>
      <c r="I16" s="38">
        <v>98635.158860000083</v>
      </c>
      <c r="J16" s="38">
        <v>104094.55979999993</v>
      </c>
      <c r="K16" s="38">
        <v>110107.1595999999</v>
      </c>
      <c r="L16" s="38">
        <v>112364.18904999993</v>
      </c>
      <c r="M16" s="38">
        <v>116435.73478000029</v>
      </c>
      <c r="N16" s="38">
        <v>125088.71961999999</v>
      </c>
      <c r="O16" s="74">
        <f t="shared" si="0"/>
        <v>104465.34222083341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1097.95417</v>
      </c>
      <c r="D17" s="41">
        <v>1665.6872099999998</v>
      </c>
      <c r="E17" s="41">
        <v>1693.1936900000001</v>
      </c>
      <c r="F17" s="41">
        <v>1391.8002200000001</v>
      </c>
      <c r="G17" s="41">
        <v>2376.1865999999995</v>
      </c>
      <c r="H17" s="41">
        <v>3117.16986</v>
      </c>
      <c r="I17" s="41">
        <v>1914.0052700000003</v>
      </c>
      <c r="J17" s="41">
        <v>2438.9939199999999</v>
      </c>
      <c r="K17" s="41">
        <v>2478.9497399999996</v>
      </c>
      <c r="L17" s="41">
        <v>1589.9485930000001</v>
      </c>
      <c r="M17" s="41">
        <v>1793.58878</v>
      </c>
      <c r="N17" s="41">
        <v>1972.9293100000002</v>
      </c>
      <c r="O17" s="73">
        <f t="shared" si="0"/>
        <v>1960.8672802499998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38049.308660000002</v>
      </c>
      <c r="D18" s="43">
        <v>46634.694940000001</v>
      </c>
      <c r="E18" s="43">
        <v>46451.889470000009</v>
      </c>
      <c r="F18" s="43">
        <v>48342.13031</v>
      </c>
      <c r="G18" s="43">
        <v>50427.60042000001</v>
      </c>
      <c r="H18" s="43">
        <v>49738.084099999993</v>
      </c>
      <c r="I18" s="43">
        <v>53166.799729999992</v>
      </c>
      <c r="J18" s="43">
        <v>81588.337729999985</v>
      </c>
      <c r="K18" s="43">
        <v>61361.560960000003</v>
      </c>
      <c r="L18" s="43">
        <v>59590.610339999999</v>
      </c>
      <c r="M18" s="43">
        <v>50489.898089999988</v>
      </c>
      <c r="N18" s="43">
        <v>58654.636579999991</v>
      </c>
      <c r="O18" s="73">
        <f t="shared" si="0"/>
        <v>53707.962610833325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918148.53024999995</v>
      </c>
      <c r="D19" s="45">
        <f t="shared" ref="D19:N19" si="3">SUM(D15:D18)</f>
        <v>1031786.4323000001</v>
      </c>
      <c r="E19" s="45">
        <f t="shared" si="3"/>
        <v>1217176.1526600004</v>
      </c>
      <c r="F19" s="45">
        <f t="shared" si="3"/>
        <v>1088361.5553499998</v>
      </c>
      <c r="G19" s="45">
        <f t="shared" si="3"/>
        <v>1168117.79492</v>
      </c>
      <c r="H19" s="45">
        <f t="shared" si="3"/>
        <v>1354722.1736000001</v>
      </c>
      <c r="I19" s="45">
        <f t="shared" si="3"/>
        <v>1203122.0928900002</v>
      </c>
      <c r="J19" s="45">
        <f t="shared" si="3"/>
        <v>1263524.72502</v>
      </c>
      <c r="K19" s="45">
        <f t="shared" si="3"/>
        <v>1321215.6796500001</v>
      </c>
      <c r="L19" s="45">
        <f t="shared" si="3"/>
        <v>1309642.1389429998</v>
      </c>
      <c r="M19" s="45">
        <f t="shared" si="3"/>
        <v>1237756.0653400002</v>
      </c>
      <c r="N19" s="45">
        <f t="shared" si="3"/>
        <v>1213542.99153</v>
      </c>
      <c r="O19" s="76">
        <f t="shared" si="0"/>
        <v>1193926.36103775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N25" si="4">+C14/C8</f>
        <v>19.625382737279242</v>
      </c>
      <c r="D20" s="47">
        <f t="shared" si="4"/>
        <v>20.592685151489775</v>
      </c>
      <c r="E20" s="47">
        <f t="shared" si="4"/>
        <v>18.953162605382623</v>
      </c>
      <c r="F20" s="47">
        <f t="shared" si="4"/>
        <v>19.192970984385106</v>
      </c>
      <c r="G20" s="47">
        <f t="shared" si="4"/>
        <v>20.952733569415745</v>
      </c>
      <c r="H20" s="47">
        <f t="shared" si="4"/>
        <v>21.919165566218808</v>
      </c>
      <c r="I20" s="47">
        <f t="shared" si="4"/>
        <v>21.378794932774674</v>
      </c>
      <c r="J20" s="47">
        <f t="shared" si="4"/>
        <v>21.540577339335609</v>
      </c>
      <c r="K20" s="47">
        <f t="shared" si="4"/>
        <v>19.332633788188627</v>
      </c>
      <c r="L20" s="47">
        <f t="shared" si="4"/>
        <v>19.459172355902613</v>
      </c>
      <c r="M20" s="47">
        <f t="shared" si="4"/>
        <v>19.184266732530666</v>
      </c>
      <c r="N20" s="47">
        <f t="shared" si="4"/>
        <v>17.825465005720648</v>
      </c>
      <c r="O20" s="84">
        <f t="shared" si="0"/>
        <v>19.99641756405201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4"/>
        <v>31.364284211931615</v>
      </c>
      <c r="D21" s="49">
        <f t="shared" si="4"/>
        <v>31.224700041684176</v>
      </c>
      <c r="E21" s="49">
        <f t="shared" si="4"/>
        <v>26.795653894694532</v>
      </c>
      <c r="F21" s="49">
        <f t="shared" si="4"/>
        <v>28.120517828680502</v>
      </c>
      <c r="G21" s="49">
        <f t="shared" si="4"/>
        <v>31.357225701816393</v>
      </c>
      <c r="H21" s="49">
        <f t="shared" si="4"/>
        <v>32.993841856043836</v>
      </c>
      <c r="I21" s="49">
        <f t="shared" si="4"/>
        <v>32.76322600780518</v>
      </c>
      <c r="J21" s="49">
        <f t="shared" si="4"/>
        <v>34.079187272467991</v>
      </c>
      <c r="K21" s="49">
        <f t="shared" si="4"/>
        <v>28.112423654741491</v>
      </c>
      <c r="L21" s="49">
        <f t="shared" si="4"/>
        <v>28.013053332675806</v>
      </c>
      <c r="M21" s="49">
        <f t="shared" si="4"/>
        <v>28.613710652552122</v>
      </c>
      <c r="N21" s="49">
        <f t="shared" si="4"/>
        <v>28.897511977620333</v>
      </c>
      <c r="O21" s="3">
        <f t="shared" si="0"/>
        <v>30.194611369392835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4"/>
        <v>4.669845841287569</v>
      </c>
      <c r="D22" s="49">
        <f t="shared" si="4"/>
        <v>4.7932597657592142</v>
      </c>
      <c r="E22" s="49">
        <f t="shared" si="4"/>
        <v>4.6794842382955535</v>
      </c>
      <c r="F22" s="49">
        <f t="shared" si="4"/>
        <v>4.65356307669889</v>
      </c>
      <c r="G22" s="49">
        <f t="shared" si="4"/>
        <v>4.5930486270719646</v>
      </c>
      <c r="H22" s="49">
        <f t="shared" si="4"/>
        <v>4.7124193967667001</v>
      </c>
      <c r="I22" s="49">
        <f t="shared" si="4"/>
        <v>4.5516916871250617</v>
      </c>
      <c r="J22" s="49">
        <f t="shared" si="4"/>
        <v>4.4866410844360125</v>
      </c>
      <c r="K22" s="49">
        <f t="shared" si="4"/>
        <v>4.5444368153865158</v>
      </c>
      <c r="L22" s="49">
        <f t="shared" si="4"/>
        <v>4.7607909944072508</v>
      </c>
      <c r="M22" s="49">
        <f t="shared" si="4"/>
        <v>4.7655111848729295</v>
      </c>
      <c r="N22" s="49">
        <f t="shared" si="4"/>
        <v>4.2971047619374785</v>
      </c>
      <c r="O22" s="85">
        <f t="shared" si="0"/>
        <v>4.625649789503762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4"/>
        <v>16.635669242424242</v>
      </c>
      <c r="D23" s="51">
        <f t="shared" si="4"/>
        <v>26.026362656249997</v>
      </c>
      <c r="E23" s="51">
        <f t="shared" si="4"/>
        <v>26.049133692307691</v>
      </c>
      <c r="F23" s="51">
        <f t="shared" si="4"/>
        <v>19.065756438356164</v>
      </c>
      <c r="G23" s="51">
        <f t="shared" si="4"/>
        <v>34.943920588235287</v>
      </c>
      <c r="H23" s="51">
        <f t="shared" si="4"/>
        <v>41.562264800000001</v>
      </c>
      <c r="I23" s="51">
        <f t="shared" si="4"/>
        <v>24.857211298701301</v>
      </c>
      <c r="J23" s="51">
        <f t="shared" si="4"/>
        <v>25.946743829787234</v>
      </c>
      <c r="K23" s="51">
        <f t="shared" si="4"/>
        <v>30.604317777777773</v>
      </c>
      <c r="L23" s="51">
        <f t="shared" si="4"/>
        <v>22.082619347222224</v>
      </c>
      <c r="M23" s="51">
        <f t="shared" si="4"/>
        <v>28.92885129032258</v>
      </c>
      <c r="N23" s="51">
        <f t="shared" si="4"/>
        <v>29.013666323529414</v>
      </c>
      <c r="O23" s="48">
        <f t="shared" si="0"/>
        <v>27.143043107076164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4"/>
        <v>14.004162186234819</v>
      </c>
      <c r="D24" s="53">
        <f t="shared" si="4"/>
        <v>13.891776866249629</v>
      </c>
      <c r="E24" s="53">
        <f t="shared" si="4"/>
        <v>15.582653294196581</v>
      </c>
      <c r="F24" s="53">
        <f t="shared" si="4"/>
        <v>16.437310544032641</v>
      </c>
      <c r="G24" s="53">
        <f t="shared" si="4"/>
        <v>16.549918089924518</v>
      </c>
      <c r="H24" s="53">
        <f t="shared" si="4"/>
        <v>15.127154531630168</v>
      </c>
      <c r="I24" s="53">
        <f t="shared" si="4"/>
        <v>17.931467025295106</v>
      </c>
      <c r="J24" s="53">
        <f t="shared" si="4"/>
        <v>25.496355540624997</v>
      </c>
      <c r="K24" s="53">
        <f t="shared" si="4"/>
        <v>19.235599047021946</v>
      </c>
      <c r="L24" s="53">
        <f t="shared" si="4"/>
        <v>17.986903211590704</v>
      </c>
      <c r="M24" s="53">
        <f t="shared" si="4"/>
        <v>15.463981038284835</v>
      </c>
      <c r="N24" s="53">
        <f t="shared" si="4"/>
        <v>13.207529065525781</v>
      </c>
      <c r="O24" s="48">
        <f t="shared" si="0"/>
        <v>16.742900870050978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 t="shared" si="4"/>
        <v>19.300187720718068</v>
      </c>
      <c r="D25" s="55">
        <f t="shared" si="4"/>
        <v>20.1599537377882</v>
      </c>
      <c r="E25" s="55">
        <f t="shared" si="4"/>
        <v>18.805057514136518</v>
      </c>
      <c r="F25" s="55">
        <f t="shared" si="4"/>
        <v>19.050947073290271</v>
      </c>
      <c r="G25" s="55">
        <f t="shared" si="4"/>
        <v>20.731525333569969</v>
      </c>
      <c r="H25" s="55">
        <f t="shared" si="4"/>
        <v>21.586789897541312</v>
      </c>
      <c r="I25" s="55">
        <f t="shared" si="4"/>
        <v>21.203378324521523</v>
      </c>
      <c r="J25" s="55">
        <f t="shared" si="4"/>
        <v>21.765770185181996</v>
      </c>
      <c r="K25" s="55">
        <f t="shared" si="4"/>
        <v>19.341468008344314</v>
      </c>
      <c r="L25" s="55">
        <f t="shared" si="4"/>
        <v>19.389753770827468</v>
      </c>
      <c r="M25" s="55">
        <f t="shared" si="4"/>
        <v>19.00701870886504</v>
      </c>
      <c r="N25" s="55">
        <f t="shared" si="4"/>
        <v>17.540043527396765</v>
      </c>
      <c r="O25" s="81">
        <f t="shared" si="0"/>
        <v>19.823491150181788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14.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255" width="9.625" style="15" customWidth="1"/>
    <col min="256" max="16384" width="14.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38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31868</v>
      </c>
      <c r="D8" s="25">
        <v>30843</v>
      </c>
      <c r="E8" s="25">
        <v>37820</v>
      </c>
      <c r="F8" s="25">
        <v>33520</v>
      </c>
      <c r="G8" s="25">
        <v>37198</v>
      </c>
      <c r="H8" s="25">
        <v>37315</v>
      </c>
      <c r="I8" s="25">
        <v>42412</v>
      </c>
      <c r="J8" s="25">
        <v>42742</v>
      </c>
      <c r="K8" s="25">
        <v>44136</v>
      </c>
      <c r="L8" s="25">
        <v>45447</v>
      </c>
      <c r="M8" s="25">
        <v>47638</v>
      </c>
      <c r="N8" s="25">
        <v>53050</v>
      </c>
      <c r="O8" s="83">
        <f t="shared" ref="O8:O25" si="0">AVERAGE(C8:N8)</f>
        <v>40332.416666666664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16962</v>
      </c>
      <c r="D9" s="27">
        <v>17211</v>
      </c>
      <c r="E9" s="27">
        <v>21800</v>
      </c>
      <c r="F9" s="27">
        <v>18158</v>
      </c>
      <c r="G9" s="27">
        <v>21385</v>
      </c>
      <c r="H9" s="27">
        <v>20223</v>
      </c>
      <c r="I9" s="27">
        <v>23782</v>
      </c>
      <c r="J9" s="27">
        <v>24184</v>
      </c>
      <c r="K9" s="27">
        <v>24570</v>
      </c>
      <c r="L9" s="27">
        <v>25553</v>
      </c>
      <c r="M9" s="27">
        <v>26723</v>
      </c>
      <c r="N9" s="27">
        <v>28216</v>
      </c>
      <c r="O9" s="28">
        <f t="shared" si="0"/>
        <v>22397.25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14906</v>
      </c>
      <c r="D10" s="27">
        <v>13632</v>
      </c>
      <c r="E10" s="27">
        <v>16020</v>
      </c>
      <c r="F10" s="27">
        <v>15362</v>
      </c>
      <c r="G10" s="27">
        <v>15813</v>
      </c>
      <c r="H10" s="27">
        <v>17092</v>
      </c>
      <c r="I10" s="27">
        <v>18630</v>
      </c>
      <c r="J10" s="27">
        <v>18558</v>
      </c>
      <c r="K10" s="27">
        <v>19566</v>
      </c>
      <c r="L10" s="27">
        <v>19894</v>
      </c>
      <c r="M10" s="27">
        <v>20915</v>
      </c>
      <c r="N10" s="27">
        <v>24834</v>
      </c>
      <c r="O10" s="28">
        <f t="shared" si="0"/>
        <v>17935.166666666668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57</v>
      </c>
      <c r="D11" s="30">
        <v>59</v>
      </c>
      <c r="E11" s="30">
        <v>68</v>
      </c>
      <c r="F11" s="30">
        <v>63</v>
      </c>
      <c r="G11" s="30">
        <v>64</v>
      </c>
      <c r="H11" s="30">
        <v>68</v>
      </c>
      <c r="I11" s="30">
        <v>73</v>
      </c>
      <c r="J11" s="30">
        <v>75</v>
      </c>
      <c r="K11" s="30">
        <v>68</v>
      </c>
      <c r="L11" s="30">
        <v>67</v>
      </c>
      <c r="M11" s="30">
        <v>60</v>
      </c>
      <c r="N11" s="30">
        <v>70</v>
      </c>
      <c r="O11" s="26">
        <f t="shared" si="0"/>
        <v>66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2910</v>
      </c>
      <c r="D12" s="31">
        <v>3325</v>
      </c>
      <c r="E12" s="31">
        <v>3493</v>
      </c>
      <c r="F12" s="31">
        <v>3164</v>
      </c>
      <c r="G12" s="31">
        <v>3244</v>
      </c>
      <c r="H12" s="31">
        <v>3336</v>
      </c>
      <c r="I12" s="31">
        <v>3166</v>
      </c>
      <c r="J12" s="31">
        <v>2813</v>
      </c>
      <c r="K12" s="31">
        <v>3165</v>
      </c>
      <c r="L12" s="31">
        <v>2952</v>
      </c>
      <c r="M12" s="31">
        <v>3086</v>
      </c>
      <c r="N12" s="31">
        <v>3856</v>
      </c>
      <c r="O12" s="26">
        <f t="shared" si="0"/>
        <v>3209.1666666666665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H13" si="1">SUM(C9:C12)</f>
        <v>34835</v>
      </c>
      <c r="D13" s="32">
        <f t="shared" si="1"/>
        <v>34227</v>
      </c>
      <c r="E13" s="32">
        <f t="shared" si="1"/>
        <v>41381</v>
      </c>
      <c r="F13" s="32">
        <f t="shared" si="1"/>
        <v>36747</v>
      </c>
      <c r="G13" s="32">
        <f>SUM(G9:G12)</f>
        <v>40506</v>
      </c>
      <c r="H13" s="32">
        <f t="shared" si="1"/>
        <v>40719</v>
      </c>
      <c r="I13" s="32">
        <f t="shared" ref="I13:N13" si="2">SUM(I9:I12)</f>
        <v>45651</v>
      </c>
      <c r="J13" s="32">
        <f t="shared" si="2"/>
        <v>45630</v>
      </c>
      <c r="K13" s="32">
        <f t="shared" si="2"/>
        <v>47369</v>
      </c>
      <c r="L13" s="32">
        <f t="shared" si="2"/>
        <v>48466</v>
      </c>
      <c r="M13" s="32">
        <f t="shared" si="2"/>
        <v>50784</v>
      </c>
      <c r="N13" s="32">
        <f t="shared" si="2"/>
        <v>56976</v>
      </c>
      <c r="O13" s="69">
        <f t="shared" si="0"/>
        <v>43607.583333333336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750212.60164000012</v>
      </c>
      <c r="D14" s="35">
        <v>712100.56726000004</v>
      </c>
      <c r="E14" s="35">
        <v>892573.07196999982</v>
      </c>
      <c r="F14" s="35">
        <v>850288.70961999998</v>
      </c>
      <c r="G14" s="35">
        <v>887259.85564000008</v>
      </c>
      <c r="H14" s="35">
        <v>897322.36717999994</v>
      </c>
      <c r="I14" s="35">
        <v>814681.58327000006</v>
      </c>
      <c r="J14" s="35">
        <v>929048.74514000013</v>
      </c>
      <c r="K14" s="35">
        <v>883620.32574</v>
      </c>
      <c r="L14" s="35">
        <v>961559.39104000013</v>
      </c>
      <c r="M14" s="35">
        <v>978968.44811000011</v>
      </c>
      <c r="N14" s="35">
        <v>1060226.53522</v>
      </c>
      <c r="O14" s="73">
        <f t="shared" si="0"/>
        <v>884821.85015249997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663590.53495999996</v>
      </c>
      <c r="D15" s="38">
        <v>637850.85213999997</v>
      </c>
      <c r="E15" s="38">
        <v>804673.9235299998</v>
      </c>
      <c r="F15" s="38">
        <v>776773.66303000005</v>
      </c>
      <c r="G15" s="38">
        <v>805459.88535000011</v>
      </c>
      <c r="H15" s="38">
        <v>813489.10899999994</v>
      </c>
      <c r="I15" s="38">
        <v>726930.26588000008</v>
      </c>
      <c r="J15" s="38">
        <v>844248.66949999996</v>
      </c>
      <c r="K15" s="38">
        <v>794780.32033999998</v>
      </c>
      <c r="L15" s="38">
        <v>867478.87418000004</v>
      </c>
      <c r="M15" s="38">
        <v>878997.16844000004</v>
      </c>
      <c r="N15" s="38">
        <v>944396.57249000017</v>
      </c>
      <c r="O15" s="74">
        <f t="shared" si="0"/>
        <v>796555.81990333332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86622.066680000164</v>
      </c>
      <c r="D16" s="38">
        <v>74249.715120000066</v>
      </c>
      <c r="E16" s="38">
        <v>87899.148440000019</v>
      </c>
      <c r="F16" s="38">
        <v>73515.046589999925</v>
      </c>
      <c r="G16" s="38">
        <v>81799.970289999968</v>
      </c>
      <c r="H16" s="38">
        <v>83833.258180000004</v>
      </c>
      <c r="I16" s="38">
        <v>87751.317389999982</v>
      </c>
      <c r="J16" s="38">
        <v>84800.07564000017</v>
      </c>
      <c r="K16" s="38">
        <v>88840.005400000024</v>
      </c>
      <c r="L16" s="38">
        <v>94080.516860000091</v>
      </c>
      <c r="M16" s="38">
        <v>99971.279670000076</v>
      </c>
      <c r="N16" s="38">
        <v>115829.9627299998</v>
      </c>
      <c r="O16" s="74">
        <f t="shared" si="0"/>
        <v>88266.030249166695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1169.3793599999999</v>
      </c>
      <c r="D17" s="41">
        <v>1609.7837</v>
      </c>
      <c r="E17" s="41">
        <v>2640.3809499999998</v>
      </c>
      <c r="F17" s="41">
        <v>3283.6755700000003</v>
      </c>
      <c r="G17" s="41">
        <v>5497.7950600000004</v>
      </c>
      <c r="H17" s="41">
        <v>3317.6881600000006</v>
      </c>
      <c r="I17" s="41">
        <v>1578.0389700000001</v>
      </c>
      <c r="J17" s="41">
        <v>1749.04468</v>
      </c>
      <c r="K17" s="41">
        <v>1939.66911</v>
      </c>
      <c r="L17" s="41">
        <v>1373.6896300000001</v>
      </c>
      <c r="M17" s="41">
        <v>2538.9094699999996</v>
      </c>
      <c r="N17" s="41">
        <v>2084.8104499999999</v>
      </c>
      <c r="O17" s="73">
        <f t="shared" si="0"/>
        <v>2398.5720925000001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33879.401209999996</v>
      </c>
      <c r="D18" s="43">
        <v>39374.70074</v>
      </c>
      <c r="E18" s="43">
        <v>47239.278770000004</v>
      </c>
      <c r="F18" s="43">
        <v>42406.626669999998</v>
      </c>
      <c r="G18" s="43">
        <v>47255.759760000001</v>
      </c>
      <c r="H18" s="43">
        <v>63055.160870000007</v>
      </c>
      <c r="I18" s="43">
        <v>48651.337479999995</v>
      </c>
      <c r="J18" s="43">
        <v>51941.972900000008</v>
      </c>
      <c r="K18" s="43">
        <v>67758.190789999993</v>
      </c>
      <c r="L18" s="43">
        <v>38348.574370000002</v>
      </c>
      <c r="M18" s="43">
        <v>55898.93507</v>
      </c>
      <c r="N18" s="43">
        <v>56181.353020000002</v>
      </c>
      <c r="O18" s="73">
        <f t="shared" si="0"/>
        <v>49332.60763749999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785261.38221000019</v>
      </c>
      <c r="D19" s="45">
        <f t="shared" ref="D19:N19" si="3">SUM(D15:D18)</f>
        <v>753085.05170000007</v>
      </c>
      <c r="E19" s="45">
        <f t="shared" si="3"/>
        <v>942452.73168999981</v>
      </c>
      <c r="F19" s="45">
        <f t="shared" si="3"/>
        <v>895979.01185999997</v>
      </c>
      <c r="G19" s="45">
        <f t="shared" si="3"/>
        <v>940013.41046000016</v>
      </c>
      <c r="H19" s="45">
        <f t="shared" si="3"/>
        <v>963695.21620999998</v>
      </c>
      <c r="I19" s="45">
        <f t="shared" si="3"/>
        <v>864910.95972000004</v>
      </c>
      <c r="J19" s="45">
        <f t="shared" si="3"/>
        <v>982739.76272000023</v>
      </c>
      <c r="K19" s="45">
        <f t="shared" si="3"/>
        <v>953318.18564000004</v>
      </c>
      <c r="L19" s="45">
        <f t="shared" si="3"/>
        <v>1001281.6550400002</v>
      </c>
      <c r="M19" s="45">
        <f t="shared" si="3"/>
        <v>1037406.2926500001</v>
      </c>
      <c r="N19" s="45">
        <f t="shared" si="3"/>
        <v>1118492.69869</v>
      </c>
      <c r="O19" s="76">
        <f t="shared" si="0"/>
        <v>936553.02988249995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N25" si="4">+C14/C8</f>
        <v>23.541251463537094</v>
      </c>
      <c r="D20" s="47">
        <f t="shared" si="4"/>
        <v>23.087915159355447</v>
      </c>
      <c r="E20" s="47">
        <f t="shared" si="4"/>
        <v>23.600557164727654</v>
      </c>
      <c r="F20" s="47">
        <f t="shared" si="4"/>
        <v>25.36660828221957</v>
      </c>
      <c r="G20" s="47">
        <f t="shared" si="4"/>
        <v>23.852353772783484</v>
      </c>
      <c r="H20" s="47">
        <f t="shared" si="4"/>
        <v>24.047229456786813</v>
      </c>
      <c r="I20" s="47">
        <f t="shared" si="4"/>
        <v>19.208751845468264</v>
      </c>
      <c r="J20" s="47">
        <f t="shared" si="4"/>
        <v>21.736201982593236</v>
      </c>
      <c r="K20" s="47">
        <f t="shared" si="4"/>
        <v>20.020398897498641</v>
      </c>
      <c r="L20" s="47">
        <f t="shared" si="4"/>
        <v>21.157818800800936</v>
      </c>
      <c r="M20" s="47">
        <f t="shared" si="4"/>
        <v>20.550158447247998</v>
      </c>
      <c r="N20" s="47">
        <f t="shared" si="4"/>
        <v>19.985420079547595</v>
      </c>
      <c r="O20" s="84">
        <f t="shared" si="0"/>
        <v>22.179555446047232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4"/>
        <v>39.122186944935734</v>
      </c>
      <c r="D21" s="49">
        <f t="shared" si="4"/>
        <v>37.060650289930855</v>
      </c>
      <c r="E21" s="49">
        <f t="shared" si="4"/>
        <v>36.911647868348616</v>
      </c>
      <c r="F21" s="49">
        <f t="shared" si="4"/>
        <v>42.778591421412052</v>
      </c>
      <c r="G21" s="49">
        <f t="shared" si="4"/>
        <v>37.664712899228434</v>
      </c>
      <c r="H21" s="49">
        <f t="shared" si="4"/>
        <v>40.225936260693267</v>
      </c>
      <c r="I21" s="49">
        <f t="shared" si="4"/>
        <v>30.566405932217648</v>
      </c>
      <c r="J21" s="49">
        <f t="shared" si="4"/>
        <v>34.909389244955342</v>
      </c>
      <c r="K21" s="49">
        <f t="shared" si="4"/>
        <v>32.347591385429382</v>
      </c>
      <c r="L21" s="49">
        <f t="shared" si="4"/>
        <v>33.948220333424651</v>
      </c>
      <c r="M21" s="49">
        <f t="shared" si="4"/>
        <v>32.892907549302102</v>
      </c>
      <c r="N21" s="49">
        <f t="shared" si="4"/>
        <v>33.470249946484273</v>
      </c>
      <c r="O21" s="3">
        <f t="shared" si="0"/>
        <v>35.99154083969686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4"/>
        <v>5.8112214329800187</v>
      </c>
      <c r="D22" s="49">
        <f t="shared" si="4"/>
        <v>5.4467220598591597</v>
      </c>
      <c r="E22" s="49">
        <f t="shared" si="4"/>
        <v>5.4868382297128599</v>
      </c>
      <c r="F22" s="49">
        <f t="shared" si="4"/>
        <v>4.7855127320661319</v>
      </c>
      <c r="G22" s="49">
        <f t="shared" si="4"/>
        <v>5.1729570789856432</v>
      </c>
      <c r="H22" s="49">
        <f t="shared" si="4"/>
        <v>4.904824372805991</v>
      </c>
      <c r="I22" s="49">
        <f t="shared" si="4"/>
        <v>4.7102156409017706</v>
      </c>
      <c r="J22" s="49">
        <f t="shared" si="4"/>
        <v>4.569461991593931</v>
      </c>
      <c r="K22" s="49">
        <f t="shared" si="4"/>
        <v>4.5405297659204757</v>
      </c>
      <c r="L22" s="49">
        <f t="shared" si="4"/>
        <v>4.7290900201065691</v>
      </c>
      <c r="M22" s="49">
        <f t="shared" si="4"/>
        <v>4.7798842777910631</v>
      </c>
      <c r="N22" s="49">
        <f t="shared" si="4"/>
        <v>4.6641685886284847</v>
      </c>
      <c r="O22" s="85">
        <f t="shared" si="0"/>
        <v>4.9667855159460084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4"/>
        <v>20.515427368421051</v>
      </c>
      <c r="D23" s="51">
        <f t="shared" si="4"/>
        <v>27.284469491525424</v>
      </c>
      <c r="E23" s="51">
        <f t="shared" si="4"/>
        <v>38.829131617647057</v>
      </c>
      <c r="F23" s="51">
        <f t="shared" si="4"/>
        <v>52.121834444444453</v>
      </c>
      <c r="G23" s="51">
        <f t="shared" si="4"/>
        <v>85.903047812500006</v>
      </c>
      <c r="H23" s="51">
        <f t="shared" si="4"/>
        <v>48.789531764705892</v>
      </c>
      <c r="I23" s="51">
        <f t="shared" si="4"/>
        <v>21.616972191780821</v>
      </c>
      <c r="J23" s="51">
        <f t="shared" si="4"/>
        <v>23.320595733333334</v>
      </c>
      <c r="K23" s="51">
        <f t="shared" si="4"/>
        <v>28.524545735294119</v>
      </c>
      <c r="L23" s="51">
        <f t="shared" si="4"/>
        <v>20.502830298507465</v>
      </c>
      <c r="M23" s="51">
        <f t="shared" si="4"/>
        <v>42.315157833333323</v>
      </c>
      <c r="N23" s="51">
        <f t="shared" si="4"/>
        <v>29.783006428571429</v>
      </c>
      <c r="O23" s="48">
        <f t="shared" si="0"/>
        <v>36.625545893338696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4"/>
        <v>11.642405914089347</v>
      </c>
      <c r="D24" s="53">
        <f t="shared" si="4"/>
        <v>11.842015260150376</v>
      </c>
      <c r="E24" s="53">
        <f t="shared" si="4"/>
        <v>13.523984760950473</v>
      </c>
      <c r="F24" s="53">
        <f t="shared" si="4"/>
        <v>13.40285292983565</v>
      </c>
      <c r="G24" s="53">
        <f t="shared" si="4"/>
        <v>14.5671269297164</v>
      </c>
      <c r="H24" s="53">
        <f t="shared" si="4"/>
        <v>18.901427119304557</v>
      </c>
      <c r="I24" s="53">
        <f t="shared" si="4"/>
        <v>15.366815375868603</v>
      </c>
      <c r="J24" s="53">
        <f t="shared" si="4"/>
        <v>18.464974369001069</v>
      </c>
      <c r="K24" s="53">
        <f t="shared" si="4"/>
        <v>21.408591086887835</v>
      </c>
      <c r="L24" s="53">
        <f t="shared" si="4"/>
        <v>12.990709474932251</v>
      </c>
      <c r="M24" s="53">
        <f t="shared" si="4"/>
        <v>18.11371842838626</v>
      </c>
      <c r="N24" s="53">
        <f t="shared" si="4"/>
        <v>14.569852961618258</v>
      </c>
      <c r="O24" s="48">
        <f t="shared" si="0"/>
        <v>15.39953955089509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 t="shared" si="4"/>
        <v>22.542310383522324</v>
      </c>
      <c r="D25" s="55">
        <f t="shared" si="4"/>
        <v>22.002660230227601</v>
      </c>
      <c r="E25" s="55">
        <f t="shared" si="4"/>
        <v>22.775011036224349</v>
      </c>
      <c r="F25" s="55">
        <f t="shared" si="4"/>
        <v>24.382371672789613</v>
      </c>
      <c r="G25" s="55">
        <f t="shared" si="4"/>
        <v>23.206769625734463</v>
      </c>
      <c r="H25" s="55">
        <f t="shared" si="4"/>
        <v>23.666966679191532</v>
      </c>
      <c r="I25" s="55">
        <f t="shared" si="4"/>
        <v>18.946155828349873</v>
      </c>
      <c r="J25" s="55">
        <f t="shared" si="4"/>
        <v>21.537141413982035</v>
      </c>
      <c r="K25" s="55">
        <f t="shared" si="4"/>
        <v>20.125360164664656</v>
      </c>
      <c r="L25" s="55">
        <f t="shared" si="4"/>
        <v>20.659465502414069</v>
      </c>
      <c r="M25" s="55">
        <f t="shared" si="4"/>
        <v>20.427817671904538</v>
      </c>
      <c r="N25" s="55">
        <f t="shared" si="4"/>
        <v>19.630944585263972</v>
      </c>
      <c r="O25" s="81">
        <f t="shared" si="0"/>
        <v>21.658581232855752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8"/>
  <sheetViews>
    <sheetView defaultGridColor="0" colorId="22" zoomScale="60" zoomScaleNormal="67" workbookViewId="0">
      <selection activeCell="A4" sqref="A4"/>
    </sheetView>
  </sheetViews>
  <sheetFormatPr defaultColWidth="14.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255" width="9.625" style="15" customWidth="1"/>
    <col min="256" max="16384" width="14.25" style="15"/>
  </cols>
  <sheetData>
    <row r="1" spans="1:200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00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00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00" ht="27.75">
      <c r="A4" s="7" t="s">
        <v>37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00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00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00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00" ht="45" customHeight="1">
      <c r="A8" s="98" t="s">
        <v>23</v>
      </c>
      <c r="B8" s="1" t="s">
        <v>27</v>
      </c>
      <c r="C8" s="25">
        <v>24954</v>
      </c>
      <c r="D8" s="25">
        <v>20812</v>
      </c>
      <c r="E8" s="25">
        <v>23656</v>
      </c>
      <c r="F8" s="25">
        <v>24736</v>
      </c>
      <c r="G8" s="25">
        <v>24147</v>
      </c>
      <c r="H8" s="25">
        <v>25690</v>
      </c>
      <c r="I8" s="25">
        <v>28534</v>
      </c>
      <c r="J8" s="25">
        <v>25643</v>
      </c>
      <c r="K8" s="25">
        <v>30953</v>
      </c>
      <c r="L8" s="25">
        <v>34855</v>
      </c>
      <c r="M8" s="25">
        <v>29762</v>
      </c>
      <c r="N8" s="25">
        <v>32457</v>
      </c>
      <c r="O8" s="83">
        <f t="shared" ref="O8:O25" si="0">AVERAGE(C8:N8)</f>
        <v>27183.25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00" ht="39.950000000000003" customHeight="1">
      <c r="A9" s="98"/>
      <c r="B9" s="2" t="s">
        <v>25</v>
      </c>
      <c r="C9" s="27">
        <v>12175</v>
      </c>
      <c r="D9" s="27">
        <v>10237</v>
      </c>
      <c r="E9" s="27">
        <v>12195</v>
      </c>
      <c r="F9" s="27">
        <v>12802</v>
      </c>
      <c r="G9" s="27">
        <v>12980</v>
      </c>
      <c r="H9" s="27">
        <v>14150</v>
      </c>
      <c r="I9" s="27">
        <v>14023</v>
      </c>
      <c r="J9" s="27">
        <v>12055</v>
      </c>
      <c r="K9" s="27">
        <v>15409</v>
      </c>
      <c r="L9" s="27">
        <v>18456</v>
      </c>
      <c r="M9" s="27">
        <v>15317</v>
      </c>
      <c r="N9" s="27">
        <v>14551</v>
      </c>
      <c r="O9" s="28">
        <f t="shared" si="0"/>
        <v>13695.833333333334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00" ht="39.950000000000003" customHeight="1">
      <c r="A10" s="98"/>
      <c r="B10" s="2" t="s">
        <v>26</v>
      </c>
      <c r="C10" s="27">
        <v>12779</v>
      </c>
      <c r="D10" s="27">
        <v>10575</v>
      </c>
      <c r="E10" s="27">
        <v>11461</v>
      </c>
      <c r="F10" s="27">
        <v>11934</v>
      </c>
      <c r="G10" s="27">
        <v>11167</v>
      </c>
      <c r="H10" s="27">
        <v>11540</v>
      </c>
      <c r="I10" s="27">
        <v>14511</v>
      </c>
      <c r="J10" s="27">
        <v>13588</v>
      </c>
      <c r="K10" s="27">
        <v>15544</v>
      </c>
      <c r="L10" s="27">
        <v>16399</v>
      </c>
      <c r="M10" s="27">
        <v>14445</v>
      </c>
      <c r="N10" s="27">
        <v>17906</v>
      </c>
      <c r="O10" s="28">
        <f t="shared" si="0"/>
        <v>13487.416666666666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00" ht="45" customHeight="1">
      <c r="A11" s="98"/>
      <c r="B11" s="1" t="s">
        <v>28</v>
      </c>
      <c r="C11" s="30">
        <v>45</v>
      </c>
      <c r="D11" s="30">
        <v>43</v>
      </c>
      <c r="E11" s="30">
        <v>44</v>
      </c>
      <c r="F11" s="30">
        <v>47</v>
      </c>
      <c r="G11" s="30">
        <v>54</v>
      </c>
      <c r="H11" s="30">
        <v>61</v>
      </c>
      <c r="I11" s="30">
        <v>75</v>
      </c>
      <c r="J11" s="30">
        <v>66</v>
      </c>
      <c r="K11" s="30">
        <v>63</v>
      </c>
      <c r="L11" s="30">
        <v>70</v>
      </c>
      <c r="M11" s="30">
        <v>54</v>
      </c>
      <c r="N11" s="30">
        <v>65</v>
      </c>
      <c r="O11" s="26">
        <f t="shared" si="0"/>
        <v>57.25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00" ht="45" customHeight="1">
      <c r="A12" s="98"/>
      <c r="B12" s="1" t="s">
        <v>30</v>
      </c>
      <c r="C12" s="31">
        <v>2651</v>
      </c>
      <c r="D12" s="31">
        <v>3367</v>
      </c>
      <c r="E12" s="31">
        <v>3250</v>
      </c>
      <c r="F12" s="31">
        <v>3657</v>
      </c>
      <c r="G12" s="31">
        <v>3383</v>
      </c>
      <c r="H12" s="31">
        <v>3684</v>
      </c>
      <c r="I12" s="31">
        <v>3458</v>
      </c>
      <c r="J12" s="31">
        <v>2501</v>
      </c>
      <c r="K12" s="31">
        <v>2896</v>
      </c>
      <c r="L12" s="31">
        <v>3609</v>
      </c>
      <c r="M12" s="31">
        <v>3096</v>
      </c>
      <c r="N12" s="31">
        <v>4303</v>
      </c>
      <c r="O12" s="26">
        <f t="shared" si="0"/>
        <v>3321.25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00" ht="50.1" customHeight="1">
      <c r="A13" s="101"/>
      <c r="B13" s="67" t="s">
        <v>8</v>
      </c>
      <c r="C13" s="32">
        <f t="shared" ref="C13:N13" si="1">SUM(C9:C12)</f>
        <v>27650</v>
      </c>
      <c r="D13" s="32">
        <f t="shared" si="1"/>
        <v>24222</v>
      </c>
      <c r="E13" s="32">
        <f t="shared" si="1"/>
        <v>26950</v>
      </c>
      <c r="F13" s="32">
        <f t="shared" si="1"/>
        <v>28440</v>
      </c>
      <c r="G13" s="32">
        <f t="shared" si="1"/>
        <v>27584</v>
      </c>
      <c r="H13" s="32">
        <f t="shared" si="1"/>
        <v>29435</v>
      </c>
      <c r="I13" s="32">
        <f t="shared" si="1"/>
        <v>32067</v>
      </c>
      <c r="J13" s="32">
        <f t="shared" si="1"/>
        <v>28210</v>
      </c>
      <c r="K13" s="32">
        <f t="shared" si="1"/>
        <v>33912</v>
      </c>
      <c r="L13" s="32">
        <f t="shared" si="1"/>
        <v>38534</v>
      </c>
      <c r="M13" s="32">
        <f t="shared" si="1"/>
        <v>32912</v>
      </c>
      <c r="N13" s="32">
        <f t="shared" si="1"/>
        <v>36825</v>
      </c>
      <c r="O13" s="69">
        <f t="shared" si="0"/>
        <v>30561.75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00" ht="45" customHeight="1">
      <c r="A14" s="98" t="s">
        <v>9</v>
      </c>
      <c r="B14" s="1" t="s">
        <v>27</v>
      </c>
      <c r="C14" s="35">
        <v>655137.36264009983</v>
      </c>
      <c r="D14" s="35">
        <v>593718.09678699996</v>
      </c>
      <c r="E14" s="35">
        <v>724579.75929000007</v>
      </c>
      <c r="F14" s="35">
        <v>655656.87776399998</v>
      </c>
      <c r="G14" s="35">
        <v>612188.69656000007</v>
      </c>
      <c r="H14" s="35">
        <v>634866.77130999998</v>
      </c>
      <c r="I14" s="35">
        <v>755414.68013000011</v>
      </c>
      <c r="J14" s="35">
        <v>631916.44155999995</v>
      </c>
      <c r="K14" s="35">
        <v>683965.60073000006</v>
      </c>
      <c r="L14" s="35">
        <v>757866.28227000008</v>
      </c>
      <c r="M14" s="35">
        <v>662012.85234999994</v>
      </c>
      <c r="N14" s="35">
        <v>695954.03387000016</v>
      </c>
      <c r="O14" s="73">
        <f t="shared" si="0"/>
        <v>671939.78793842508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00" ht="39.950000000000003" customHeight="1">
      <c r="A15" s="98"/>
      <c r="B15" s="2" t="s">
        <v>25</v>
      </c>
      <c r="C15" s="38">
        <v>519196.67216000007</v>
      </c>
      <c r="D15" s="38">
        <v>476079.65575000003</v>
      </c>
      <c r="E15" s="38">
        <v>597412.49098999996</v>
      </c>
      <c r="F15" s="38">
        <v>545120.91941000009</v>
      </c>
      <c r="G15" s="38">
        <v>519474.21581999992</v>
      </c>
      <c r="H15" s="38">
        <v>550275.42966999998</v>
      </c>
      <c r="I15" s="38">
        <v>654145.47675000003</v>
      </c>
      <c r="J15" s="38">
        <v>537348.39546000003</v>
      </c>
      <c r="K15" s="38">
        <v>577360.13795</v>
      </c>
      <c r="L15" s="38">
        <v>651506.61383000005</v>
      </c>
      <c r="M15" s="38">
        <v>559861.55660999997</v>
      </c>
      <c r="N15" s="38">
        <v>584301.57906999998</v>
      </c>
      <c r="O15" s="74">
        <f t="shared" si="0"/>
        <v>564340.26195583341</v>
      </c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</row>
    <row r="16" spans="1:200" ht="39.950000000000003" customHeight="1">
      <c r="A16" s="98"/>
      <c r="B16" s="2" t="s">
        <v>26</v>
      </c>
      <c r="C16" s="38">
        <v>135940.69048009976</v>
      </c>
      <c r="D16" s="38">
        <v>117638.44103699992</v>
      </c>
      <c r="E16" s="38">
        <v>127167.26830000011</v>
      </c>
      <c r="F16" s="38">
        <v>110535.95835399989</v>
      </c>
      <c r="G16" s="38">
        <v>92714.480740000145</v>
      </c>
      <c r="H16" s="38">
        <v>84591.341639999999</v>
      </c>
      <c r="I16" s="38">
        <v>101269.20338000008</v>
      </c>
      <c r="J16" s="38">
        <v>94568.04609999992</v>
      </c>
      <c r="K16" s="38">
        <v>106605.46278000006</v>
      </c>
      <c r="L16" s="38">
        <v>106359.66844000004</v>
      </c>
      <c r="M16" s="38">
        <v>102151.29573999997</v>
      </c>
      <c r="N16" s="38">
        <v>111652.45480000018</v>
      </c>
      <c r="O16" s="74">
        <f t="shared" si="0"/>
        <v>107599.52598259167</v>
      </c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</row>
    <row r="17" spans="1:253" ht="45" customHeight="1">
      <c r="A17" s="98"/>
      <c r="B17" s="1" t="s">
        <v>28</v>
      </c>
      <c r="C17" s="41">
        <v>1640.2718100000002</v>
      </c>
      <c r="D17" s="41">
        <v>1576.7856099999999</v>
      </c>
      <c r="E17" s="41">
        <v>1442.4907499999999</v>
      </c>
      <c r="F17" s="41">
        <v>1658.3594900000001</v>
      </c>
      <c r="G17" s="41">
        <v>2851.7214899999999</v>
      </c>
      <c r="H17" s="41">
        <v>2072.1223009999999</v>
      </c>
      <c r="I17" s="41">
        <v>1927.3090099999999</v>
      </c>
      <c r="J17" s="41">
        <v>2237.8697099999999</v>
      </c>
      <c r="K17" s="41">
        <v>2018.7224900000001</v>
      </c>
      <c r="L17" s="41">
        <v>2930.0375899999999</v>
      </c>
      <c r="M17" s="41">
        <v>2831.0519899999999</v>
      </c>
      <c r="N17" s="41">
        <v>2205.0266499999998</v>
      </c>
      <c r="O17" s="73">
        <f t="shared" si="0"/>
        <v>2115.9807409166665</v>
      </c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</row>
    <row r="18" spans="1:253" ht="45" customHeight="1">
      <c r="A18" s="98"/>
      <c r="B18" s="1" t="s">
        <v>30</v>
      </c>
      <c r="C18" s="43">
        <v>24750.77982</v>
      </c>
      <c r="D18" s="43">
        <v>30337.114941999993</v>
      </c>
      <c r="E18" s="43">
        <v>31411.619749999998</v>
      </c>
      <c r="F18" s="43">
        <v>35284.386166000004</v>
      </c>
      <c r="G18" s="43">
        <v>27531.327960000002</v>
      </c>
      <c r="H18" s="43">
        <v>33441.923118999999</v>
      </c>
      <c r="I18" s="43">
        <v>32738.075599999996</v>
      </c>
      <c r="J18" s="43">
        <v>26051.775549999998</v>
      </c>
      <c r="K18" s="43">
        <v>34657.621610000002</v>
      </c>
      <c r="L18" s="43">
        <v>35595.626839999997</v>
      </c>
      <c r="M18" s="43">
        <v>31642.549359999994</v>
      </c>
      <c r="N18" s="43">
        <v>47139.416840000005</v>
      </c>
      <c r="O18" s="73">
        <f t="shared" si="0"/>
        <v>32548.518129749998</v>
      </c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</row>
    <row r="19" spans="1:253" ht="50.1" customHeight="1">
      <c r="A19" s="101"/>
      <c r="B19" s="67" t="s">
        <v>8</v>
      </c>
      <c r="C19" s="45">
        <f>SUM(C15:C18)</f>
        <v>681528.41427009983</v>
      </c>
      <c r="D19" s="45">
        <f t="shared" ref="D19:N19" si="2">SUM(D15:D18)</f>
        <v>625631.99733899999</v>
      </c>
      <c r="E19" s="45">
        <f t="shared" si="2"/>
        <v>757433.86979000003</v>
      </c>
      <c r="F19" s="45">
        <f t="shared" si="2"/>
        <v>692599.62341999996</v>
      </c>
      <c r="G19" s="45">
        <f t="shared" si="2"/>
        <v>642571.74601000012</v>
      </c>
      <c r="H19" s="45">
        <f t="shared" si="2"/>
        <v>670380.81673000008</v>
      </c>
      <c r="I19" s="45">
        <f t="shared" si="2"/>
        <v>790080.06474000006</v>
      </c>
      <c r="J19" s="45">
        <f t="shared" si="2"/>
        <v>660206.08681999997</v>
      </c>
      <c r="K19" s="45">
        <f t="shared" si="2"/>
        <v>720641.94483000005</v>
      </c>
      <c r="L19" s="45">
        <f t="shared" si="2"/>
        <v>796391.94670000009</v>
      </c>
      <c r="M19" s="45">
        <f t="shared" si="2"/>
        <v>696486.45369999984</v>
      </c>
      <c r="N19" s="45">
        <f t="shared" si="2"/>
        <v>745298.47736000014</v>
      </c>
      <c r="O19" s="76">
        <f t="shared" si="0"/>
        <v>706604.28680909181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 ht="45" customHeight="1">
      <c r="A20" s="98" t="s">
        <v>10</v>
      </c>
      <c r="B20" s="1" t="s">
        <v>27</v>
      </c>
      <c r="C20" s="47">
        <f t="shared" ref="C20:N25" si="3">+C14/C8</f>
        <v>26.253801500364663</v>
      </c>
      <c r="D20" s="47">
        <f t="shared" si="3"/>
        <v>28.527680991110895</v>
      </c>
      <c r="E20" s="47">
        <f t="shared" si="3"/>
        <v>30.629851170527566</v>
      </c>
      <c r="F20" s="47">
        <f t="shared" si="3"/>
        <v>26.506180375323414</v>
      </c>
      <c r="G20" s="47">
        <f t="shared" si="3"/>
        <v>25.352577817534272</v>
      </c>
      <c r="H20" s="47">
        <f t="shared" si="3"/>
        <v>24.712603009342157</v>
      </c>
      <c r="I20" s="47">
        <f t="shared" si="3"/>
        <v>26.474195000000005</v>
      </c>
      <c r="J20" s="47">
        <f t="shared" si="3"/>
        <v>24.642843721873415</v>
      </c>
      <c r="K20" s="47">
        <f t="shared" si="3"/>
        <v>22.096908239265986</v>
      </c>
      <c r="L20" s="47">
        <f t="shared" si="3"/>
        <v>21.743402159518006</v>
      </c>
      <c r="M20" s="47">
        <f t="shared" si="3"/>
        <v>22.243560659565887</v>
      </c>
      <c r="N20" s="47">
        <f t="shared" si="3"/>
        <v>21.442340138336881</v>
      </c>
      <c r="O20" s="84">
        <f t="shared" si="0"/>
        <v>25.052162065230263</v>
      </c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6"/>
      <c r="HN20" s="46"/>
      <c r="HO20" s="46"/>
      <c r="HP20" s="46"/>
      <c r="HQ20" s="46"/>
      <c r="HR20" s="46"/>
      <c r="HS20" s="46"/>
      <c r="HT20" s="46"/>
      <c r="HU20" s="46"/>
      <c r="HV20" s="46"/>
      <c r="HW20" s="46"/>
      <c r="HX20" s="46"/>
      <c r="HY20" s="46"/>
      <c r="HZ20" s="46"/>
      <c r="IA20" s="46"/>
      <c r="IB20" s="46"/>
      <c r="IC20" s="46"/>
      <c r="ID20" s="46"/>
      <c r="IE20" s="46"/>
      <c r="IF20" s="46"/>
      <c r="IG20" s="46"/>
      <c r="IH20" s="46"/>
      <c r="II20" s="46"/>
      <c r="IJ20" s="46"/>
      <c r="IK20" s="46"/>
      <c r="IL20" s="46"/>
      <c r="IM20" s="46"/>
      <c r="IN20" s="46"/>
      <c r="IO20" s="46"/>
      <c r="IP20" s="46"/>
      <c r="IQ20" s="46"/>
      <c r="IR20" s="46"/>
      <c r="IS20" s="46"/>
    </row>
    <row r="21" spans="1:253" ht="39.950000000000003" customHeight="1">
      <c r="A21" s="98"/>
      <c r="B21" s="2" t="s">
        <v>25</v>
      </c>
      <c r="C21" s="49">
        <f t="shared" si="3"/>
        <v>42.64449052648871</v>
      </c>
      <c r="D21" s="49">
        <f t="shared" si="3"/>
        <v>46.505778621666508</v>
      </c>
      <c r="E21" s="49">
        <f t="shared" si="3"/>
        <v>48.988314144321443</v>
      </c>
      <c r="F21" s="49">
        <f t="shared" si="3"/>
        <v>42.5809185603812</v>
      </c>
      <c r="G21" s="49">
        <f t="shared" si="3"/>
        <v>40.021126026194139</v>
      </c>
      <c r="H21" s="49">
        <f t="shared" si="3"/>
        <v>38.888722944876321</v>
      </c>
      <c r="I21" s="49">
        <f t="shared" si="3"/>
        <v>46.648040843614062</v>
      </c>
      <c r="J21" s="49">
        <f t="shared" si="3"/>
        <v>44.574732099543759</v>
      </c>
      <c r="K21" s="49">
        <f t="shared" si="3"/>
        <v>37.469020569147901</v>
      </c>
      <c r="L21" s="49">
        <f t="shared" si="3"/>
        <v>35.300531741980933</v>
      </c>
      <c r="M21" s="49">
        <f t="shared" si="3"/>
        <v>36.551645662335964</v>
      </c>
      <c r="N21" s="49">
        <f t="shared" si="3"/>
        <v>40.155424305546006</v>
      </c>
      <c r="O21" s="3">
        <f t="shared" si="0"/>
        <v>41.694062170508083</v>
      </c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6"/>
      <c r="HN21" s="46"/>
      <c r="HO21" s="46"/>
      <c r="HP21" s="46"/>
      <c r="HQ21" s="46"/>
      <c r="HR21" s="46"/>
      <c r="HS21" s="46"/>
      <c r="HT21" s="46"/>
      <c r="HU21" s="46"/>
      <c r="HV21" s="46"/>
      <c r="HW21" s="46"/>
      <c r="HX21" s="46"/>
      <c r="HY21" s="46"/>
      <c r="HZ21" s="46"/>
      <c r="IA21" s="46"/>
      <c r="IB21" s="46"/>
      <c r="IC21" s="46"/>
      <c r="ID21" s="46"/>
      <c r="IE21" s="46"/>
      <c r="IF21" s="46"/>
      <c r="IG21" s="46"/>
      <c r="IH21" s="46"/>
      <c r="II21" s="46"/>
      <c r="IJ21" s="46"/>
      <c r="IK21" s="46"/>
      <c r="IL21" s="46"/>
      <c r="IM21" s="46"/>
      <c r="IN21" s="46"/>
      <c r="IO21" s="46"/>
      <c r="IP21" s="46"/>
      <c r="IQ21" s="46"/>
      <c r="IR21" s="46"/>
      <c r="IS21" s="46"/>
    </row>
    <row r="22" spans="1:253" ht="39.950000000000003" customHeight="1">
      <c r="A22" s="98"/>
      <c r="B22" s="2" t="s">
        <v>26</v>
      </c>
      <c r="C22" s="49">
        <f t="shared" si="3"/>
        <v>10.637819115744563</v>
      </c>
      <c r="D22" s="49">
        <f t="shared" si="3"/>
        <v>11.124202462127652</v>
      </c>
      <c r="E22" s="49">
        <f t="shared" si="3"/>
        <v>11.095652063519772</v>
      </c>
      <c r="F22" s="49">
        <f t="shared" si="3"/>
        <v>9.2622723608178212</v>
      </c>
      <c r="G22" s="49">
        <f t="shared" si="3"/>
        <v>8.3025414829408213</v>
      </c>
      <c r="H22" s="49">
        <f t="shared" si="3"/>
        <v>7.330272239168111</v>
      </c>
      <c r="I22" s="49">
        <f t="shared" si="3"/>
        <v>6.9787887381986131</v>
      </c>
      <c r="J22" s="49">
        <f t="shared" si="3"/>
        <v>6.9596736900206002</v>
      </c>
      <c r="K22" s="49">
        <f t="shared" si="3"/>
        <v>6.8583030609881668</v>
      </c>
      <c r="L22" s="49">
        <f t="shared" si="3"/>
        <v>6.4857411086041852</v>
      </c>
      <c r="M22" s="49">
        <f t="shared" si="3"/>
        <v>7.0717407919695381</v>
      </c>
      <c r="N22" s="49">
        <f t="shared" si="3"/>
        <v>6.2354772031721311</v>
      </c>
      <c r="O22" s="85">
        <f t="shared" si="0"/>
        <v>8.1952070264393289</v>
      </c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6"/>
      <c r="HN22" s="46"/>
      <c r="HO22" s="46"/>
      <c r="HP22" s="46"/>
      <c r="HQ22" s="46"/>
      <c r="HR22" s="46"/>
      <c r="HS22" s="46"/>
      <c r="HT22" s="46"/>
      <c r="HU22" s="46"/>
      <c r="HV22" s="46"/>
      <c r="HW22" s="46"/>
      <c r="HX22" s="46"/>
      <c r="HY22" s="46"/>
      <c r="HZ22" s="46"/>
      <c r="IA22" s="46"/>
      <c r="IB22" s="46"/>
      <c r="IC22" s="46"/>
      <c r="ID22" s="46"/>
      <c r="IE22" s="46"/>
      <c r="IF22" s="46"/>
      <c r="IG22" s="46"/>
      <c r="IH22" s="46"/>
      <c r="II22" s="46"/>
      <c r="IJ22" s="46"/>
      <c r="IK22" s="46"/>
      <c r="IL22" s="46"/>
      <c r="IM22" s="46"/>
      <c r="IN22" s="46"/>
      <c r="IO22" s="46"/>
      <c r="IP22" s="46"/>
      <c r="IQ22" s="46"/>
      <c r="IR22" s="46"/>
      <c r="IS22" s="46"/>
    </row>
    <row r="23" spans="1:253" ht="45" customHeight="1">
      <c r="A23" s="98"/>
      <c r="B23" s="1" t="s">
        <v>28</v>
      </c>
      <c r="C23" s="51">
        <f t="shared" si="3"/>
        <v>36.450484666666668</v>
      </c>
      <c r="D23" s="51">
        <f t="shared" si="3"/>
        <v>36.66943279069767</v>
      </c>
      <c r="E23" s="51">
        <f t="shared" si="3"/>
        <v>32.783880681818182</v>
      </c>
      <c r="F23" s="51">
        <f t="shared" si="3"/>
        <v>35.284244468085106</v>
      </c>
      <c r="G23" s="51">
        <f t="shared" si="3"/>
        <v>52.809657222222221</v>
      </c>
      <c r="H23" s="51">
        <f t="shared" si="3"/>
        <v>33.969218049180327</v>
      </c>
      <c r="I23" s="51">
        <f t="shared" si="3"/>
        <v>25.697453466666666</v>
      </c>
      <c r="J23" s="51">
        <f t="shared" si="3"/>
        <v>33.907116818181819</v>
      </c>
      <c r="K23" s="51">
        <f t="shared" si="3"/>
        <v>32.043214126984125</v>
      </c>
      <c r="L23" s="51">
        <f t="shared" si="3"/>
        <v>41.857679857142855</v>
      </c>
      <c r="M23" s="51">
        <f t="shared" si="3"/>
        <v>52.426888703703703</v>
      </c>
      <c r="N23" s="51">
        <f t="shared" si="3"/>
        <v>33.923486923076922</v>
      </c>
      <c r="O23" s="48">
        <f t="shared" si="0"/>
        <v>37.318563147868851</v>
      </c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6"/>
      <c r="HM23" s="46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6"/>
      <c r="IQ23" s="46"/>
      <c r="IR23" s="46"/>
      <c r="IS23" s="46"/>
    </row>
    <row r="24" spans="1:253" ht="45" customHeight="1">
      <c r="A24" s="98"/>
      <c r="B24" s="1" t="s">
        <v>30</v>
      </c>
      <c r="C24" s="53">
        <f t="shared" si="3"/>
        <v>9.3363937457563182</v>
      </c>
      <c r="D24" s="53">
        <f t="shared" si="3"/>
        <v>9.0101321479061465</v>
      </c>
      <c r="E24" s="53">
        <f t="shared" si="3"/>
        <v>9.6651137692307678</v>
      </c>
      <c r="F24" s="53">
        <f t="shared" si="3"/>
        <v>9.6484512348919882</v>
      </c>
      <c r="G24" s="53">
        <f t="shared" si="3"/>
        <v>8.1381401005025129</v>
      </c>
      <c r="H24" s="53">
        <f t="shared" si="3"/>
        <v>9.0776121387079254</v>
      </c>
      <c r="I24" s="53">
        <f t="shared" si="3"/>
        <v>9.4673440138808544</v>
      </c>
      <c r="J24" s="53">
        <f t="shared" si="3"/>
        <v>10.416543602558976</v>
      </c>
      <c r="K24" s="53">
        <f t="shared" si="3"/>
        <v>11.967410776933702</v>
      </c>
      <c r="L24" s="53">
        <f t="shared" si="3"/>
        <v>9.8630165807702959</v>
      </c>
      <c r="M24" s="53">
        <f t="shared" si="3"/>
        <v>10.220461679586561</v>
      </c>
      <c r="N24" s="53">
        <f t="shared" si="3"/>
        <v>10.955012047408786</v>
      </c>
      <c r="O24" s="48">
        <f t="shared" si="0"/>
        <v>9.8138026531779037</v>
      </c>
      <c r="P24" s="46"/>
      <c r="Q24" s="46"/>
      <c r="R24" s="46"/>
      <c r="S24" s="46"/>
      <c r="T24" s="46"/>
      <c r="U24" s="46"/>
      <c r="V24" s="46"/>
      <c r="W24" s="46"/>
      <c r="X24" s="46"/>
      <c r="Y24" s="46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6"/>
      <c r="BW24" s="46"/>
      <c r="BX24" s="46"/>
      <c r="BY24" s="46"/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/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/>
      <c r="DO24" s="46"/>
      <c r="DP24" s="46"/>
      <c r="DQ24" s="46"/>
      <c r="DR24" s="46"/>
      <c r="DS24" s="46"/>
      <c r="DT24" s="46"/>
      <c r="DU24" s="46"/>
      <c r="DV24" s="46"/>
      <c r="DW24" s="46"/>
      <c r="DX24" s="46"/>
      <c r="DY24" s="46"/>
      <c r="DZ24" s="46"/>
      <c r="EA24" s="46"/>
      <c r="EB24" s="46"/>
      <c r="EC24" s="46"/>
      <c r="ED24" s="46"/>
      <c r="EE24" s="46"/>
      <c r="EF24" s="46"/>
      <c r="EG24" s="46"/>
      <c r="EH24" s="46"/>
      <c r="EI24" s="46"/>
      <c r="EJ24" s="46"/>
      <c r="EK24" s="46"/>
      <c r="EL24" s="46"/>
      <c r="EM24" s="46"/>
      <c r="EN24" s="46"/>
      <c r="EO24" s="46"/>
      <c r="EP24" s="46"/>
      <c r="EQ24" s="46"/>
      <c r="ER24" s="46"/>
      <c r="ES24" s="46"/>
      <c r="ET24" s="46"/>
      <c r="EU24" s="46"/>
      <c r="EV24" s="46"/>
      <c r="EW24" s="46"/>
      <c r="EX24" s="46"/>
      <c r="EY24" s="46"/>
      <c r="EZ24" s="46"/>
      <c r="FA24" s="46"/>
      <c r="FB24" s="46"/>
      <c r="FC24" s="46"/>
      <c r="FD24" s="46"/>
      <c r="FE24" s="46"/>
      <c r="FF24" s="46"/>
      <c r="FG24" s="46"/>
      <c r="FH24" s="46"/>
      <c r="FI24" s="46"/>
      <c r="FJ24" s="46"/>
      <c r="FK24" s="46"/>
      <c r="FL24" s="46"/>
      <c r="FM24" s="46"/>
      <c r="FN24" s="46"/>
      <c r="FO24" s="46"/>
      <c r="FP24" s="46"/>
      <c r="FQ24" s="46"/>
      <c r="FR24" s="46"/>
      <c r="FS24" s="46"/>
      <c r="FT24" s="46"/>
      <c r="FU24" s="46"/>
      <c r="FV24" s="46"/>
      <c r="FW24" s="46"/>
      <c r="FX24" s="46"/>
      <c r="FY24" s="46"/>
      <c r="FZ24" s="46"/>
      <c r="GA24" s="46"/>
      <c r="GB24" s="46"/>
      <c r="GC24" s="46"/>
      <c r="GD24" s="46"/>
      <c r="GE24" s="46"/>
      <c r="GF24" s="46"/>
      <c r="GG24" s="46"/>
      <c r="GH24" s="46"/>
      <c r="GI24" s="46"/>
      <c r="GJ24" s="46"/>
      <c r="GK24" s="46"/>
      <c r="GL24" s="46"/>
      <c r="GM24" s="46"/>
      <c r="GN24" s="46"/>
      <c r="GO24" s="46"/>
      <c r="GP24" s="46"/>
      <c r="GQ24" s="46"/>
      <c r="GR24" s="46"/>
      <c r="GS24" s="46"/>
      <c r="GT24" s="46"/>
      <c r="GU24" s="46"/>
      <c r="GV24" s="46"/>
      <c r="GW24" s="46"/>
      <c r="GX24" s="46"/>
      <c r="GY24" s="46"/>
      <c r="GZ24" s="46"/>
      <c r="HA24" s="46"/>
      <c r="HB24" s="46"/>
      <c r="HC24" s="46"/>
      <c r="HD24" s="46"/>
      <c r="HE24" s="46"/>
      <c r="HF24" s="46"/>
      <c r="HG24" s="46"/>
      <c r="HH24" s="46"/>
      <c r="HI24" s="46"/>
      <c r="HJ24" s="46"/>
      <c r="HK24" s="46"/>
      <c r="HL24" s="46"/>
      <c r="HM24" s="46"/>
      <c r="HN24" s="46"/>
      <c r="HO24" s="46"/>
      <c r="HP24" s="46"/>
      <c r="HQ24" s="46"/>
      <c r="HR24" s="46"/>
      <c r="HS24" s="46"/>
      <c r="HT24" s="46"/>
      <c r="HU24" s="46"/>
      <c r="HV24" s="46"/>
      <c r="HW24" s="46"/>
      <c r="HX24" s="46"/>
      <c r="HY24" s="46"/>
      <c r="HZ24" s="46"/>
      <c r="IA24" s="46"/>
      <c r="IB24" s="46"/>
      <c r="IC24" s="46"/>
      <c r="ID24" s="46"/>
      <c r="IE24" s="46"/>
      <c r="IF24" s="46"/>
      <c r="IG24" s="46"/>
      <c r="IH24" s="46"/>
      <c r="II24" s="46"/>
      <c r="IJ24" s="46"/>
      <c r="IK24" s="46"/>
      <c r="IL24" s="46"/>
      <c r="IM24" s="46"/>
      <c r="IN24" s="46"/>
      <c r="IO24" s="46"/>
      <c r="IP24" s="46"/>
      <c r="IQ24" s="46"/>
      <c r="IR24" s="46"/>
      <c r="IS24" s="46"/>
    </row>
    <row r="25" spans="1:253" ht="50.1" customHeight="1">
      <c r="A25" s="98"/>
      <c r="B25" s="67" t="s">
        <v>8</v>
      </c>
      <c r="C25" s="55">
        <f>+C19/C13</f>
        <v>24.648405579388783</v>
      </c>
      <c r="D25" s="55">
        <f t="shared" si="3"/>
        <v>25.82908089088432</v>
      </c>
      <c r="E25" s="55">
        <f t="shared" si="3"/>
        <v>28.105152867903527</v>
      </c>
      <c r="F25" s="55">
        <f t="shared" si="3"/>
        <v>24.353010668776371</v>
      </c>
      <c r="G25" s="55">
        <f t="shared" si="3"/>
        <v>23.295089400014504</v>
      </c>
      <c r="H25" s="55">
        <f t="shared" si="3"/>
        <v>22.774955553932397</v>
      </c>
      <c r="I25" s="55">
        <f t="shared" si="3"/>
        <v>24.638415341004773</v>
      </c>
      <c r="J25" s="55">
        <f t="shared" si="3"/>
        <v>23.403264332506204</v>
      </c>
      <c r="K25" s="55">
        <f t="shared" si="3"/>
        <v>21.250352230184006</v>
      </c>
      <c r="L25" s="55">
        <f t="shared" si="3"/>
        <v>20.66725350858982</v>
      </c>
      <c r="M25" s="55">
        <f t="shared" si="3"/>
        <v>21.162082331672334</v>
      </c>
      <c r="N25" s="55">
        <f t="shared" si="3"/>
        <v>20.238926744331302</v>
      </c>
      <c r="O25" s="81">
        <f t="shared" si="0"/>
        <v>23.363832454099029</v>
      </c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/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/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  <row r="103" spans="1:20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4"/>
      <c r="CQ103" s="14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  <c r="DT103" s="14"/>
      <c r="DU103" s="14"/>
      <c r="DV103" s="14"/>
      <c r="DW103" s="14"/>
      <c r="DX103" s="14"/>
      <c r="DY103" s="14"/>
      <c r="DZ103" s="14"/>
      <c r="EA103" s="14"/>
      <c r="EB103" s="14"/>
      <c r="EC103" s="14"/>
      <c r="ED103" s="14"/>
      <c r="EE103" s="14"/>
      <c r="EF103" s="14"/>
      <c r="EG103" s="14"/>
      <c r="EH103" s="14"/>
      <c r="EI103" s="14"/>
      <c r="EJ103" s="14"/>
      <c r="EK103" s="14"/>
      <c r="EL103" s="14"/>
      <c r="EM103" s="14"/>
      <c r="EN103" s="14"/>
      <c r="EO103" s="14"/>
      <c r="EP103" s="14"/>
      <c r="EQ103" s="14"/>
      <c r="ER103" s="14"/>
      <c r="ES103" s="14"/>
      <c r="ET103" s="14"/>
      <c r="EU103" s="14"/>
      <c r="EV103" s="14"/>
      <c r="EW103" s="14"/>
      <c r="EX103" s="14"/>
      <c r="EY103" s="14"/>
      <c r="EZ103" s="14"/>
      <c r="FA103" s="14"/>
      <c r="FB103" s="14"/>
      <c r="FC103" s="14"/>
      <c r="FD103" s="14"/>
      <c r="FE103" s="14"/>
      <c r="FF103" s="14"/>
      <c r="FG103" s="14"/>
      <c r="FH103" s="14"/>
      <c r="FI103" s="14"/>
      <c r="FJ103" s="14"/>
      <c r="FK103" s="14"/>
      <c r="FL103" s="14"/>
      <c r="FM103" s="14"/>
      <c r="FN103" s="14"/>
      <c r="FO103" s="14"/>
      <c r="FP103" s="14"/>
      <c r="FQ103" s="14"/>
      <c r="FR103" s="14"/>
      <c r="FS103" s="14"/>
      <c r="FT103" s="14"/>
      <c r="FU103" s="14"/>
      <c r="FV103" s="14"/>
      <c r="FW103" s="14"/>
      <c r="FX103" s="14"/>
      <c r="FY103" s="14"/>
      <c r="FZ103" s="14"/>
      <c r="GA103" s="14"/>
      <c r="GB103" s="14"/>
      <c r="GC103" s="14"/>
      <c r="GD103" s="14"/>
      <c r="GE103" s="14"/>
      <c r="GF103" s="14"/>
      <c r="GG103" s="14"/>
      <c r="GH103" s="14"/>
      <c r="GI103" s="14"/>
      <c r="GJ103" s="14"/>
      <c r="GK103" s="14"/>
      <c r="GL103" s="14"/>
      <c r="GM103" s="14"/>
      <c r="GN103" s="14"/>
      <c r="GO103" s="14"/>
      <c r="GP103" s="14"/>
      <c r="GQ103" s="14"/>
      <c r="GR103" s="14"/>
    </row>
    <row r="104" spans="1:20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4"/>
      <c r="CQ104" s="14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  <c r="DT104" s="14"/>
      <c r="DU104" s="14"/>
      <c r="DV104" s="14"/>
      <c r="DW104" s="14"/>
      <c r="DX104" s="14"/>
      <c r="DY104" s="14"/>
      <c r="DZ104" s="14"/>
      <c r="EA104" s="14"/>
      <c r="EB104" s="14"/>
      <c r="EC104" s="14"/>
      <c r="ED104" s="14"/>
      <c r="EE104" s="14"/>
      <c r="EF104" s="14"/>
      <c r="EG104" s="14"/>
      <c r="EH104" s="14"/>
      <c r="EI104" s="14"/>
      <c r="EJ104" s="14"/>
      <c r="EK104" s="14"/>
      <c r="EL104" s="14"/>
      <c r="EM104" s="14"/>
      <c r="EN104" s="14"/>
      <c r="EO104" s="14"/>
      <c r="EP104" s="14"/>
      <c r="EQ104" s="14"/>
      <c r="ER104" s="14"/>
      <c r="ES104" s="14"/>
      <c r="ET104" s="14"/>
      <c r="EU104" s="14"/>
      <c r="EV104" s="14"/>
      <c r="EW104" s="14"/>
      <c r="EX104" s="14"/>
      <c r="EY104" s="14"/>
      <c r="EZ104" s="14"/>
      <c r="FA104" s="14"/>
      <c r="FB104" s="14"/>
      <c r="FC104" s="14"/>
      <c r="FD104" s="14"/>
      <c r="FE104" s="14"/>
      <c r="FF104" s="14"/>
      <c r="FG104" s="14"/>
      <c r="FH104" s="14"/>
      <c r="FI104" s="14"/>
      <c r="FJ104" s="14"/>
      <c r="FK104" s="14"/>
      <c r="FL104" s="14"/>
      <c r="FM104" s="14"/>
      <c r="FN104" s="14"/>
      <c r="FO104" s="14"/>
      <c r="FP104" s="14"/>
      <c r="FQ104" s="14"/>
      <c r="FR104" s="14"/>
      <c r="FS104" s="14"/>
      <c r="FT104" s="14"/>
      <c r="FU104" s="14"/>
      <c r="FV104" s="14"/>
      <c r="FW104" s="14"/>
      <c r="FX104" s="14"/>
      <c r="FY104" s="14"/>
      <c r="FZ104" s="14"/>
      <c r="GA104" s="14"/>
      <c r="GB104" s="14"/>
      <c r="GC104" s="14"/>
      <c r="GD104" s="14"/>
      <c r="GE104" s="14"/>
      <c r="GF104" s="14"/>
      <c r="GG104" s="14"/>
      <c r="GH104" s="14"/>
      <c r="GI104" s="14"/>
      <c r="GJ104" s="14"/>
      <c r="GK104" s="14"/>
      <c r="GL104" s="14"/>
      <c r="GM104" s="14"/>
      <c r="GN104" s="14"/>
      <c r="GO104" s="14"/>
      <c r="GP104" s="14"/>
      <c r="GQ104" s="14"/>
      <c r="GR104" s="14"/>
    </row>
    <row r="105" spans="1:20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4"/>
      <c r="CQ105" s="14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  <c r="DT105" s="14"/>
      <c r="DU105" s="14"/>
      <c r="DV105" s="14"/>
      <c r="DW105" s="14"/>
      <c r="DX105" s="14"/>
      <c r="DY105" s="14"/>
      <c r="DZ105" s="14"/>
      <c r="EA105" s="14"/>
      <c r="EB105" s="14"/>
      <c r="EC105" s="14"/>
      <c r="ED105" s="14"/>
      <c r="EE105" s="14"/>
      <c r="EF105" s="14"/>
      <c r="EG105" s="14"/>
      <c r="EH105" s="14"/>
      <c r="EI105" s="14"/>
      <c r="EJ105" s="14"/>
      <c r="EK105" s="14"/>
      <c r="EL105" s="14"/>
      <c r="EM105" s="14"/>
      <c r="EN105" s="14"/>
      <c r="EO105" s="14"/>
      <c r="EP105" s="14"/>
      <c r="EQ105" s="14"/>
      <c r="ER105" s="14"/>
      <c r="ES105" s="14"/>
      <c r="ET105" s="14"/>
      <c r="EU105" s="14"/>
      <c r="EV105" s="14"/>
      <c r="EW105" s="14"/>
      <c r="EX105" s="14"/>
      <c r="EY105" s="14"/>
      <c r="EZ105" s="14"/>
      <c r="FA105" s="14"/>
      <c r="FB105" s="14"/>
      <c r="FC105" s="14"/>
      <c r="FD105" s="14"/>
      <c r="FE105" s="14"/>
      <c r="FF105" s="14"/>
      <c r="FG105" s="14"/>
      <c r="FH105" s="14"/>
      <c r="FI105" s="14"/>
      <c r="FJ105" s="14"/>
      <c r="FK105" s="14"/>
      <c r="FL105" s="14"/>
      <c r="FM105" s="14"/>
      <c r="FN105" s="14"/>
      <c r="FO105" s="14"/>
      <c r="FP105" s="14"/>
      <c r="FQ105" s="14"/>
      <c r="FR105" s="14"/>
      <c r="FS105" s="14"/>
      <c r="FT105" s="14"/>
      <c r="FU105" s="14"/>
      <c r="FV105" s="14"/>
      <c r="FW105" s="14"/>
      <c r="FX105" s="14"/>
      <c r="FY105" s="14"/>
      <c r="FZ105" s="14"/>
      <c r="GA105" s="14"/>
      <c r="GB105" s="14"/>
      <c r="GC105" s="14"/>
      <c r="GD105" s="14"/>
      <c r="GE105" s="14"/>
      <c r="GF105" s="14"/>
      <c r="GG105" s="14"/>
      <c r="GH105" s="14"/>
      <c r="GI105" s="14"/>
      <c r="GJ105" s="14"/>
      <c r="GK105" s="14"/>
      <c r="GL105" s="14"/>
      <c r="GM105" s="14"/>
      <c r="GN105" s="14"/>
      <c r="GO105" s="14"/>
      <c r="GP105" s="14"/>
      <c r="GQ105" s="14"/>
      <c r="GR105" s="14"/>
    </row>
    <row r="106" spans="1:20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</row>
    <row r="107" spans="1:20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</row>
    <row r="108" spans="1:20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</row>
  </sheetData>
  <mergeCells count="6">
    <mergeCell ref="A20:A25"/>
    <mergeCell ref="A6:A7"/>
    <mergeCell ref="B6:B7"/>
    <mergeCell ref="O6:O7"/>
    <mergeCell ref="A8:A13"/>
    <mergeCell ref="A14:A19"/>
  </mergeCells>
  <phoneticPr fontId="0" type="noConversion"/>
  <printOptions horizontalCentered="1" verticalCentered="1"/>
  <pageMargins left="0.39370078740157483" right="0.39370078740157483" top="0.39370078740157483" bottom="0.39370078740157483" header="0" footer="0"/>
  <pageSetup paperSize="9" scale="50" orientation="landscape" r:id="rId1"/>
  <headerFooter alignWithMargins="0"/>
  <ignoredErrors>
    <ignoredError sqref="C13:N19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2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16384" width="9.625" style="15"/>
  </cols>
  <sheetData>
    <row r="1" spans="1:253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53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53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53" ht="27.75">
      <c r="A4" s="7" t="s">
        <v>36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53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53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53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53" ht="45" customHeight="1">
      <c r="A8" s="101" t="s">
        <v>23</v>
      </c>
      <c r="B8" s="5" t="s">
        <v>5</v>
      </c>
      <c r="C8" s="27">
        <v>5965</v>
      </c>
      <c r="D8" s="27">
        <v>5471</v>
      </c>
      <c r="E8" s="27">
        <v>4608</v>
      </c>
      <c r="F8" s="27">
        <v>4620</v>
      </c>
      <c r="G8" s="27">
        <v>4595</v>
      </c>
      <c r="H8" s="27">
        <v>4242</v>
      </c>
      <c r="I8" s="27">
        <v>5598</v>
      </c>
      <c r="J8" s="27">
        <v>4670</v>
      </c>
      <c r="K8" s="27">
        <v>4408</v>
      </c>
      <c r="L8" s="27">
        <v>4692</v>
      </c>
      <c r="M8" s="27">
        <v>3821</v>
      </c>
      <c r="N8" s="27">
        <v>4147</v>
      </c>
      <c r="O8" s="82">
        <f t="shared" ref="O8:O19" si="0">AVERAGE(C8:N8)</f>
        <v>4736.416666666667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53" ht="45" customHeight="1">
      <c r="A9" s="101"/>
      <c r="B9" s="5" t="s">
        <v>6</v>
      </c>
      <c r="C9" s="25">
        <v>45</v>
      </c>
      <c r="D9" s="25">
        <v>41</v>
      </c>
      <c r="E9" s="25">
        <v>42</v>
      </c>
      <c r="F9" s="25">
        <v>42</v>
      </c>
      <c r="G9" s="25">
        <v>40</v>
      </c>
      <c r="H9" s="25">
        <v>41</v>
      </c>
      <c r="I9" s="25">
        <v>52</v>
      </c>
      <c r="J9" s="25">
        <v>53</v>
      </c>
      <c r="K9" s="25">
        <v>52</v>
      </c>
      <c r="L9" s="25">
        <v>49</v>
      </c>
      <c r="M9" s="25">
        <v>41</v>
      </c>
      <c r="N9" s="25">
        <v>43</v>
      </c>
      <c r="O9" s="26">
        <f t="shared" si="0"/>
        <v>45.083333333333336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53" ht="45" customHeight="1">
      <c r="A10" s="101"/>
      <c r="B10" s="5" t="s">
        <v>7</v>
      </c>
      <c r="C10" s="27">
        <v>327</v>
      </c>
      <c r="D10" s="27">
        <v>301</v>
      </c>
      <c r="E10" s="27">
        <v>292</v>
      </c>
      <c r="F10" s="27">
        <v>122</v>
      </c>
      <c r="G10" s="27">
        <v>87</v>
      </c>
      <c r="H10" s="27">
        <v>145</v>
      </c>
      <c r="I10" s="27">
        <v>239</v>
      </c>
      <c r="J10" s="27">
        <v>288</v>
      </c>
      <c r="K10" s="27">
        <v>207</v>
      </c>
      <c r="L10" s="27">
        <v>212</v>
      </c>
      <c r="M10" s="27">
        <v>173</v>
      </c>
      <c r="N10" s="27">
        <v>289</v>
      </c>
      <c r="O10" s="28">
        <f t="shared" si="0"/>
        <v>223.5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53" ht="50.1" customHeight="1">
      <c r="A11" s="101"/>
      <c r="B11" s="67" t="s">
        <v>8</v>
      </c>
      <c r="C11" s="32">
        <f t="shared" ref="C11:N11" si="1">SUM(C8:C10)</f>
        <v>6337</v>
      </c>
      <c r="D11" s="32">
        <f t="shared" si="1"/>
        <v>5813</v>
      </c>
      <c r="E11" s="32">
        <f t="shared" si="1"/>
        <v>4942</v>
      </c>
      <c r="F11" s="32">
        <f t="shared" si="1"/>
        <v>4784</v>
      </c>
      <c r="G11" s="32">
        <f t="shared" si="1"/>
        <v>4722</v>
      </c>
      <c r="H11" s="32">
        <f>SUM(H8:H10)</f>
        <v>4428</v>
      </c>
      <c r="I11" s="32">
        <f>SUM(I8:I10)</f>
        <v>5889</v>
      </c>
      <c r="J11" s="32">
        <f t="shared" si="1"/>
        <v>5011</v>
      </c>
      <c r="K11" s="32">
        <f t="shared" si="1"/>
        <v>4667</v>
      </c>
      <c r="L11" s="32">
        <f t="shared" si="1"/>
        <v>4953</v>
      </c>
      <c r="M11" s="32">
        <f t="shared" si="1"/>
        <v>4035</v>
      </c>
      <c r="N11" s="32">
        <f t="shared" si="1"/>
        <v>4479</v>
      </c>
      <c r="O11" s="69">
        <f t="shared" si="0"/>
        <v>5005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53" ht="45" customHeight="1">
      <c r="A12" s="101" t="s">
        <v>9</v>
      </c>
      <c r="B12" s="5" t="s">
        <v>5</v>
      </c>
      <c r="C12" s="38">
        <v>483825.17209000007</v>
      </c>
      <c r="D12" s="38">
        <v>427283.85129000002</v>
      </c>
      <c r="E12" s="38">
        <v>372682.37263000011</v>
      </c>
      <c r="F12" s="38">
        <v>404214.06240999995</v>
      </c>
      <c r="G12" s="38">
        <v>378472.12263</v>
      </c>
      <c r="H12" s="38">
        <v>359060.85324999999</v>
      </c>
      <c r="I12" s="38">
        <v>403611.66250000009</v>
      </c>
      <c r="J12" s="38">
        <v>381141.93627000006</v>
      </c>
      <c r="K12" s="38">
        <v>340838.03455999994</v>
      </c>
      <c r="L12" s="38">
        <v>372432.69280000002</v>
      </c>
      <c r="M12" s="38">
        <v>314344.08736999996</v>
      </c>
      <c r="N12" s="38">
        <v>302848.05020999996</v>
      </c>
      <c r="O12" s="74">
        <f t="shared" si="0"/>
        <v>378396.24150083336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53" ht="45" customHeight="1">
      <c r="A13" s="102"/>
      <c r="B13" s="5" t="s">
        <v>6</v>
      </c>
      <c r="C13" s="35">
        <v>2325.3490700000002</v>
      </c>
      <c r="D13" s="35">
        <v>2573.75279</v>
      </c>
      <c r="E13" s="35">
        <v>2534.7066800000002</v>
      </c>
      <c r="F13" s="35">
        <v>2227.2193300000004</v>
      </c>
      <c r="G13" s="35">
        <v>2339.4719699999996</v>
      </c>
      <c r="H13" s="35">
        <v>2056.43849</v>
      </c>
      <c r="I13" s="35">
        <v>2073.0982300000005</v>
      </c>
      <c r="J13" s="35">
        <v>3106.6000600000002</v>
      </c>
      <c r="K13" s="35">
        <v>1551.5257500000002</v>
      </c>
      <c r="L13" s="35">
        <v>1939.1086500000001</v>
      </c>
      <c r="M13" s="35">
        <v>2036.0071100000005</v>
      </c>
      <c r="N13" s="35">
        <v>1985.69607</v>
      </c>
      <c r="O13" s="73">
        <f t="shared" si="0"/>
        <v>2229.0811833333332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53" ht="45" customHeight="1">
      <c r="A14" s="102"/>
      <c r="B14" s="5" t="s">
        <v>7</v>
      </c>
      <c r="C14" s="38">
        <v>31364.053030000003</v>
      </c>
      <c r="D14" s="38">
        <v>21975.621800000001</v>
      </c>
      <c r="E14" s="38">
        <v>20674.626379999998</v>
      </c>
      <c r="F14" s="38">
        <v>15352.489960000001</v>
      </c>
      <c r="G14" s="38">
        <v>15673.971089999999</v>
      </c>
      <c r="H14" s="38">
        <v>16442.106900000002</v>
      </c>
      <c r="I14" s="38">
        <v>20720.75606</v>
      </c>
      <c r="J14" s="38">
        <v>21995.946490000002</v>
      </c>
      <c r="K14" s="38">
        <v>17385.234260000001</v>
      </c>
      <c r="L14" s="38">
        <v>16733.61522</v>
      </c>
      <c r="M14" s="38">
        <v>15880.500810000001</v>
      </c>
      <c r="N14" s="38">
        <v>21369.817109999996</v>
      </c>
      <c r="O14" s="74">
        <f t="shared" si="0"/>
        <v>19630.72825916667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53" ht="50.1" customHeight="1">
      <c r="A15" s="102"/>
      <c r="B15" s="67" t="s">
        <v>8</v>
      </c>
      <c r="C15" s="45">
        <f t="shared" ref="C15:N15" si="2">SUM(C12:C14)</f>
        <v>517514.57419000007</v>
      </c>
      <c r="D15" s="45">
        <f>SUM(D12:D14)</f>
        <v>451833.22588000004</v>
      </c>
      <c r="E15" s="45">
        <f t="shared" si="2"/>
        <v>395891.70569000009</v>
      </c>
      <c r="F15" s="45">
        <f t="shared" si="2"/>
        <v>421793.77169999992</v>
      </c>
      <c r="G15" s="45">
        <f t="shared" si="2"/>
        <v>396485.56569000002</v>
      </c>
      <c r="H15" s="45">
        <f t="shared" si="2"/>
        <v>377559.39863999997</v>
      </c>
      <c r="I15" s="45">
        <f t="shared" si="2"/>
        <v>426405.51679000008</v>
      </c>
      <c r="J15" s="45">
        <f t="shared" si="2"/>
        <v>406244.48282000009</v>
      </c>
      <c r="K15" s="45">
        <f>SUM(K12:K14)</f>
        <v>359774.79456999991</v>
      </c>
      <c r="L15" s="45">
        <f t="shared" si="2"/>
        <v>391105.41667000001</v>
      </c>
      <c r="M15" s="45">
        <f t="shared" si="2"/>
        <v>332260.59528999997</v>
      </c>
      <c r="N15" s="45">
        <f t="shared" si="2"/>
        <v>326203.56338999997</v>
      </c>
      <c r="O15" s="76">
        <f t="shared" si="0"/>
        <v>400256.05094333336</v>
      </c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</row>
    <row r="16" spans="1:253" ht="45" customHeight="1">
      <c r="A16" s="101" t="s">
        <v>10</v>
      </c>
      <c r="B16" s="5" t="s">
        <v>5</v>
      </c>
      <c r="C16" s="49">
        <f t="shared" ref="C16:N19" si="3">+C12/C8</f>
        <v>81.110674281642929</v>
      </c>
      <c r="D16" s="49">
        <f t="shared" si="3"/>
        <v>78.09977175836228</v>
      </c>
      <c r="E16" s="49">
        <f t="shared" si="3"/>
        <v>80.877251004774337</v>
      </c>
      <c r="F16" s="49">
        <f t="shared" si="3"/>
        <v>87.492221300865793</v>
      </c>
      <c r="G16" s="49">
        <f t="shared" si="3"/>
        <v>82.366076742110991</v>
      </c>
      <c r="H16" s="49">
        <f t="shared" si="3"/>
        <v>84.644236975483253</v>
      </c>
      <c r="I16" s="49">
        <f t="shared" si="3"/>
        <v>72.099260896748859</v>
      </c>
      <c r="J16" s="49">
        <f t="shared" si="3"/>
        <v>81.614975646680961</v>
      </c>
      <c r="K16" s="49">
        <f t="shared" si="3"/>
        <v>77.322603121597083</v>
      </c>
      <c r="L16" s="49">
        <f t="shared" si="3"/>
        <v>79.376106734867861</v>
      </c>
      <c r="M16" s="49">
        <f t="shared" si="3"/>
        <v>82.267492114629675</v>
      </c>
      <c r="N16" s="49">
        <f t="shared" si="3"/>
        <v>73.028225273691817</v>
      </c>
      <c r="O16" s="50">
        <f t="shared" si="0"/>
        <v>80.024907987621319</v>
      </c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</row>
    <row r="17" spans="1:253" ht="45" customHeight="1">
      <c r="A17" s="102"/>
      <c r="B17" s="5" t="s">
        <v>6</v>
      </c>
      <c r="C17" s="47">
        <f t="shared" si="3"/>
        <v>51.674423777777783</v>
      </c>
      <c r="D17" s="47">
        <f t="shared" si="3"/>
        <v>62.77445829268293</v>
      </c>
      <c r="E17" s="47">
        <f t="shared" si="3"/>
        <v>60.350159047619051</v>
      </c>
      <c r="F17" s="47">
        <f t="shared" si="3"/>
        <v>53.029031666666675</v>
      </c>
      <c r="G17" s="47">
        <f t="shared" si="3"/>
        <v>58.48679924999999</v>
      </c>
      <c r="H17" s="47">
        <f t="shared" si="3"/>
        <v>50.157036341463417</v>
      </c>
      <c r="I17" s="47">
        <f t="shared" si="3"/>
        <v>39.867273653846162</v>
      </c>
      <c r="J17" s="47">
        <f t="shared" si="3"/>
        <v>58.615095471698119</v>
      </c>
      <c r="K17" s="47">
        <f t="shared" si="3"/>
        <v>29.837033653846159</v>
      </c>
      <c r="L17" s="47">
        <f t="shared" si="3"/>
        <v>39.573645918367347</v>
      </c>
      <c r="M17" s="47">
        <f t="shared" si="3"/>
        <v>49.658710000000013</v>
      </c>
      <c r="N17" s="47">
        <f t="shared" si="3"/>
        <v>46.17897837209302</v>
      </c>
      <c r="O17" s="48">
        <f t="shared" si="0"/>
        <v>50.016887120505061</v>
      </c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</row>
    <row r="18" spans="1:253" ht="45" customHeight="1">
      <c r="A18" s="102"/>
      <c r="B18" s="5" t="s">
        <v>7</v>
      </c>
      <c r="C18" s="49">
        <f t="shared" si="3"/>
        <v>95.914535259938845</v>
      </c>
      <c r="D18" s="49">
        <f t="shared" si="3"/>
        <v>73.008710299003326</v>
      </c>
      <c r="E18" s="49">
        <f t="shared" si="3"/>
        <v>70.80351499999999</v>
      </c>
      <c r="F18" s="49">
        <f t="shared" si="3"/>
        <v>125.84008163934426</v>
      </c>
      <c r="G18" s="49">
        <f t="shared" si="3"/>
        <v>180.16058724137929</v>
      </c>
      <c r="H18" s="49">
        <f t="shared" si="3"/>
        <v>113.39384068965519</v>
      </c>
      <c r="I18" s="49">
        <f t="shared" si="3"/>
        <v>86.697724100418412</v>
      </c>
      <c r="J18" s="49">
        <f t="shared" si="3"/>
        <v>76.374814201388901</v>
      </c>
      <c r="K18" s="49">
        <f>+K14/K10</f>
        <v>83.986638937198066</v>
      </c>
      <c r="L18" s="49">
        <f>+L14/L10</f>
        <v>78.932147264150942</v>
      </c>
      <c r="M18" s="49">
        <f>+M14/M10</f>
        <v>91.794802369942204</v>
      </c>
      <c r="N18" s="49">
        <f>+N14/N10</f>
        <v>73.944003840830433</v>
      </c>
      <c r="O18" s="50">
        <f t="shared" si="0"/>
        <v>95.904283403604154</v>
      </c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</row>
    <row r="19" spans="1:253" ht="50.1" customHeight="1">
      <c r="A19" s="102"/>
      <c r="B19" s="67" t="s">
        <v>8</v>
      </c>
      <c r="C19" s="55">
        <f t="shared" si="3"/>
        <v>81.665547449897446</v>
      </c>
      <c r="D19" s="55">
        <f t="shared" si="3"/>
        <v>77.72806225356959</v>
      </c>
      <c r="E19" s="55">
        <f t="shared" si="3"/>
        <v>80.107589172399855</v>
      </c>
      <c r="F19" s="55">
        <f t="shared" si="3"/>
        <v>88.1675944188963</v>
      </c>
      <c r="G19" s="55">
        <f t="shared" si="3"/>
        <v>83.965600527318941</v>
      </c>
      <c r="H19" s="55">
        <f t="shared" si="3"/>
        <v>85.266350189701896</v>
      </c>
      <c r="I19" s="55">
        <f t="shared" si="3"/>
        <v>72.407117811173393</v>
      </c>
      <c r="J19" s="55">
        <f t="shared" si="3"/>
        <v>81.070541372979463</v>
      </c>
      <c r="K19" s="55">
        <f t="shared" si="3"/>
        <v>77.089092472680505</v>
      </c>
      <c r="L19" s="55">
        <f t="shared" si="3"/>
        <v>78.963338717948716</v>
      </c>
      <c r="M19" s="55">
        <f t="shared" si="3"/>
        <v>82.344633281288722</v>
      </c>
      <c r="N19" s="55">
        <f t="shared" si="3"/>
        <v>72.829551995981234</v>
      </c>
      <c r="O19" s="81">
        <f t="shared" si="0"/>
        <v>80.13375163865301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</row>
    <row r="21" spans="1:25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</row>
    <row r="22" spans="1:25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</row>
    <row r="23" spans="1:25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</row>
    <row r="24" spans="1:25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</row>
    <row r="25" spans="1:25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</sheetData>
  <mergeCells count="6">
    <mergeCell ref="A16:A19"/>
    <mergeCell ref="A6:A7"/>
    <mergeCell ref="B6:B7"/>
    <mergeCell ref="O6:O7"/>
    <mergeCell ref="A8:A11"/>
    <mergeCell ref="A12:A15"/>
  </mergeCells>
  <phoneticPr fontId="0" type="noConversion"/>
  <printOptions horizontalCentered="1" verticalCentered="1"/>
  <pageMargins left="0.39370078740157483" right="0.39370078740157483" top="0.39370078740157483" bottom="0.78740157480314965" header="0" footer="0"/>
  <pageSetup paperSize="9" scale="50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2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16384" width="9.625" style="15"/>
  </cols>
  <sheetData>
    <row r="1" spans="1:253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53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53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53" ht="27.75">
      <c r="A4" s="7" t="s">
        <v>35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53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53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53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53" ht="45" customHeight="1">
      <c r="A8" s="101" t="s">
        <v>23</v>
      </c>
      <c r="B8" s="5" t="s">
        <v>5</v>
      </c>
      <c r="C8" s="27">
        <v>5070</v>
      </c>
      <c r="D8" s="27">
        <v>4942</v>
      </c>
      <c r="E8" s="27">
        <v>6111</v>
      </c>
      <c r="F8" s="27">
        <v>4779</v>
      </c>
      <c r="G8" s="27">
        <v>4238</v>
      </c>
      <c r="H8" s="27">
        <v>4269</v>
      </c>
      <c r="I8" s="27">
        <v>4634</v>
      </c>
      <c r="J8" s="27">
        <v>4630</v>
      </c>
      <c r="K8" s="27">
        <v>3946</v>
      </c>
      <c r="L8" s="27">
        <v>6094</v>
      </c>
      <c r="M8" s="27">
        <v>5574</v>
      </c>
      <c r="N8" s="27">
        <v>4510</v>
      </c>
      <c r="O8" s="82">
        <f t="shared" ref="O8:O15" si="0">AVERAGE(C8:N8)</f>
        <v>4899.75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53" ht="45" customHeight="1">
      <c r="A9" s="101"/>
      <c r="B9" s="5" t="s">
        <v>6</v>
      </c>
      <c r="C9" s="25">
        <v>45</v>
      </c>
      <c r="D9" s="25">
        <v>42</v>
      </c>
      <c r="E9" s="25">
        <v>46</v>
      </c>
      <c r="F9" s="25">
        <v>40</v>
      </c>
      <c r="G9" s="25">
        <v>42</v>
      </c>
      <c r="H9" s="25">
        <v>40</v>
      </c>
      <c r="I9" s="25">
        <v>46</v>
      </c>
      <c r="J9" s="25">
        <v>44</v>
      </c>
      <c r="K9" s="25">
        <v>41</v>
      </c>
      <c r="L9" s="25">
        <v>51</v>
      </c>
      <c r="M9" s="25">
        <v>45</v>
      </c>
      <c r="N9" s="25">
        <v>41</v>
      </c>
      <c r="O9" s="26">
        <f t="shared" si="0"/>
        <v>43.583333333333336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53" ht="45" customHeight="1">
      <c r="A10" s="101"/>
      <c r="B10" s="5" t="s">
        <v>7</v>
      </c>
      <c r="C10" s="27">
        <v>151</v>
      </c>
      <c r="D10" s="27">
        <v>110</v>
      </c>
      <c r="E10" s="27">
        <v>132</v>
      </c>
      <c r="F10" s="27">
        <v>112</v>
      </c>
      <c r="G10" s="27">
        <v>120</v>
      </c>
      <c r="H10" s="27">
        <v>171</v>
      </c>
      <c r="I10" s="27">
        <v>204</v>
      </c>
      <c r="J10" s="27">
        <v>217</v>
      </c>
      <c r="K10" s="27">
        <v>301</v>
      </c>
      <c r="L10" s="27">
        <v>360</v>
      </c>
      <c r="M10" s="27">
        <v>371</v>
      </c>
      <c r="N10" s="27">
        <v>268</v>
      </c>
      <c r="O10" s="28">
        <f t="shared" si="0"/>
        <v>209.75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53" ht="50.1" customHeight="1">
      <c r="A11" s="101"/>
      <c r="B11" s="67" t="s">
        <v>8</v>
      </c>
      <c r="C11" s="32">
        <f t="shared" ref="C11:N11" si="1">SUM(C8:C10)</f>
        <v>5266</v>
      </c>
      <c r="D11" s="32">
        <f t="shared" si="1"/>
        <v>5094</v>
      </c>
      <c r="E11" s="32">
        <f t="shared" si="1"/>
        <v>6289</v>
      </c>
      <c r="F11" s="32">
        <f t="shared" si="1"/>
        <v>4931</v>
      </c>
      <c r="G11" s="32">
        <f t="shared" si="1"/>
        <v>4400</v>
      </c>
      <c r="H11" s="32">
        <f t="shared" si="1"/>
        <v>4480</v>
      </c>
      <c r="I11" s="32">
        <f t="shared" si="1"/>
        <v>4884</v>
      </c>
      <c r="J11" s="32">
        <f t="shared" si="1"/>
        <v>4891</v>
      </c>
      <c r="K11" s="32">
        <f t="shared" si="1"/>
        <v>4288</v>
      </c>
      <c r="L11" s="32">
        <f t="shared" si="1"/>
        <v>6505</v>
      </c>
      <c r="M11" s="32">
        <f t="shared" si="1"/>
        <v>5990</v>
      </c>
      <c r="N11" s="32">
        <f t="shared" si="1"/>
        <v>4819</v>
      </c>
      <c r="O11" s="69">
        <f t="shared" si="0"/>
        <v>5153.083333333333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53" ht="45" customHeight="1">
      <c r="A12" s="101" t="s">
        <v>9</v>
      </c>
      <c r="B12" s="5" t="s">
        <v>5</v>
      </c>
      <c r="C12" s="38">
        <v>280480.86336999998</v>
      </c>
      <c r="D12" s="38">
        <v>329512.94576000003</v>
      </c>
      <c r="E12" s="38">
        <v>425058.52082999994</v>
      </c>
      <c r="F12" s="38">
        <v>361381.65756999998</v>
      </c>
      <c r="G12" s="38">
        <v>350411.69039999996</v>
      </c>
      <c r="H12" s="38">
        <v>351408.63441</v>
      </c>
      <c r="I12" s="38">
        <v>327286.7125599999</v>
      </c>
      <c r="J12" s="38">
        <v>394683.57300999999</v>
      </c>
      <c r="K12" s="38">
        <v>298642.85202000005</v>
      </c>
      <c r="L12" s="38">
        <v>501667.18734999996</v>
      </c>
      <c r="M12" s="38">
        <v>398484.54212</v>
      </c>
      <c r="N12" s="38">
        <v>328778.31898999994</v>
      </c>
      <c r="O12" s="74">
        <f t="shared" si="0"/>
        <v>362316.45819916663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53" ht="45" customHeight="1">
      <c r="A13" s="102"/>
      <c r="B13" s="5" t="s">
        <v>6</v>
      </c>
      <c r="C13" s="35">
        <v>1999.9930800000002</v>
      </c>
      <c r="D13" s="35">
        <v>1772.4403900000002</v>
      </c>
      <c r="E13" s="35">
        <v>1488.9195199999999</v>
      </c>
      <c r="F13" s="35">
        <v>1549.8922400000001</v>
      </c>
      <c r="G13" s="35">
        <v>1352.8721699999999</v>
      </c>
      <c r="H13" s="35">
        <v>1224.2184400000001</v>
      </c>
      <c r="I13" s="35">
        <v>1403.57107</v>
      </c>
      <c r="J13" s="35">
        <v>1604.1442199999999</v>
      </c>
      <c r="K13" s="35">
        <v>1391.5733</v>
      </c>
      <c r="L13" s="35">
        <v>3409.5167599999995</v>
      </c>
      <c r="M13" s="35">
        <v>2000.3976599999996</v>
      </c>
      <c r="N13" s="35">
        <v>6305.6905700000007</v>
      </c>
      <c r="O13" s="73">
        <f t="shared" si="0"/>
        <v>2125.2691183333332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53" ht="45" customHeight="1">
      <c r="A14" s="102"/>
      <c r="B14" s="5" t="s">
        <v>7</v>
      </c>
      <c r="C14" s="38">
        <v>7303.1210300000002</v>
      </c>
      <c r="D14" s="38">
        <v>4740.3436999999994</v>
      </c>
      <c r="E14" s="38">
        <v>3369.3996799999995</v>
      </c>
      <c r="F14" s="38">
        <v>2700.1457100000002</v>
      </c>
      <c r="G14" s="38">
        <v>3174.9036099999998</v>
      </c>
      <c r="H14" s="38">
        <v>8877.4761700000017</v>
      </c>
      <c r="I14" s="38">
        <v>16733.474920000001</v>
      </c>
      <c r="J14" s="38">
        <v>14765.63535</v>
      </c>
      <c r="K14" s="38">
        <v>19116.05053</v>
      </c>
      <c r="L14" s="38">
        <v>25365.48573</v>
      </c>
      <c r="M14" s="38">
        <v>22711.414640000003</v>
      </c>
      <c r="N14" s="38">
        <v>16217.282910000002</v>
      </c>
      <c r="O14" s="74">
        <f t="shared" si="0"/>
        <v>12089.561164999999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53" ht="50.1" customHeight="1">
      <c r="A15" s="102"/>
      <c r="B15" s="67" t="s">
        <v>8</v>
      </c>
      <c r="C15" s="45">
        <f t="shared" ref="C15:N15" si="2">SUM(C12:C14)</f>
        <v>289783.97747999994</v>
      </c>
      <c r="D15" s="45">
        <f t="shared" si="2"/>
        <v>336025.72985000006</v>
      </c>
      <c r="E15" s="45">
        <f t="shared" si="2"/>
        <v>429916.8400299999</v>
      </c>
      <c r="F15" s="45">
        <f t="shared" si="2"/>
        <v>365631.69552000001</v>
      </c>
      <c r="G15" s="45">
        <f t="shared" si="2"/>
        <v>354939.46617999993</v>
      </c>
      <c r="H15" s="45">
        <f t="shared" si="2"/>
        <v>361510.32902</v>
      </c>
      <c r="I15" s="45">
        <f t="shared" si="2"/>
        <v>345423.75854999991</v>
      </c>
      <c r="J15" s="45">
        <f t="shared" si="2"/>
        <v>411053.35258000001</v>
      </c>
      <c r="K15" s="45">
        <f t="shared" si="2"/>
        <v>319150.47585000005</v>
      </c>
      <c r="L15" s="45">
        <f t="shared" si="2"/>
        <v>530442.18984000001</v>
      </c>
      <c r="M15" s="45">
        <f t="shared" si="2"/>
        <v>423196.35441999999</v>
      </c>
      <c r="N15" s="45">
        <f t="shared" si="2"/>
        <v>351301.29246999993</v>
      </c>
      <c r="O15" s="76">
        <f t="shared" si="0"/>
        <v>376531.28848250001</v>
      </c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</row>
    <row r="16" spans="1:253" ht="45" customHeight="1">
      <c r="A16" s="101" t="s">
        <v>10</v>
      </c>
      <c r="B16" s="5" t="s">
        <v>5</v>
      </c>
      <c r="C16" s="49">
        <f t="shared" ref="C16:O16" si="3">+C12/C8</f>
        <v>55.321669303747527</v>
      </c>
      <c r="D16" s="49">
        <f t="shared" si="3"/>
        <v>66.676031112909754</v>
      </c>
      <c r="E16" s="49">
        <f t="shared" si="3"/>
        <v>69.556295341188004</v>
      </c>
      <c r="F16" s="49">
        <f t="shared" si="3"/>
        <v>75.618677039129523</v>
      </c>
      <c r="G16" s="49">
        <f t="shared" si="3"/>
        <v>82.683268145351576</v>
      </c>
      <c r="H16" s="49">
        <f t="shared" si="3"/>
        <v>82.31638191848208</v>
      </c>
      <c r="I16" s="49">
        <f t="shared" si="3"/>
        <v>70.627257781614134</v>
      </c>
      <c r="J16" s="49">
        <f t="shared" si="3"/>
        <v>85.244832183585316</v>
      </c>
      <c r="K16" s="49">
        <f t="shared" si="3"/>
        <v>75.682425752660933</v>
      </c>
      <c r="L16" s="49">
        <f t="shared" si="3"/>
        <v>82.321494478175254</v>
      </c>
      <c r="M16" s="49">
        <f t="shared" si="3"/>
        <v>71.489871209185509</v>
      </c>
      <c r="N16" s="49">
        <f t="shared" si="3"/>
        <v>72.899848999999989</v>
      </c>
      <c r="O16" s="50">
        <f t="shared" si="3"/>
        <v>73.945907076721596</v>
      </c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</row>
    <row r="17" spans="1:253" ht="45" customHeight="1">
      <c r="A17" s="102"/>
      <c r="B17" s="5" t="s">
        <v>6</v>
      </c>
      <c r="C17" s="47">
        <f t="shared" ref="C17:O17" si="4">+C13/C9</f>
        <v>44.444290666666674</v>
      </c>
      <c r="D17" s="47">
        <f t="shared" si="4"/>
        <v>42.200961666666672</v>
      </c>
      <c r="E17" s="47">
        <f t="shared" si="4"/>
        <v>32.36781565217391</v>
      </c>
      <c r="F17" s="47">
        <f t="shared" si="4"/>
        <v>38.747306000000002</v>
      </c>
      <c r="G17" s="47">
        <f t="shared" si="4"/>
        <v>32.211242142857138</v>
      </c>
      <c r="H17" s="47">
        <f t="shared" si="4"/>
        <v>30.605461000000002</v>
      </c>
      <c r="I17" s="47">
        <f t="shared" si="4"/>
        <v>30.512414565217391</v>
      </c>
      <c r="J17" s="47">
        <f t="shared" si="4"/>
        <v>36.457823181818178</v>
      </c>
      <c r="K17" s="47">
        <f t="shared" si="4"/>
        <v>33.94081219512195</v>
      </c>
      <c r="L17" s="47">
        <f t="shared" si="4"/>
        <v>66.853269803921563</v>
      </c>
      <c r="M17" s="47">
        <f t="shared" si="4"/>
        <v>44.453281333333322</v>
      </c>
      <c r="N17" s="47">
        <f t="shared" si="4"/>
        <v>153.79733097560978</v>
      </c>
      <c r="O17" s="48">
        <f t="shared" si="4"/>
        <v>48.763344971319306</v>
      </c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</row>
    <row r="18" spans="1:253" ht="45" customHeight="1">
      <c r="A18" s="102"/>
      <c r="B18" s="5" t="s">
        <v>7</v>
      </c>
      <c r="C18" s="49">
        <f t="shared" ref="C18:O18" si="5">+C14/C10</f>
        <v>48.365039933774838</v>
      </c>
      <c r="D18" s="49">
        <f t="shared" si="5"/>
        <v>43.094033636363633</v>
      </c>
      <c r="E18" s="49">
        <f t="shared" si="5"/>
        <v>25.525755151515149</v>
      </c>
      <c r="F18" s="49">
        <f t="shared" si="5"/>
        <v>24.108443839285716</v>
      </c>
      <c r="G18" s="49">
        <f t="shared" si="5"/>
        <v>26.457530083333332</v>
      </c>
      <c r="H18" s="49">
        <f t="shared" si="5"/>
        <v>51.915065321637435</v>
      </c>
      <c r="I18" s="49">
        <f t="shared" si="5"/>
        <v>82.026837843137258</v>
      </c>
      <c r="J18" s="49">
        <f t="shared" si="5"/>
        <v>68.044402534562209</v>
      </c>
      <c r="K18" s="49">
        <f t="shared" si="5"/>
        <v>63.508473521594688</v>
      </c>
      <c r="L18" s="49">
        <f t="shared" si="5"/>
        <v>70.459682583333333</v>
      </c>
      <c r="M18" s="49">
        <f t="shared" si="5"/>
        <v>61.216751051212945</v>
      </c>
      <c r="N18" s="49">
        <f t="shared" si="5"/>
        <v>60.512249664179109</v>
      </c>
      <c r="O18" s="50">
        <f t="shared" si="5"/>
        <v>57.637955494636465</v>
      </c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</row>
    <row r="19" spans="1:253" ht="50.1" customHeight="1">
      <c r="A19" s="102"/>
      <c r="B19" s="67" t="s">
        <v>8</v>
      </c>
      <c r="C19" s="55">
        <f t="shared" ref="C19:O19" si="6">+C15/C11</f>
        <v>55.029239931636909</v>
      </c>
      <c r="D19" s="55">
        <f t="shared" si="6"/>
        <v>65.96500389674128</v>
      </c>
      <c r="E19" s="55">
        <f t="shared" si="6"/>
        <v>68.360127211003331</v>
      </c>
      <c r="F19" s="55">
        <f t="shared" si="6"/>
        <v>74.149603634151291</v>
      </c>
      <c r="G19" s="55">
        <f t="shared" si="6"/>
        <v>80.668060495454526</v>
      </c>
      <c r="H19" s="55">
        <f t="shared" si="6"/>
        <v>80.69426987053572</v>
      </c>
      <c r="I19" s="55">
        <f t="shared" si="6"/>
        <v>70.725585288697772</v>
      </c>
      <c r="J19" s="55">
        <f t="shared" si="6"/>
        <v>84.042803635248418</v>
      </c>
      <c r="K19" s="55">
        <f t="shared" si="6"/>
        <v>74.42874903218285</v>
      </c>
      <c r="L19" s="55">
        <f t="shared" si="6"/>
        <v>81.543764771714066</v>
      </c>
      <c r="M19" s="55">
        <f t="shared" si="6"/>
        <v>70.650476530884802</v>
      </c>
      <c r="N19" s="55">
        <f t="shared" si="6"/>
        <v>72.899209892093779</v>
      </c>
      <c r="O19" s="81">
        <f t="shared" si="6"/>
        <v>73.069124663065807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</row>
    <row r="21" spans="1:25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</row>
    <row r="22" spans="1:25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</row>
    <row r="23" spans="1:25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</row>
    <row r="24" spans="1:25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</row>
    <row r="25" spans="1:25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</sheetData>
  <mergeCells count="6">
    <mergeCell ref="A8:A11"/>
    <mergeCell ref="A12:A15"/>
    <mergeCell ref="A16:A19"/>
    <mergeCell ref="O6:O7"/>
    <mergeCell ref="B6:B7"/>
    <mergeCell ref="A6:A7"/>
  </mergeCells>
  <phoneticPr fontId="0" type="noConversion"/>
  <printOptions horizontalCentered="1" verticalCentered="1"/>
  <pageMargins left="0.39370078740157483" right="0.39370078740157483" top="0.39370078740157483" bottom="0.78740157480314965" header="0" footer="0"/>
  <pageSetup paperSize="9" scale="5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2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16384" width="9.625" style="15"/>
  </cols>
  <sheetData>
    <row r="1" spans="1:253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53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53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53" ht="27.75">
      <c r="A4" s="7" t="s">
        <v>34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53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53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53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53" ht="45" customHeight="1">
      <c r="A8" s="101" t="s">
        <v>23</v>
      </c>
      <c r="B8" s="5" t="s">
        <v>5</v>
      </c>
      <c r="C8" s="64" t="s">
        <v>12</v>
      </c>
      <c r="D8" s="64" t="s">
        <v>12</v>
      </c>
      <c r="E8" s="64" t="s">
        <v>12</v>
      </c>
      <c r="F8" s="64" t="s">
        <v>12</v>
      </c>
      <c r="G8" s="64" t="s">
        <v>12</v>
      </c>
      <c r="H8" s="64" t="s">
        <v>12</v>
      </c>
      <c r="I8" s="27">
        <v>3047</v>
      </c>
      <c r="J8" s="27">
        <v>3257</v>
      </c>
      <c r="K8" s="27">
        <v>4364</v>
      </c>
      <c r="L8" s="27">
        <v>4533</v>
      </c>
      <c r="M8" s="27">
        <v>3768</v>
      </c>
      <c r="N8" s="27">
        <v>3254</v>
      </c>
      <c r="O8" s="82">
        <f t="shared" ref="O8:O15" si="0">AVERAGE(C8:N8)</f>
        <v>3703.8333333333335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53" ht="45" customHeight="1">
      <c r="A9" s="101"/>
      <c r="B9" s="5" t="s">
        <v>6</v>
      </c>
      <c r="C9" s="25">
        <v>42</v>
      </c>
      <c r="D9" s="25">
        <v>47</v>
      </c>
      <c r="E9" s="25">
        <v>47</v>
      </c>
      <c r="F9" s="25">
        <v>40</v>
      </c>
      <c r="G9" s="25">
        <v>44</v>
      </c>
      <c r="H9" s="25">
        <v>43</v>
      </c>
      <c r="I9" s="25">
        <v>44</v>
      </c>
      <c r="J9" s="25">
        <v>44</v>
      </c>
      <c r="K9" s="25">
        <v>44</v>
      </c>
      <c r="L9" s="25">
        <v>44</v>
      </c>
      <c r="M9" s="25">
        <v>42</v>
      </c>
      <c r="N9" s="25">
        <v>39</v>
      </c>
      <c r="O9" s="26">
        <f t="shared" si="0"/>
        <v>43.333333333333336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53" ht="45" customHeight="1">
      <c r="A10" s="101"/>
      <c r="B10" s="5" t="s">
        <v>7</v>
      </c>
      <c r="C10" s="27">
        <v>13</v>
      </c>
      <c r="D10" s="27">
        <v>18</v>
      </c>
      <c r="E10" s="27">
        <v>40</v>
      </c>
      <c r="F10" s="27">
        <v>60</v>
      </c>
      <c r="G10" s="27">
        <v>71</v>
      </c>
      <c r="H10" s="27">
        <v>73</v>
      </c>
      <c r="I10" s="27">
        <v>96</v>
      </c>
      <c r="J10" s="27">
        <v>102</v>
      </c>
      <c r="K10" s="27">
        <v>102</v>
      </c>
      <c r="L10" s="27">
        <v>105</v>
      </c>
      <c r="M10" s="27">
        <v>145</v>
      </c>
      <c r="N10" s="27">
        <v>109</v>
      </c>
      <c r="O10" s="28">
        <f t="shared" si="0"/>
        <v>77.833333333333329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53" ht="50.1" customHeight="1">
      <c r="A11" s="101"/>
      <c r="B11" s="67" t="s">
        <v>8</v>
      </c>
      <c r="C11" s="32">
        <f t="shared" ref="C11:N11" si="1">SUM(C8:C10)</f>
        <v>55</v>
      </c>
      <c r="D11" s="32">
        <f t="shared" si="1"/>
        <v>65</v>
      </c>
      <c r="E11" s="32">
        <f t="shared" si="1"/>
        <v>87</v>
      </c>
      <c r="F11" s="32">
        <f t="shared" si="1"/>
        <v>100</v>
      </c>
      <c r="G11" s="32">
        <f t="shared" si="1"/>
        <v>115</v>
      </c>
      <c r="H11" s="32">
        <f t="shared" si="1"/>
        <v>116</v>
      </c>
      <c r="I11" s="32">
        <f t="shared" si="1"/>
        <v>3187</v>
      </c>
      <c r="J11" s="32">
        <f t="shared" si="1"/>
        <v>3403</v>
      </c>
      <c r="K11" s="32">
        <f t="shared" si="1"/>
        <v>4510</v>
      </c>
      <c r="L11" s="32">
        <f t="shared" si="1"/>
        <v>4682</v>
      </c>
      <c r="M11" s="32">
        <f t="shared" si="1"/>
        <v>3955</v>
      </c>
      <c r="N11" s="32">
        <f t="shared" si="1"/>
        <v>3402</v>
      </c>
      <c r="O11" s="69">
        <f t="shared" si="0"/>
        <v>1973.0833333333333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53" ht="45" customHeight="1">
      <c r="A12" s="101" t="s">
        <v>9</v>
      </c>
      <c r="B12" s="5" t="s">
        <v>5</v>
      </c>
      <c r="C12" s="70" t="s">
        <v>12</v>
      </c>
      <c r="D12" s="70" t="s">
        <v>12</v>
      </c>
      <c r="E12" s="70" t="s">
        <v>12</v>
      </c>
      <c r="F12" s="70" t="s">
        <v>12</v>
      </c>
      <c r="G12" s="70" t="s">
        <v>12</v>
      </c>
      <c r="H12" s="70" t="s">
        <v>12</v>
      </c>
      <c r="I12" s="38">
        <v>178232.4</v>
      </c>
      <c r="J12" s="38">
        <v>215872</v>
      </c>
      <c r="K12" s="38">
        <v>271850.5</v>
      </c>
      <c r="L12" s="38">
        <v>294053.09999999998</v>
      </c>
      <c r="M12" s="38">
        <v>252492.31082000001</v>
      </c>
      <c r="N12" s="38">
        <v>193901.83554999999</v>
      </c>
      <c r="O12" s="74">
        <f t="shared" si="0"/>
        <v>234400.35772833333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53" ht="45" customHeight="1">
      <c r="A13" s="102"/>
      <c r="B13" s="5" t="s">
        <v>6</v>
      </c>
      <c r="C13" s="35">
        <v>1217.9000000000001</v>
      </c>
      <c r="D13" s="35">
        <v>1553.3</v>
      </c>
      <c r="E13" s="35">
        <v>1639.4</v>
      </c>
      <c r="F13" s="35">
        <v>1303.3</v>
      </c>
      <c r="G13" s="35">
        <v>1323.9</v>
      </c>
      <c r="H13" s="35">
        <v>1414.6</v>
      </c>
      <c r="I13" s="35">
        <v>1314.1999999999998</v>
      </c>
      <c r="J13" s="35">
        <v>1415.3</v>
      </c>
      <c r="K13" s="35">
        <v>1331.8</v>
      </c>
      <c r="L13" s="35">
        <v>1405.3</v>
      </c>
      <c r="M13" s="35">
        <v>1624.2084299999997</v>
      </c>
      <c r="N13" s="35">
        <v>1436.45436</v>
      </c>
      <c r="O13" s="73">
        <f t="shared" si="0"/>
        <v>1414.9718991666666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53" ht="45" customHeight="1">
      <c r="A14" s="102"/>
      <c r="B14" s="5" t="s">
        <v>7</v>
      </c>
      <c r="C14" s="38">
        <v>1055.7</v>
      </c>
      <c r="D14" s="38">
        <v>4535.5</v>
      </c>
      <c r="E14" s="38">
        <v>5337.7000000000007</v>
      </c>
      <c r="F14" s="38">
        <v>7624.2000000000007</v>
      </c>
      <c r="G14" s="38">
        <v>8609.9</v>
      </c>
      <c r="H14" s="38">
        <v>6590.6</v>
      </c>
      <c r="I14" s="38">
        <v>12441.3</v>
      </c>
      <c r="J14" s="38">
        <v>10522.5</v>
      </c>
      <c r="K14" s="38">
        <v>10778.3</v>
      </c>
      <c r="L14" s="38">
        <v>18739</v>
      </c>
      <c r="M14" s="38">
        <v>12729.223669999999</v>
      </c>
      <c r="N14" s="38">
        <v>8462.93678</v>
      </c>
      <c r="O14" s="74">
        <f t="shared" si="0"/>
        <v>8952.2383708333327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53" ht="50.1" customHeight="1">
      <c r="A15" s="102"/>
      <c r="B15" s="67" t="s">
        <v>8</v>
      </c>
      <c r="C15" s="45">
        <f t="shared" ref="C15:N15" si="2">SUM(C12:C14)</f>
        <v>2273.6000000000004</v>
      </c>
      <c r="D15" s="45">
        <f t="shared" si="2"/>
        <v>6088.8</v>
      </c>
      <c r="E15" s="45">
        <f t="shared" si="2"/>
        <v>6977.1</v>
      </c>
      <c r="F15" s="45">
        <f t="shared" si="2"/>
        <v>8927.5</v>
      </c>
      <c r="G15" s="45">
        <f t="shared" si="2"/>
        <v>9933.7999999999993</v>
      </c>
      <c r="H15" s="45">
        <f t="shared" si="2"/>
        <v>8005.2000000000007</v>
      </c>
      <c r="I15" s="45">
        <f t="shared" si="2"/>
        <v>191987.9</v>
      </c>
      <c r="J15" s="45">
        <f t="shared" si="2"/>
        <v>227809.8</v>
      </c>
      <c r="K15" s="45">
        <f t="shared" si="2"/>
        <v>283960.59999999998</v>
      </c>
      <c r="L15" s="45">
        <f t="shared" si="2"/>
        <v>314197.39999999997</v>
      </c>
      <c r="M15" s="45">
        <f t="shared" si="2"/>
        <v>266845.74291999999</v>
      </c>
      <c r="N15" s="45">
        <f t="shared" si="2"/>
        <v>203801.22668999998</v>
      </c>
      <c r="O15" s="76">
        <f t="shared" si="0"/>
        <v>127567.38913416665</v>
      </c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</row>
    <row r="16" spans="1:253" ht="45" customHeight="1">
      <c r="A16" s="101" t="s">
        <v>10</v>
      </c>
      <c r="B16" s="5" t="s">
        <v>5</v>
      </c>
      <c r="C16" s="77" t="s">
        <v>12</v>
      </c>
      <c r="D16" s="77" t="s">
        <v>12</v>
      </c>
      <c r="E16" s="77" t="s">
        <v>12</v>
      </c>
      <c r="F16" s="77" t="s">
        <v>12</v>
      </c>
      <c r="G16" s="77" t="s">
        <v>12</v>
      </c>
      <c r="H16" s="77" t="s">
        <v>12</v>
      </c>
      <c r="I16" s="49">
        <v>58.494387922546764</v>
      </c>
      <c r="J16" s="49">
        <v>66.279398219220141</v>
      </c>
      <c r="K16" s="49">
        <v>62.293881759853349</v>
      </c>
      <c r="L16" s="49">
        <v>64.86942422236929</v>
      </c>
      <c r="M16" s="49">
        <v>67.009636629511675</v>
      </c>
      <c r="N16" s="49">
        <v>59.588763229870928</v>
      </c>
      <c r="O16" s="50">
        <f>+O12/O8</f>
        <v>63.285881580794666</v>
      </c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</row>
    <row r="17" spans="1:253" ht="45" customHeight="1">
      <c r="A17" s="102"/>
      <c r="B17" s="5" t="s">
        <v>6</v>
      </c>
      <c r="C17" s="47">
        <v>28.99761904761905</v>
      </c>
      <c r="D17" s="47">
        <v>33.048936170212762</v>
      </c>
      <c r="E17" s="47">
        <v>34.880851063829788</v>
      </c>
      <c r="F17" s="47">
        <v>32.582499999999996</v>
      </c>
      <c r="G17" s="47">
        <v>30.088636363636365</v>
      </c>
      <c r="H17" s="47">
        <v>32.897674418604652</v>
      </c>
      <c r="I17" s="47">
        <v>29.868181818181814</v>
      </c>
      <c r="J17" s="47">
        <v>32.165909090909089</v>
      </c>
      <c r="K17" s="47">
        <v>30.268181818181816</v>
      </c>
      <c r="L17" s="47">
        <v>31.938636363636363</v>
      </c>
      <c r="M17" s="47">
        <v>38.671629285714275</v>
      </c>
      <c r="N17" s="47">
        <v>36.832163076923074</v>
      </c>
      <c r="O17" s="48">
        <f>+O13/O9</f>
        <v>32.653197673076917</v>
      </c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</row>
    <row r="18" spans="1:253" ht="45" customHeight="1">
      <c r="A18" s="102"/>
      <c r="B18" s="5" t="s">
        <v>7</v>
      </c>
      <c r="C18" s="49">
        <v>81.207692307692312</v>
      </c>
      <c r="D18" s="49">
        <v>251.97222222222223</v>
      </c>
      <c r="E18" s="49">
        <v>133.44250000000002</v>
      </c>
      <c r="F18" s="49">
        <v>127.07000000000001</v>
      </c>
      <c r="G18" s="49">
        <v>121.26619718309858</v>
      </c>
      <c r="H18" s="49">
        <v>90.282191780821918</v>
      </c>
      <c r="I18" s="49">
        <v>129.59687499999998</v>
      </c>
      <c r="J18" s="49">
        <v>103.16176470588235</v>
      </c>
      <c r="K18" s="49">
        <v>105.66960784313724</v>
      </c>
      <c r="L18" s="49">
        <v>178.46666666666667</v>
      </c>
      <c r="M18" s="49">
        <v>87.787749448275861</v>
      </c>
      <c r="N18" s="49">
        <v>77.641621834862391</v>
      </c>
      <c r="O18" s="50">
        <f>+O14/O10</f>
        <v>115.01805187366168</v>
      </c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</row>
    <row r="19" spans="1:253" ht="50.1" customHeight="1">
      <c r="A19" s="102"/>
      <c r="B19" s="67" t="s">
        <v>8</v>
      </c>
      <c r="C19" s="55">
        <f t="shared" ref="C19:H19" si="3">+C15/C11</f>
        <v>41.338181818181823</v>
      </c>
      <c r="D19" s="55">
        <f t="shared" si="3"/>
        <v>93.673846153846156</v>
      </c>
      <c r="E19" s="55">
        <f t="shared" si="3"/>
        <v>80.196551724137933</v>
      </c>
      <c r="F19" s="55">
        <f t="shared" si="3"/>
        <v>89.275000000000006</v>
      </c>
      <c r="G19" s="55">
        <f t="shared" si="3"/>
        <v>86.380869565217381</v>
      </c>
      <c r="H19" s="55">
        <f t="shared" si="3"/>
        <v>69.010344827586209</v>
      </c>
      <c r="I19" s="55">
        <f t="shared" ref="I19:N19" si="4">+I15/I11</f>
        <v>60.240947599623468</v>
      </c>
      <c r="J19" s="55">
        <f t="shared" si="4"/>
        <v>66.94381428151631</v>
      </c>
      <c r="K19" s="55">
        <f t="shared" si="4"/>
        <v>62.962439024390235</v>
      </c>
      <c r="L19" s="55">
        <f t="shared" si="4"/>
        <v>67.107518154634761</v>
      </c>
      <c r="M19" s="55">
        <f t="shared" si="4"/>
        <v>67.47047861441213</v>
      </c>
      <c r="N19" s="55">
        <f t="shared" si="4"/>
        <v>59.906298262786592</v>
      </c>
      <c r="O19" s="81">
        <f>+O15/O11</f>
        <v>64.653827326519405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</row>
    <row r="21" spans="1:25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</row>
    <row r="22" spans="1:25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</row>
    <row r="23" spans="1:25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</row>
    <row r="24" spans="1:25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</row>
    <row r="25" spans="1:25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</sheetData>
  <mergeCells count="6">
    <mergeCell ref="A16:A19"/>
    <mergeCell ref="A6:A7"/>
    <mergeCell ref="B6:B7"/>
    <mergeCell ref="O6:O7"/>
    <mergeCell ref="A8:A11"/>
    <mergeCell ref="A12:A15"/>
  </mergeCells>
  <phoneticPr fontId="0" type="noConversion"/>
  <printOptions horizontalCentered="1" verticalCentered="1"/>
  <pageMargins left="0.39370078740157483" right="0.39370078740157483" top="0.39370078740157483" bottom="0.78740157480314965" header="0" footer="0"/>
  <pageSetup paperSize="9" scale="5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>
    <pageSetUpPr fitToPage="1"/>
  </sheetPr>
  <dimension ref="A1:IS102"/>
  <sheetViews>
    <sheetView defaultGridColor="0" colorId="22" zoomScale="60" zoomScaleNormal="67" workbookViewId="0">
      <selection activeCell="A4" sqref="A4"/>
    </sheetView>
  </sheetViews>
  <sheetFormatPr defaultColWidth="9.625" defaultRowHeight="15"/>
  <cols>
    <col min="1" max="1" width="14.625" style="15" customWidth="1"/>
    <col min="2" max="2" width="24.625" style="15" customWidth="1"/>
    <col min="3" max="14" width="16.625" style="15" customWidth="1"/>
    <col min="15" max="15" width="18.625" style="15" customWidth="1"/>
    <col min="16" max="16384" width="9.625" style="15"/>
  </cols>
  <sheetData>
    <row r="1" spans="1:253" ht="24.95" customHeight="1">
      <c r="A1" s="8" t="s">
        <v>0</v>
      </c>
      <c r="B1" s="10"/>
      <c r="C1" s="11"/>
      <c r="D1" s="11"/>
      <c r="E1" s="11"/>
      <c r="F1" s="11"/>
      <c r="G1" s="11"/>
      <c r="H1" s="12"/>
      <c r="I1" s="12"/>
      <c r="J1" s="12"/>
      <c r="K1" s="12"/>
      <c r="L1" s="12"/>
      <c r="M1" s="12"/>
      <c r="N1" s="12"/>
      <c r="O1" s="57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</row>
    <row r="2" spans="1:253" ht="24.95" customHeight="1">
      <c r="A2" s="9" t="s">
        <v>1</v>
      </c>
      <c r="B2" s="16"/>
      <c r="C2" s="11"/>
      <c r="D2" s="11"/>
      <c r="E2" s="11"/>
      <c r="F2" s="11"/>
      <c r="G2" s="11"/>
      <c r="H2" s="12"/>
      <c r="I2" s="12"/>
      <c r="J2" s="12"/>
      <c r="K2" s="12"/>
      <c r="L2" s="12"/>
      <c r="M2" s="12"/>
      <c r="N2" s="12"/>
      <c r="O2" s="6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</row>
    <row r="3" spans="1:253" ht="20.100000000000001" customHeight="1">
      <c r="A3" s="6"/>
      <c r="B3" s="6"/>
      <c r="C3" s="6"/>
      <c r="D3" s="6"/>
      <c r="E3" s="6"/>
      <c r="F3" s="6"/>
      <c r="G3" s="6"/>
      <c r="H3" s="6"/>
      <c r="I3" s="17"/>
      <c r="J3" s="17"/>
      <c r="K3" s="17"/>
      <c r="L3" s="17"/>
      <c r="M3" s="17"/>
      <c r="N3" s="17"/>
      <c r="O3" s="18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</row>
    <row r="4" spans="1:253" ht="27.75">
      <c r="A4" s="7" t="s">
        <v>33</v>
      </c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</row>
    <row r="5" spans="1:253" ht="20.100000000000001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20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</row>
    <row r="6" spans="1:253" ht="30" customHeight="1">
      <c r="A6" s="98" t="s">
        <v>13</v>
      </c>
      <c r="B6" s="98" t="s">
        <v>24</v>
      </c>
      <c r="C6" s="58" t="s">
        <v>2</v>
      </c>
      <c r="D6" s="59"/>
      <c r="E6" s="59"/>
      <c r="F6" s="59"/>
      <c r="G6" s="59"/>
      <c r="H6" s="58"/>
      <c r="I6" s="60"/>
      <c r="J6" s="60"/>
      <c r="K6" s="60"/>
      <c r="L6" s="60"/>
      <c r="M6" s="60"/>
      <c r="N6" s="61"/>
      <c r="O6" s="96" t="s">
        <v>32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</row>
    <row r="7" spans="1:253" ht="60" customHeight="1">
      <c r="A7" s="99"/>
      <c r="B7" s="100"/>
      <c r="C7" s="62" t="s">
        <v>14</v>
      </c>
      <c r="D7" s="62" t="s">
        <v>15</v>
      </c>
      <c r="E7" s="62" t="s">
        <v>16</v>
      </c>
      <c r="F7" s="62" t="s">
        <v>17</v>
      </c>
      <c r="G7" s="62" t="s">
        <v>18</v>
      </c>
      <c r="H7" s="62" t="s">
        <v>11</v>
      </c>
      <c r="I7" s="62" t="s">
        <v>3</v>
      </c>
      <c r="J7" s="62" t="s">
        <v>4</v>
      </c>
      <c r="K7" s="62" t="s">
        <v>19</v>
      </c>
      <c r="L7" s="62" t="s">
        <v>20</v>
      </c>
      <c r="M7" s="62" t="s">
        <v>21</v>
      </c>
      <c r="N7" s="63" t="s">
        <v>22</v>
      </c>
      <c r="O7" s="96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</row>
    <row r="8" spans="1:253" ht="45" customHeight="1">
      <c r="A8" s="101" t="s">
        <v>23</v>
      </c>
      <c r="B8" s="5" t="s">
        <v>5</v>
      </c>
      <c r="C8" s="64" t="s">
        <v>12</v>
      </c>
      <c r="D8" s="64" t="s">
        <v>12</v>
      </c>
      <c r="E8" s="64" t="s">
        <v>12</v>
      </c>
      <c r="F8" s="64" t="s">
        <v>12</v>
      </c>
      <c r="G8" s="64" t="s">
        <v>12</v>
      </c>
      <c r="H8" s="64" t="s">
        <v>12</v>
      </c>
      <c r="I8" s="64" t="s">
        <v>12</v>
      </c>
      <c r="J8" s="64" t="s">
        <v>12</v>
      </c>
      <c r="K8" s="64" t="s">
        <v>12</v>
      </c>
      <c r="L8" s="64" t="s">
        <v>12</v>
      </c>
      <c r="M8" s="64" t="s">
        <v>12</v>
      </c>
      <c r="N8" s="64" t="s">
        <v>12</v>
      </c>
      <c r="O8" s="65" t="s">
        <v>12</v>
      </c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</row>
    <row r="9" spans="1:253" ht="45" customHeight="1">
      <c r="A9" s="101"/>
      <c r="B9" s="5" t="s">
        <v>6</v>
      </c>
      <c r="C9" s="66" t="s">
        <v>12</v>
      </c>
      <c r="D9" s="66" t="s">
        <v>12</v>
      </c>
      <c r="E9" s="66" t="s">
        <v>12</v>
      </c>
      <c r="F9" s="66" t="s">
        <v>12</v>
      </c>
      <c r="G9" s="66" t="s">
        <v>12</v>
      </c>
      <c r="H9" s="66" t="s">
        <v>12</v>
      </c>
      <c r="I9" s="25">
        <v>10</v>
      </c>
      <c r="J9" s="25">
        <v>44</v>
      </c>
      <c r="K9" s="25">
        <v>44</v>
      </c>
      <c r="L9" s="25">
        <v>46</v>
      </c>
      <c r="M9" s="25">
        <v>40</v>
      </c>
      <c r="N9" s="25">
        <v>44</v>
      </c>
      <c r="O9" s="26">
        <f>AVERAGE(C9:N9)</f>
        <v>38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</row>
    <row r="10" spans="1:253" ht="45" customHeight="1">
      <c r="A10" s="101"/>
      <c r="B10" s="5" t="s">
        <v>7</v>
      </c>
      <c r="C10" s="64" t="s">
        <v>12</v>
      </c>
      <c r="D10" s="64" t="s">
        <v>12</v>
      </c>
      <c r="E10" s="64" t="s">
        <v>12</v>
      </c>
      <c r="F10" s="64" t="s">
        <v>12</v>
      </c>
      <c r="G10" s="64" t="s">
        <v>12</v>
      </c>
      <c r="H10" s="64" t="s">
        <v>12</v>
      </c>
      <c r="I10" s="64" t="s">
        <v>12</v>
      </c>
      <c r="J10" s="27">
        <v>4</v>
      </c>
      <c r="K10" s="27">
        <v>43</v>
      </c>
      <c r="L10" s="27">
        <v>8</v>
      </c>
      <c r="M10" s="27">
        <v>12</v>
      </c>
      <c r="N10" s="27">
        <v>17</v>
      </c>
      <c r="O10" s="28">
        <f>AVERAGE(C10:N10)</f>
        <v>16.8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</row>
    <row r="11" spans="1:253" ht="50.1" customHeight="1">
      <c r="A11" s="101"/>
      <c r="B11" s="67" t="s">
        <v>8</v>
      </c>
      <c r="C11" s="68" t="s">
        <v>12</v>
      </c>
      <c r="D11" s="68" t="s">
        <v>12</v>
      </c>
      <c r="E11" s="68" t="s">
        <v>12</v>
      </c>
      <c r="F11" s="68" t="s">
        <v>12</v>
      </c>
      <c r="G11" s="68" t="s">
        <v>12</v>
      </c>
      <c r="H11" s="68" t="s">
        <v>12</v>
      </c>
      <c r="I11" s="32">
        <f t="shared" ref="I11:N11" si="0">SUM(I8:I10)</f>
        <v>10</v>
      </c>
      <c r="J11" s="32">
        <f t="shared" si="0"/>
        <v>48</v>
      </c>
      <c r="K11" s="32">
        <f t="shared" si="0"/>
        <v>87</v>
      </c>
      <c r="L11" s="32">
        <f t="shared" si="0"/>
        <v>54</v>
      </c>
      <c r="M11" s="32">
        <f t="shared" si="0"/>
        <v>52</v>
      </c>
      <c r="N11" s="32">
        <f t="shared" si="0"/>
        <v>61</v>
      </c>
      <c r="O11" s="69">
        <f>AVERAGE(C11:N11)</f>
        <v>52</v>
      </c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</row>
    <row r="12" spans="1:253" ht="45" customHeight="1">
      <c r="A12" s="101" t="s">
        <v>9</v>
      </c>
      <c r="B12" s="5" t="s">
        <v>5</v>
      </c>
      <c r="C12" s="70" t="s">
        <v>12</v>
      </c>
      <c r="D12" s="70" t="s">
        <v>12</v>
      </c>
      <c r="E12" s="70" t="s">
        <v>12</v>
      </c>
      <c r="F12" s="70" t="s">
        <v>12</v>
      </c>
      <c r="G12" s="70" t="s">
        <v>12</v>
      </c>
      <c r="H12" s="70" t="s">
        <v>12</v>
      </c>
      <c r="I12" s="70" t="s">
        <v>12</v>
      </c>
      <c r="J12" s="70" t="s">
        <v>12</v>
      </c>
      <c r="K12" s="70" t="s">
        <v>12</v>
      </c>
      <c r="L12" s="70" t="s">
        <v>12</v>
      </c>
      <c r="M12" s="70" t="s">
        <v>12</v>
      </c>
      <c r="N12" s="70" t="s">
        <v>12</v>
      </c>
      <c r="O12" s="71" t="s">
        <v>12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</row>
    <row r="13" spans="1:253" ht="45" customHeight="1">
      <c r="A13" s="102"/>
      <c r="B13" s="5" t="s">
        <v>6</v>
      </c>
      <c r="C13" s="72" t="s">
        <v>12</v>
      </c>
      <c r="D13" s="72" t="s">
        <v>12</v>
      </c>
      <c r="E13" s="72" t="s">
        <v>12</v>
      </c>
      <c r="F13" s="72" t="s">
        <v>12</v>
      </c>
      <c r="G13" s="72" t="s">
        <v>12</v>
      </c>
      <c r="H13" s="72" t="s">
        <v>12</v>
      </c>
      <c r="I13" s="35">
        <v>192.77503999999999</v>
      </c>
      <c r="J13" s="35">
        <v>883.18881999999996</v>
      </c>
      <c r="K13" s="35">
        <v>936.77825095999924</v>
      </c>
      <c r="L13" s="35">
        <v>832.39904999999999</v>
      </c>
      <c r="M13" s="35">
        <v>905.84965999999986</v>
      </c>
      <c r="N13" s="35">
        <v>1124.9117200000001</v>
      </c>
      <c r="O13" s="73">
        <f>AVERAGE(C13:N13)</f>
        <v>812.65042349333316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</row>
    <row r="14" spans="1:253" ht="45" customHeight="1">
      <c r="A14" s="102"/>
      <c r="B14" s="5" t="s">
        <v>7</v>
      </c>
      <c r="C14" s="70" t="s">
        <v>12</v>
      </c>
      <c r="D14" s="70" t="s">
        <v>12</v>
      </c>
      <c r="E14" s="70" t="s">
        <v>12</v>
      </c>
      <c r="F14" s="70" t="s">
        <v>12</v>
      </c>
      <c r="G14" s="70" t="s">
        <v>12</v>
      </c>
      <c r="H14" s="70" t="s">
        <v>12</v>
      </c>
      <c r="I14" s="70" t="s">
        <v>12</v>
      </c>
      <c r="J14" s="38">
        <v>266.11117999999999</v>
      </c>
      <c r="K14" s="38">
        <v>5520.4217490400006</v>
      </c>
      <c r="L14" s="38">
        <v>76.600949999999997</v>
      </c>
      <c r="M14" s="38">
        <v>4077.0503399999998</v>
      </c>
      <c r="N14" s="38">
        <v>1352.0882799999999</v>
      </c>
      <c r="O14" s="74">
        <f>AVERAGE(C14:N14)</f>
        <v>2258.454499808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</row>
    <row r="15" spans="1:253" ht="50.1" customHeight="1">
      <c r="A15" s="102"/>
      <c r="B15" s="67" t="s">
        <v>8</v>
      </c>
      <c r="C15" s="75" t="s">
        <v>12</v>
      </c>
      <c r="D15" s="75" t="s">
        <v>12</v>
      </c>
      <c r="E15" s="75" t="s">
        <v>12</v>
      </c>
      <c r="F15" s="75" t="s">
        <v>12</v>
      </c>
      <c r="G15" s="75" t="s">
        <v>12</v>
      </c>
      <c r="H15" s="75" t="s">
        <v>12</v>
      </c>
      <c r="I15" s="45">
        <f t="shared" ref="I15:N15" si="1">SUM(I12:I14)</f>
        <v>192.77503999999999</v>
      </c>
      <c r="J15" s="45">
        <f t="shared" si="1"/>
        <v>1149.3</v>
      </c>
      <c r="K15" s="45">
        <f t="shared" si="1"/>
        <v>6457.2</v>
      </c>
      <c r="L15" s="45">
        <f t="shared" si="1"/>
        <v>909</v>
      </c>
      <c r="M15" s="45">
        <f t="shared" si="1"/>
        <v>4982.8999999999996</v>
      </c>
      <c r="N15" s="45">
        <f t="shared" si="1"/>
        <v>2477</v>
      </c>
      <c r="O15" s="76">
        <f>AVERAGE(C15:N15)</f>
        <v>2694.6958399999999</v>
      </c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6"/>
      <c r="HN15" s="46"/>
      <c r="HO15" s="46"/>
      <c r="HP15" s="46"/>
      <c r="HQ15" s="46"/>
      <c r="HR15" s="46"/>
      <c r="HS15" s="46"/>
      <c r="HT15" s="46"/>
      <c r="HU15" s="46"/>
      <c r="HV15" s="46"/>
      <c r="HW15" s="46"/>
      <c r="HX15" s="46"/>
      <c r="HY15" s="46"/>
      <c r="HZ15" s="46"/>
      <c r="IA15" s="46"/>
      <c r="IB15" s="46"/>
      <c r="IC15" s="46"/>
      <c r="ID15" s="46"/>
      <c r="IE15" s="46"/>
      <c r="IF15" s="46"/>
      <c r="IG15" s="46"/>
      <c r="IH15" s="46"/>
      <c r="II15" s="46"/>
      <c r="IJ15" s="46"/>
      <c r="IK15" s="46"/>
      <c r="IL15" s="46"/>
      <c r="IM15" s="46"/>
      <c r="IN15" s="46"/>
      <c r="IO15" s="46"/>
      <c r="IP15" s="46"/>
      <c r="IQ15" s="46"/>
      <c r="IR15" s="46"/>
      <c r="IS15" s="46"/>
    </row>
    <row r="16" spans="1:253" ht="45" customHeight="1">
      <c r="A16" s="101" t="s">
        <v>10</v>
      </c>
      <c r="B16" s="5" t="s">
        <v>5</v>
      </c>
      <c r="C16" s="77" t="s">
        <v>12</v>
      </c>
      <c r="D16" s="77" t="s">
        <v>12</v>
      </c>
      <c r="E16" s="77" t="s">
        <v>12</v>
      </c>
      <c r="F16" s="77" t="s">
        <v>12</v>
      </c>
      <c r="G16" s="77" t="s">
        <v>12</v>
      </c>
      <c r="H16" s="77" t="s">
        <v>12</v>
      </c>
      <c r="I16" s="77" t="s">
        <v>12</v>
      </c>
      <c r="J16" s="77" t="s">
        <v>12</v>
      </c>
      <c r="K16" s="77" t="s">
        <v>12</v>
      </c>
      <c r="L16" s="77" t="s">
        <v>12</v>
      </c>
      <c r="M16" s="77" t="s">
        <v>12</v>
      </c>
      <c r="N16" s="77" t="s">
        <v>12</v>
      </c>
      <c r="O16" s="78" t="s">
        <v>12</v>
      </c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6"/>
      <c r="DZ16" s="46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6"/>
      <c r="FD16" s="46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6"/>
      <c r="GH16" s="46"/>
      <c r="GI16" s="46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6"/>
      <c r="HM16" s="46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6"/>
      <c r="IQ16" s="46"/>
      <c r="IR16" s="46"/>
      <c r="IS16" s="46"/>
    </row>
    <row r="17" spans="1:253" ht="45" customHeight="1">
      <c r="A17" s="102"/>
      <c r="B17" s="5" t="s">
        <v>6</v>
      </c>
      <c r="C17" s="79" t="s">
        <v>12</v>
      </c>
      <c r="D17" s="79" t="s">
        <v>12</v>
      </c>
      <c r="E17" s="79" t="s">
        <v>12</v>
      </c>
      <c r="F17" s="79" t="s">
        <v>12</v>
      </c>
      <c r="G17" s="79" t="s">
        <v>12</v>
      </c>
      <c r="H17" s="79" t="s">
        <v>12</v>
      </c>
      <c r="I17" s="47">
        <f>+I13/I9</f>
        <v>19.277504</v>
      </c>
      <c r="J17" s="47">
        <f t="shared" ref="J17:N19" si="2">+J13/J9</f>
        <v>20.072473181818182</v>
      </c>
      <c r="K17" s="47">
        <f t="shared" si="2"/>
        <v>21.290414794545438</v>
      </c>
      <c r="L17" s="47">
        <f t="shared" si="2"/>
        <v>18.095631521739129</v>
      </c>
      <c r="M17" s="47">
        <f t="shared" si="2"/>
        <v>22.646241499999995</v>
      </c>
      <c r="N17" s="47">
        <f t="shared" si="2"/>
        <v>25.566175454545455</v>
      </c>
      <c r="O17" s="48">
        <f>+O13/O9</f>
        <v>21.385537460350871</v>
      </c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/>
      <c r="CH17" s="46"/>
      <c r="CI17" s="46"/>
      <c r="CJ17" s="46"/>
      <c r="CK17" s="46"/>
      <c r="CL17" s="46"/>
      <c r="CM17" s="46"/>
      <c r="CN17" s="46"/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6"/>
      <c r="DW17" s="46"/>
      <c r="DX17" s="46"/>
      <c r="DY17" s="46"/>
      <c r="DZ17" s="46"/>
      <c r="EA17" s="46"/>
      <c r="EB17" s="46"/>
      <c r="EC17" s="46"/>
      <c r="ED17" s="46"/>
      <c r="EE17" s="46"/>
      <c r="EF17" s="46"/>
      <c r="EG17" s="46"/>
      <c r="EH17" s="46"/>
      <c r="EI17" s="46"/>
      <c r="EJ17" s="46"/>
      <c r="EK17" s="46"/>
      <c r="EL17" s="46"/>
      <c r="EM17" s="46"/>
      <c r="EN17" s="46"/>
      <c r="EO17" s="46"/>
      <c r="EP17" s="46"/>
      <c r="EQ17" s="46"/>
      <c r="ER17" s="46"/>
      <c r="ES17" s="46"/>
      <c r="ET17" s="46"/>
      <c r="EU17" s="46"/>
      <c r="EV17" s="46"/>
      <c r="EW17" s="46"/>
      <c r="EX17" s="46"/>
      <c r="EY17" s="46"/>
      <c r="EZ17" s="46"/>
      <c r="FA17" s="46"/>
      <c r="FB17" s="46"/>
      <c r="FC17" s="46"/>
      <c r="FD17" s="46"/>
      <c r="FE17" s="46"/>
      <c r="FF17" s="46"/>
      <c r="FG17" s="46"/>
      <c r="FH17" s="46"/>
      <c r="FI17" s="46"/>
      <c r="FJ17" s="46"/>
      <c r="FK17" s="46"/>
      <c r="FL17" s="46"/>
      <c r="FM17" s="46"/>
      <c r="FN17" s="46"/>
      <c r="FO17" s="46"/>
      <c r="FP17" s="46"/>
      <c r="FQ17" s="46"/>
      <c r="FR17" s="46"/>
      <c r="FS17" s="46"/>
      <c r="FT17" s="46"/>
      <c r="FU17" s="46"/>
      <c r="FV17" s="46"/>
      <c r="FW17" s="46"/>
      <c r="FX17" s="46"/>
      <c r="FY17" s="46"/>
      <c r="FZ17" s="46"/>
      <c r="GA17" s="46"/>
      <c r="GB17" s="46"/>
      <c r="GC17" s="46"/>
      <c r="GD17" s="46"/>
      <c r="GE17" s="46"/>
      <c r="GF17" s="46"/>
      <c r="GG17" s="46"/>
      <c r="GH17" s="46"/>
      <c r="GI17" s="46"/>
      <c r="GJ17" s="46"/>
      <c r="GK17" s="46"/>
      <c r="GL17" s="46"/>
      <c r="GM17" s="46"/>
      <c r="GN17" s="46"/>
      <c r="GO17" s="46"/>
      <c r="GP17" s="46"/>
      <c r="GQ17" s="46"/>
      <c r="GR17" s="46"/>
      <c r="GS17" s="46"/>
      <c r="GT17" s="46"/>
      <c r="GU17" s="46"/>
      <c r="GV17" s="46"/>
      <c r="GW17" s="46"/>
      <c r="GX17" s="46"/>
      <c r="GY17" s="46"/>
      <c r="GZ17" s="46"/>
      <c r="HA17" s="46"/>
      <c r="HB17" s="46"/>
      <c r="HC17" s="46"/>
      <c r="HD17" s="46"/>
      <c r="HE17" s="46"/>
      <c r="HF17" s="46"/>
      <c r="HG17" s="46"/>
      <c r="HH17" s="46"/>
      <c r="HI17" s="46"/>
      <c r="HJ17" s="46"/>
      <c r="HK17" s="46"/>
      <c r="HL17" s="46"/>
      <c r="HM17" s="46"/>
      <c r="HN17" s="46"/>
      <c r="HO17" s="46"/>
      <c r="HP17" s="46"/>
      <c r="HQ17" s="46"/>
      <c r="HR17" s="46"/>
      <c r="HS17" s="46"/>
      <c r="HT17" s="46"/>
      <c r="HU17" s="46"/>
      <c r="HV17" s="46"/>
      <c r="HW17" s="46"/>
      <c r="HX17" s="46"/>
      <c r="HY17" s="46"/>
      <c r="HZ17" s="46"/>
      <c r="IA17" s="46"/>
      <c r="IB17" s="46"/>
      <c r="IC17" s="46"/>
      <c r="ID17" s="46"/>
      <c r="IE17" s="46"/>
      <c r="IF17" s="46"/>
      <c r="IG17" s="46"/>
      <c r="IH17" s="46"/>
      <c r="II17" s="46"/>
      <c r="IJ17" s="46"/>
      <c r="IK17" s="46"/>
      <c r="IL17" s="46"/>
      <c r="IM17" s="46"/>
      <c r="IN17" s="46"/>
      <c r="IO17" s="46"/>
      <c r="IP17" s="46"/>
      <c r="IQ17" s="46"/>
      <c r="IR17" s="46"/>
      <c r="IS17" s="46"/>
    </row>
    <row r="18" spans="1:253" ht="45" customHeight="1">
      <c r="A18" s="102"/>
      <c r="B18" s="5" t="s">
        <v>7</v>
      </c>
      <c r="C18" s="77" t="s">
        <v>12</v>
      </c>
      <c r="D18" s="77" t="s">
        <v>12</v>
      </c>
      <c r="E18" s="77" t="s">
        <v>12</v>
      </c>
      <c r="F18" s="77" t="s">
        <v>12</v>
      </c>
      <c r="G18" s="77" t="s">
        <v>12</v>
      </c>
      <c r="H18" s="77" t="s">
        <v>12</v>
      </c>
      <c r="I18" s="77" t="s">
        <v>12</v>
      </c>
      <c r="J18" s="49">
        <f t="shared" si="2"/>
        <v>66.527794999999998</v>
      </c>
      <c r="K18" s="49">
        <f>+K14/K10</f>
        <v>128.38190114046512</v>
      </c>
      <c r="L18" s="49">
        <f>+L14/L10</f>
        <v>9.5751187499999997</v>
      </c>
      <c r="M18" s="49">
        <f>+M14/M10</f>
        <v>339.75419499999998</v>
      </c>
      <c r="N18" s="49">
        <f>+N14/N10</f>
        <v>79.534604705882344</v>
      </c>
      <c r="O18" s="50">
        <f>+O14/O10</f>
        <v>134.43181546476191</v>
      </c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6"/>
      <c r="HN18" s="46"/>
      <c r="HO18" s="46"/>
      <c r="HP18" s="46"/>
      <c r="HQ18" s="46"/>
      <c r="HR18" s="46"/>
      <c r="HS18" s="46"/>
      <c r="HT18" s="46"/>
      <c r="HU18" s="46"/>
      <c r="HV18" s="46"/>
      <c r="HW18" s="46"/>
      <c r="HX18" s="46"/>
      <c r="HY18" s="46"/>
      <c r="HZ18" s="46"/>
      <c r="IA18" s="46"/>
      <c r="IB18" s="46"/>
      <c r="IC18" s="46"/>
      <c r="ID18" s="46"/>
      <c r="IE18" s="46"/>
      <c r="IF18" s="46"/>
      <c r="IG18" s="46"/>
      <c r="IH18" s="46"/>
      <c r="II18" s="46"/>
      <c r="IJ18" s="46"/>
      <c r="IK18" s="46"/>
      <c r="IL18" s="46"/>
      <c r="IM18" s="46"/>
      <c r="IN18" s="46"/>
      <c r="IO18" s="46"/>
      <c r="IP18" s="46"/>
      <c r="IQ18" s="46"/>
      <c r="IR18" s="46"/>
      <c r="IS18" s="46"/>
    </row>
    <row r="19" spans="1:253" ht="50.1" customHeight="1">
      <c r="A19" s="102"/>
      <c r="B19" s="67" t="s">
        <v>8</v>
      </c>
      <c r="C19" s="80" t="s">
        <v>12</v>
      </c>
      <c r="D19" s="80" t="s">
        <v>12</v>
      </c>
      <c r="E19" s="80" t="s">
        <v>12</v>
      </c>
      <c r="F19" s="80" t="s">
        <v>12</v>
      </c>
      <c r="G19" s="80" t="s">
        <v>12</v>
      </c>
      <c r="H19" s="80" t="s">
        <v>12</v>
      </c>
      <c r="I19" s="55">
        <f>+I15/I11</f>
        <v>19.277504</v>
      </c>
      <c r="J19" s="55">
        <f t="shared" si="2"/>
        <v>23.943749999999998</v>
      </c>
      <c r="K19" s="55">
        <f t="shared" si="2"/>
        <v>74.220689655172407</v>
      </c>
      <c r="L19" s="55">
        <f t="shared" si="2"/>
        <v>16.833333333333332</v>
      </c>
      <c r="M19" s="55">
        <f t="shared" si="2"/>
        <v>95.824999999999989</v>
      </c>
      <c r="N19" s="55">
        <f t="shared" si="2"/>
        <v>40.606557377049178</v>
      </c>
      <c r="O19" s="81">
        <f>+O15/O11</f>
        <v>51.821073846153844</v>
      </c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6"/>
      <c r="HN19" s="46"/>
      <c r="HO19" s="46"/>
      <c r="HP19" s="46"/>
      <c r="HQ19" s="46"/>
      <c r="HR19" s="46"/>
      <c r="HS19" s="46"/>
      <c r="HT19" s="46"/>
      <c r="HU19" s="46"/>
      <c r="HV19" s="46"/>
      <c r="HW19" s="46"/>
      <c r="HX19" s="46"/>
      <c r="HY19" s="46"/>
      <c r="HZ19" s="46"/>
      <c r="IA19" s="46"/>
      <c r="IB19" s="46"/>
      <c r="IC19" s="46"/>
      <c r="ID19" s="46"/>
      <c r="IE19" s="46"/>
      <c r="IF19" s="46"/>
      <c r="IG19" s="46"/>
      <c r="IH19" s="46"/>
      <c r="II19" s="46"/>
      <c r="IJ19" s="46"/>
      <c r="IK19" s="46"/>
      <c r="IL19" s="46"/>
      <c r="IM19" s="46"/>
      <c r="IN19" s="46"/>
      <c r="IO19" s="46"/>
      <c r="IP19" s="46"/>
      <c r="IQ19" s="46"/>
      <c r="IR19" s="46"/>
      <c r="IS19" s="46"/>
    </row>
    <row r="20" spans="1:25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</row>
    <row r="21" spans="1:25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</row>
    <row r="22" spans="1:25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</row>
    <row r="23" spans="1:25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</row>
    <row r="24" spans="1:25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</row>
    <row r="25" spans="1:25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</row>
    <row r="26" spans="1:25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</row>
    <row r="27" spans="1:25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</row>
    <row r="28" spans="1:25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</row>
    <row r="29" spans="1:25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</row>
    <row r="30" spans="1:25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</row>
    <row r="31" spans="1:25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</row>
    <row r="32" spans="1:25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</row>
    <row r="33" spans="1:20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</row>
    <row r="34" spans="1:20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</row>
    <row r="35" spans="1:20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</row>
    <row r="36" spans="1:20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</row>
    <row r="37" spans="1:20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</row>
    <row r="38" spans="1:20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</row>
    <row r="39" spans="1:20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</row>
    <row r="40" spans="1:20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</row>
    <row r="41" spans="1:20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</row>
    <row r="42" spans="1:20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</row>
    <row r="43" spans="1:20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</row>
    <row r="44" spans="1:20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</row>
    <row r="45" spans="1:20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</row>
    <row r="46" spans="1:20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</row>
    <row r="47" spans="1:20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</row>
    <row r="48" spans="1:20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</row>
    <row r="49" spans="1:20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</row>
    <row r="50" spans="1:20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4"/>
      <c r="CQ50" s="14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  <c r="DT50" s="14"/>
      <c r="DU50" s="14"/>
      <c r="DV50" s="14"/>
      <c r="DW50" s="14"/>
      <c r="DX50" s="14"/>
      <c r="DY50" s="14"/>
      <c r="DZ50" s="14"/>
      <c r="EA50" s="14"/>
      <c r="EB50" s="14"/>
      <c r="EC50" s="14"/>
      <c r="ED50" s="14"/>
      <c r="EE50" s="14"/>
      <c r="EF50" s="14"/>
      <c r="EG50" s="14"/>
      <c r="EH50" s="14"/>
      <c r="EI50" s="14"/>
      <c r="EJ50" s="14"/>
      <c r="EK50" s="14"/>
      <c r="EL50" s="14"/>
      <c r="EM50" s="14"/>
      <c r="EN50" s="14"/>
      <c r="EO50" s="14"/>
      <c r="EP50" s="14"/>
      <c r="EQ50" s="14"/>
      <c r="ER50" s="14"/>
      <c r="ES50" s="14"/>
      <c r="ET50" s="14"/>
      <c r="EU50" s="14"/>
      <c r="EV50" s="14"/>
      <c r="EW50" s="14"/>
      <c r="EX50" s="14"/>
      <c r="EY50" s="14"/>
      <c r="EZ50" s="14"/>
      <c r="FA50" s="14"/>
      <c r="FB50" s="14"/>
      <c r="FC50" s="14"/>
      <c r="FD50" s="14"/>
      <c r="FE50" s="14"/>
      <c r="FF50" s="14"/>
      <c r="FG50" s="14"/>
      <c r="FH50" s="14"/>
      <c r="FI50" s="14"/>
      <c r="FJ50" s="14"/>
      <c r="FK50" s="14"/>
      <c r="FL50" s="14"/>
      <c r="FM50" s="14"/>
      <c r="FN50" s="14"/>
      <c r="FO50" s="14"/>
      <c r="FP50" s="14"/>
      <c r="FQ50" s="14"/>
      <c r="FR50" s="14"/>
      <c r="FS50" s="14"/>
      <c r="FT50" s="14"/>
      <c r="FU50" s="14"/>
      <c r="FV50" s="14"/>
      <c r="FW50" s="14"/>
      <c r="FX50" s="14"/>
      <c r="FY50" s="14"/>
      <c r="FZ50" s="14"/>
      <c r="GA50" s="14"/>
      <c r="GB50" s="14"/>
      <c r="GC50" s="14"/>
      <c r="GD50" s="14"/>
      <c r="GE50" s="14"/>
      <c r="GF50" s="14"/>
      <c r="GG50" s="14"/>
      <c r="GH50" s="14"/>
      <c r="GI50" s="14"/>
      <c r="GJ50" s="14"/>
      <c r="GK50" s="14"/>
      <c r="GL50" s="14"/>
      <c r="GM50" s="14"/>
      <c r="GN50" s="14"/>
      <c r="GO50" s="14"/>
      <c r="GP50" s="14"/>
      <c r="GQ50" s="14"/>
      <c r="GR50" s="14"/>
    </row>
    <row r="51" spans="1:20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4"/>
      <c r="CQ51" s="14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  <c r="DT51" s="14"/>
      <c r="DU51" s="14"/>
      <c r="DV51" s="14"/>
      <c r="DW51" s="14"/>
      <c r="DX51" s="14"/>
      <c r="DY51" s="14"/>
      <c r="DZ51" s="14"/>
      <c r="EA51" s="14"/>
      <c r="EB51" s="14"/>
      <c r="EC51" s="14"/>
      <c r="ED51" s="14"/>
      <c r="EE51" s="14"/>
      <c r="EF51" s="14"/>
      <c r="EG51" s="14"/>
      <c r="EH51" s="14"/>
      <c r="EI51" s="14"/>
      <c r="EJ51" s="14"/>
      <c r="EK51" s="14"/>
      <c r="EL51" s="14"/>
      <c r="EM51" s="14"/>
      <c r="EN51" s="14"/>
      <c r="EO51" s="14"/>
      <c r="EP51" s="14"/>
      <c r="EQ51" s="14"/>
      <c r="ER51" s="14"/>
      <c r="ES51" s="14"/>
      <c r="ET51" s="14"/>
      <c r="EU51" s="14"/>
      <c r="EV51" s="14"/>
      <c r="EW51" s="14"/>
      <c r="EX51" s="14"/>
      <c r="EY51" s="14"/>
      <c r="EZ51" s="14"/>
      <c r="FA51" s="14"/>
      <c r="FB51" s="14"/>
      <c r="FC51" s="14"/>
      <c r="FD51" s="14"/>
      <c r="FE51" s="14"/>
      <c r="FF51" s="14"/>
      <c r="FG51" s="14"/>
      <c r="FH51" s="14"/>
      <c r="FI51" s="14"/>
      <c r="FJ51" s="14"/>
      <c r="FK51" s="14"/>
      <c r="FL51" s="14"/>
      <c r="FM51" s="14"/>
      <c r="FN51" s="14"/>
      <c r="FO51" s="14"/>
      <c r="FP51" s="14"/>
      <c r="FQ51" s="14"/>
      <c r="FR51" s="14"/>
      <c r="FS51" s="14"/>
      <c r="FT51" s="14"/>
      <c r="FU51" s="14"/>
      <c r="FV51" s="14"/>
      <c r="FW51" s="14"/>
      <c r="FX51" s="14"/>
      <c r="FY51" s="14"/>
      <c r="FZ51" s="14"/>
      <c r="GA51" s="14"/>
      <c r="GB51" s="14"/>
      <c r="GC51" s="14"/>
      <c r="GD51" s="14"/>
      <c r="GE51" s="14"/>
      <c r="GF51" s="14"/>
      <c r="GG51" s="14"/>
      <c r="GH51" s="14"/>
      <c r="GI51" s="14"/>
      <c r="GJ51" s="14"/>
      <c r="GK51" s="14"/>
      <c r="GL51" s="14"/>
      <c r="GM51" s="14"/>
      <c r="GN51" s="14"/>
      <c r="GO51" s="14"/>
      <c r="GP51" s="14"/>
      <c r="GQ51" s="14"/>
      <c r="GR51" s="14"/>
    </row>
    <row r="52" spans="1:20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4"/>
      <c r="CQ52" s="14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  <c r="DT52" s="14"/>
      <c r="DU52" s="14"/>
      <c r="DV52" s="14"/>
      <c r="DW52" s="14"/>
      <c r="DX52" s="14"/>
      <c r="DY52" s="14"/>
      <c r="DZ52" s="14"/>
      <c r="EA52" s="14"/>
      <c r="EB52" s="14"/>
      <c r="EC52" s="14"/>
      <c r="ED52" s="14"/>
      <c r="EE52" s="14"/>
      <c r="EF52" s="14"/>
      <c r="EG52" s="14"/>
      <c r="EH52" s="14"/>
      <c r="EI52" s="14"/>
      <c r="EJ52" s="14"/>
      <c r="EK52" s="14"/>
      <c r="EL52" s="14"/>
      <c r="EM52" s="14"/>
      <c r="EN52" s="14"/>
      <c r="EO52" s="14"/>
      <c r="EP52" s="14"/>
      <c r="EQ52" s="14"/>
      <c r="ER52" s="14"/>
      <c r="ES52" s="14"/>
      <c r="ET52" s="14"/>
      <c r="EU52" s="14"/>
      <c r="EV52" s="14"/>
      <c r="EW52" s="14"/>
      <c r="EX52" s="14"/>
      <c r="EY52" s="14"/>
      <c r="EZ52" s="14"/>
      <c r="FA52" s="14"/>
      <c r="FB52" s="14"/>
      <c r="FC52" s="14"/>
      <c r="FD52" s="14"/>
      <c r="FE52" s="14"/>
      <c r="FF52" s="14"/>
      <c r="FG52" s="14"/>
      <c r="FH52" s="14"/>
      <c r="FI52" s="14"/>
      <c r="FJ52" s="14"/>
      <c r="FK52" s="14"/>
      <c r="FL52" s="14"/>
      <c r="FM52" s="14"/>
      <c r="FN52" s="14"/>
      <c r="FO52" s="14"/>
      <c r="FP52" s="14"/>
      <c r="FQ52" s="14"/>
      <c r="FR52" s="14"/>
      <c r="FS52" s="14"/>
      <c r="FT52" s="14"/>
      <c r="FU52" s="14"/>
      <c r="FV52" s="14"/>
      <c r="FW52" s="14"/>
      <c r="FX52" s="14"/>
      <c r="FY52" s="14"/>
      <c r="FZ52" s="14"/>
      <c r="GA52" s="14"/>
      <c r="GB52" s="14"/>
      <c r="GC52" s="14"/>
      <c r="GD52" s="14"/>
      <c r="GE52" s="14"/>
      <c r="GF52" s="14"/>
      <c r="GG52" s="14"/>
      <c r="GH52" s="14"/>
      <c r="GI52" s="14"/>
      <c r="GJ52" s="14"/>
      <c r="GK52" s="14"/>
      <c r="GL52" s="14"/>
      <c r="GM52" s="14"/>
      <c r="GN52" s="14"/>
      <c r="GO52" s="14"/>
      <c r="GP52" s="14"/>
      <c r="GQ52" s="14"/>
      <c r="GR52" s="14"/>
    </row>
    <row r="53" spans="1:20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4"/>
      <c r="CQ53" s="14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  <c r="DT53" s="14"/>
      <c r="DU53" s="14"/>
      <c r="DV53" s="14"/>
      <c r="DW53" s="14"/>
      <c r="DX53" s="14"/>
      <c r="DY53" s="14"/>
      <c r="DZ53" s="14"/>
      <c r="EA53" s="14"/>
      <c r="EB53" s="14"/>
      <c r="EC53" s="14"/>
      <c r="ED53" s="14"/>
      <c r="EE53" s="14"/>
      <c r="EF53" s="14"/>
      <c r="EG53" s="14"/>
      <c r="EH53" s="14"/>
      <c r="EI53" s="14"/>
      <c r="EJ53" s="14"/>
      <c r="EK53" s="14"/>
      <c r="EL53" s="14"/>
      <c r="EM53" s="14"/>
      <c r="EN53" s="14"/>
      <c r="EO53" s="14"/>
      <c r="EP53" s="14"/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  <c r="FL53" s="14"/>
      <c r="FM53" s="14"/>
      <c r="FN53" s="14"/>
      <c r="FO53" s="14"/>
      <c r="FP53" s="14"/>
      <c r="FQ53" s="14"/>
      <c r="FR53" s="14"/>
      <c r="FS53" s="14"/>
      <c r="FT53" s="14"/>
      <c r="FU53" s="14"/>
      <c r="FV53" s="14"/>
      <c r="FW53" s="14"/>
      <c r="FX53" s="14"/>
      <c r="FY53" s="14"/>
      <c r="FZ53" s="14"/>
      <c r="GA53" s="14"/>
      <c r="GB53" s="14"/>
      <c r="GC53" s="14"/>
      <c r="GD53" s="14"/>
      <c r="GE53" s="14"/>
      <c r="GF53" s="14"/>
      <c r="GG53" s="14"/>
      <c r="GH53" s="14"/>
      <c r="GI53" s="14"/>
      <c r="GJ53" s="14"/>
      <c r="GK53" s="14"/>
      <c r="GL53" s="14"/>
      <c r="GM53" s="14"/>
      <c r="GN53" s="14"/>
      <c r="GO53" s="14"/>
      <c r="GP53" s="14"/>
      <c r="GQ53" s="14"/>
      <c r="GR53" s="14"/>
    </row>
    <row r="54" spans="1:20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4"/>
      <c r="CQ54" s="14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  <c r="DT54" s="14"/>
      <c r="DU54" s="14"/>
      <c r="DV54" s="14"/>
      <c r="DW54" s="14"/>
      <c r="DX54" s="14"/>
      <c r="DY54" s="14"/>
      <c r="DZ54" s="14"/>
      <c r="EA54" s="14"/>
      <c r="EB54" s="14"/>
      <c r="EC54" s="14"/>
      <c r="ED54" s="14"/>
      <c r="EE54" s="14"/>
      <c r="EF54" s="14"/>
      <c r="EG54" s="14"/>
      <c r="EH54" s="14"/>
      <c r="EI54" s="14"/>
      <c r="EJ54" s="14"/>
      <c r="EK54" s="14"/>
      <c r="EL54" s="14"/>
      <c r="EM54" s="14"/>
      <c r="EN54" s="14"/>
      <c r="EO54" s="14"/>
      <c r="EP54" s="14"/>
      <c r="EQ54" s="14"/>
      <c r="ER54" s="14"/>
      <c r="ES54" s="14"/>
      <c r="ET54" s="14"/>
      <c r="EU54" s="14"/>
      <c r="EV54" s="14"/>
      <c r="EW54" s="14"/>
      <c r="EX54" s="14"/>
      <c r="EY54" s="14"/>
      <c r="EZ54" s="14"/>
      <c r="FA54" s="14"/>
      <c r="FB54" s="14"/>
      <c r="FC54" s="14"/>
      <c r="FD54" s="14"/>
      <c r="FE54" s="14"/>
      <c r="FF54" s="14"/>
      <c r="FG54" s="14"/>
      <c r="FH54" s="14"/>
      <c r="FI54" s="14"/>
      <c r="FJ54" s="14"/>
      <c r="FK54" s="14"/>
      <c r="FL54" s="14"/>
      <c r="FM54" s="14"/>
      <c r="FN54" s="14"/>
      <c r="FO54" s="14"/>
      <c r="FP54" s="14"/>
      <c r="FQ54" s="14"/>
      <c r="FR54" s="14"/>
      <c r="FS54" s="14"/>
      <c r="FT54" s="14"/>
      <c r="FU54" s="14"/>
      <c r="FV54" s="14"/>
      <c r="FW54" s="14"/>
      <c r="FX54" s="14"/>
      <c r="FY54" s="14"/>
      <c r="FZ54" s="14"/>
      <c r="GA54" s="14"/>
      <c r="GB54" s="14"/>
      <c r="GC54" s="14"/>
      <c r="GD54" s="14"/>
      <c r="GE54" s="14"/>
      <c r="GF54" s="14"/>
      <c r="GG54" s="14"/>
      <c r="GH54" s="14"/>
      <c r="GI54" s="14"/>
      <c r="GJ54" s="14"/>
      <c r="GK54" s="14"/>
      <c r="GL54" s="14"/>
      <c r="GM54" s="14"/>
      <c r="GN54" s="14"/>
      <c r="GO54" s="14"/>
      <c r="GP54" s="14"/>
      <c r="GQ54" s="14"/>
      <c r="GR54" s="14"/>
    </row>
    <row r="55" spans="1:20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4"/>
      <c r="CQ55" s="14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  <c r="DT55" s="14"/>
      <c r="DU55" s="14"/>
      <c r="DV55" s="14"/>
      <c r="DW55" s="14"/>
      <c r="DX55" s="14"/>
      <c r="DY55" s="14"/>
      <c r="DZ55" s="14"/>
      <c r="EA55" s="14"/>
      <c r="EB55" s="14"/>
      <c r="EC55" s="14"/>
      <c r="ED55" s="14"/>
      <c r="EE55" s="14"/>
      <c r="EF55" s="14"/>
      <c r="EG55" s="14"/>
      <c r="EH55" s="14"/>
      <c r="EI55" s="14"/>
      <c r="EJ55" s="14"/>
      <c r="EK55" s="14"/>
      <c r="EL55" s="14"/>
      <c r="EM55" s="14"/>
      <c r="EN55" s="14"/>
      <c r="EO55" s="14"/>
      <c r="EP55" s="14"/>
      <c r="EQ55" s="14"/>
      <c r="ER55" s="14"/>
      <c r="ES55" s="14"/>
      <c r="ET55" s="14"/>
      <c r="EU55" s="14"/>
      <c r="EV55" s="14"/>
      <c r="EW55" s="14"/>
      <c r="EX55" s="14"/>
      <c r="EY55" s="14"/>
      <c r="EZ55" s="14"/>
      <c r="FA55" s="14"/>
      <c r="FB55" s="14"/>
      <c r="FC55" s="14"/>
      <c r="FD55" s="14"/>
      <c r="FE55" s="14"/>
      <c r="FF55" s="14"/>
      <c r="FG55" s="14"/>
      <c r="FH55" s="14"/>
      <c r="FI55" s="14"/>
      <c r="FJ55" s="14"/>
      <c r="FK55" s="14"/>
      <c r="FL55" s="14"/>
      <c r="FM55" s="14"/>
      <c r="FN55" s="14"/>
      <c r="FO55" s="14"/>
      <c r="FP55" s="14"/>
      <c r="FQ55" s="14"/>
      <c r="FR55" s="14"/>
      <c r="FS55" s="14"/>
      <c r="FT55" s="14"/>
      <c r="FU55" s="14"/>
      <c r="FV55" s="14"/>
      <c r="FW55" s="14"/>
      <c r="FX55" s="14"/>
      <c r="FY55" s="14"/>
      <c r="FZ55" s="14"/>
      <c r="GA55" s="14"/>
      <c r="GB55" s="14"/>
      <c r="GC55" s="14"/>
      <c r="GD55" s="14"/>
      <c r="GE55" s="14"/>
      <c r="GF55" s="14"/>
      <c r="GG55" s="14"/>
      <c r="GH55" s="14"/>
      <c r="GI55" s="14"/>
      <c r="GJ55" s="14"/>
      <c r="GK55" s="14"/>
      <c r="GL55" s="14"/>
      <c r="GM55" s="14"/>
      <c r="GN55" s="14"/>
      <c r="GO55" s="14"/>
      <c r="GP55" s="14"/>
      <c r="GQ55" s="14"/>
      <c r="GR55" s="14"/>
    </row>
    <row r="56" spans="1:20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</row>
    <row r="57" spans="1:20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</row>
    <row r="58" spans="1:20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</row>
    <row r="59" spans="1:20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</row>
    <row r="60" spans="1:20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</row>
    <row r="61" spans="1:20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</row>
    <row r="62" spans="1:20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</row>
    <row r="63" spans="1:20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</row>
    <row r="64" spans="1:20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</row>
    <row r="65" spans="1:20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</row>
    <row r="66" spans="1:20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</row>
    <row r="67" spans="1:20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</row>
    <row r="68" spans="1:20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</row>
    <row r="69" spans="1:20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</row>
    <row r="70" spans="1:20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</row>
    <row r="71" spans="1:20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</row>
    <row r="72" spans="1:20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4"/>
      <c r="CQ72" s="14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  <c r="DT72" s="14"/>
      <c r="DU72" s="14"/>
      <c r="DV72" s="14"/>
      <c r="DW72" s="14"/>
      <c r="DX72" s="14"/>
      <c r="DY72" s="14"/>
      <c r="DZ72" s="14"/>
      <c r="EA72" s="14"/>
      <c r="EB72" s="14"/>
      <c r="EC72" s="14"/>
      <c r="ED72" s="14"/>
      <c r="EE72" s="14"/>
      <c r="EF72" s="14"/>
      <c r="EG72" s="14"/>
      <c r="EH72" s="14"/>
      <c r="EI72" s="14"/>
      <c r="EJ72" s="14"/>
      <c r="EK72" s="14"/>
      <c r="EL72" s="14"/>
      <c r="EM72" s="14"/>
      <c r="EN72" s="14"/>
      <c r="EO72" s="14"/>
      <c r="EP72" s="14"/>
      <c r="EQ72" s="14"/>
      <c r="ER72" s="14"/>
      <c r="ES72" s="14"/>
      <c r="ET72" s="14"/>
      <c r="EU72" s="14"/>
      <c r="EV72" s="14"/>
      <c r="EW72" s="14"/>
      <c r="EX72" s="14"/>
      <c r="EY72" s="14"/>
      <c r="EZ72" s="14"/>
      <c r="FA72" s="14"/>
      <c r="FB72" s="14"/>
      <c r="FC72" s="14"/>
      <c r="FD72" s="14"/>
      <c r="FE72" s="14"/>
      <c r="FF72" s="14"/>
      <c r="FG72" s="14"/>
      <c r="FH72" s="14"/>
      <c r="FI72" s="14"/>
      <c r="FJ72" s="14"/>
      <c r="FK72" s="14"/>
      <c r="FL72" s="14"/>
      <c r="FM72" s="14"/>
      <c r="FN72" s="14"/>
      <c r="FO72" s="14"/>
      <c r="FP72" s="14"/>
      <c r="FQ72" s="14"/>
      <c r="FR72" s="14"/>
      <c r="FS72" s="14"/>
      <c r="FT72" s="14"/>
      <c r="FU72" s="14"/>
      <c r="FV72" s="14"/>
      <c r="FW72" s="14"/>
      <c r="FX72" s="14"/>
      <c r="FY72" s="14"/>
      <c r="FZ72" s="14"/>
      <c r="GA72" s="14"/>
      <c r="GB72" s="14"/>
      <c r="GC72" s="14"/>
      <c r="GD72" s="14"/>
      <c r="GE72" s="14"/>
      <c r="GF72" s="14"/>
      <c r="GG72" s="14"/>
      <c r="GH72" s="14"/>
      <c r="GI72" s="14"/>
      <c r="GJ72" s="14"/>
      <c r="GK72" s="14"/>
      <c r="GL72" s="14"/>
      <c r="GM72" s="14"/>
      <c r="GN72" s="14"/>
      <c r="GO72" s="14"/>
      <c r="GP72" s="14"/>
      <c r="GQ72" s="14"/>
      <c r="GR72" s="14"/>
    </row>
    <row r="73" spans="1:20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4"/>
      <c r="CQ73" s="14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  <c r="DT73" s="14"/>
      <c r="DU73" s="14"/>
      <c r="DV73" s="14"/>
      <c r="DW73" s="14"/>
      <c r="DX73" s="14"/>
      <c r="DY73" s="14"/>
      <c r="DZ73" s="14"/>
      <c r="EA73" s="14"/>
      <c r="EB73" s="14"/>
      <c r="EC73" s="14"/>
      <c r="ED73" s="14"/>
      <c r="EE73" s="14"/>
      <c r="EF73" s="14"/>
      <c r="EG73" s="14"/>
      <c r="EH73" s="14"/>
      <c r="EI73" s="14"/>
      <c r="EJ73" s="14"/>
      <c r="EK73" s="14"/>
      <c r="EL73" s="14"/>
      <c r="EM73" s="14"/>
      <c r="EN73" s="14"/>
      <c r="EO73" s="14"/>
      <c r="EP73" s="14"/>
      <c r="EQ73" s="14"/>
      <c r="ER73" s="14"/>
      <c r="ES73" s="14"/>
      <c r="ET73" s="14"/>
      <c r="EU73" s="14"/>
      <c r="EV73" s="14"/>
      <c r="EW73" s="14"/>
      <c r="EX73" s="14"/>
      <c r="EY73" s="14"/>
      <c r="EZ73" s="14"/>
      <c r="FA73" s="14"/>
      <c r="FB73" s="14"/>
      <c r="FC73" s="14"/>
      <c r="FD73" s="14"/>
      <c r="FE73" s="14"/>
      <c r="FF73" s="14"/>
      <c r="FG73" s="14"/>
      <c r="FH73" s="14"/>
      <c r="FI73" s="14"/>
      <c r="FJ73" s="14"/>
      <c r="FK73" s="14"/>
      <c r="FL73" s="14"/>
      <c r="FM73" s="14"/>
      <c r="FN73" s="14"/>
      <c r="FO73" s="14"/>
      <c r="FP73" s="14"/>
      <c r="FQ73" s="14"/>
      <c r="FR73" s="14"/>
      <c r="FS73" s="14"/>
      <c r="FT73" s="14"/>
      <c r="FU73" s="14"/>
      <c r="FV73" s="14"/>
      <c r="FW73" s="14"/>
      <c r="FX73" s="14"/>
      <c r="FY73" s="14"/>
      <c r="FZ73" s="14"/>
      <c r="GA73" s="14"/>
      <c r="GB73" s="14"/>
      <c r="GC73" s="14"/>
      <c r="GD73" s="14"/>
      <c r="GE73" s="14"/>
      <c r="GF73" s="14"/>
      <c r="GG73" s="14"/>
      <c r="GH73" s="14"/>
      <c r="GI73" s="14"/>
      <c r="GJ73" s="14"/>
      <c r="GK73" s="14"/>
      <c r="GL73" s="14"/>
      <c r="GM73" s="14"/>
      <c r="GN73" s="14"/>
      <c r="GO73" s="14"/>
      <c r="GP73" s="14"/>
      <c r="GQ73" s="14"/>
      <c r="GR73" s="14"/>
    </row>
    <row r="74" spans="1:20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4"/>
      <c r="CQ74" s="14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4"/>
      <c r="DV74" s="14"/>
      <c r="DW74" s="14"/>
      <c r="DX74" s="14"/>
      <c r="DY74" s="14"/>
      <c r="DZ74" s="14"/>
      <c r="EA74" s="14"/>
      <c r="EB74" s="14"/>
      <c r="EC74" s="14"/>
      <c r="ED74" s="14"/>
      <c r="EE74" s="14"/>
      <c r="EF74" s="14"/>
      <c r="EG74" s="14"/>
      <c r="EH74" s="14"/>
      <c r="EI74" s="14"/>
      <c r="EJ74" s="14"/>
      <c r="EK74" s="14"/>
      <c r="EL74" s="14"/>
      <c r="EM74" s="14"/>
      <c r="EN74" s="14"/>
      <c r="EO74" s="14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4"/>
      <c r="FO74" s="14"/>
      <c r="FP74" s="14"/>
      <c r="FQ74" s="14"/>
      <c r="FR74" s="14"/>
      <c r="FS74" s="14"/>
      <c r="FT74" s="14"/>
      <c r="FU74" s="14"/>
      <c r="FV74" s="14"/>
      <c r="FW74" s="14"/>
      <c r="FX74" s="14"/>
      <c r="FY74" s="14"/>
      <c r="FZ74" s="14"/>
      <c r="GA74" s="14"/>
      <c r="GB74" s="14"/>
      <c r="GC74" s="14"/>
      <c r="GD74" s="14"/>
      <c r="GE74" s="14"/>
      <c r="GF74" s="14"/>
      <c r="GG74" s="14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</row>
    <row r="75" spans="1:20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14"/>
      <c r="EN75" s="14"/>
      <c r="EO75" s="14"/>
      <c r="EP75" s="14"/>
      <c r="EQ75" s="14"/>
      <c r="ER75" s="14"/>
      <c r="ES75" s="14"/>
      <c r="ET75" s="14"/>
      <c r="EU75" s="14"/>
      <c r="EV75" s="14"/>
      <c r="EW75" s="14"/>
      <c r="EX75" s="14"/>
      <c r="EY75" s="14"/>
      <c r="EZ75" s="14"/>
      <c r="FA75" s="14"/>
      <c r="FB75" s="14"/>
      <c r="FC75" s="14"/>
      <c r="FD75" s="14"/>
      <c r="FE75" s="14"/>
      <c r="FF75" s="14"/>
      <c r="FG75" s="14"/>
      <c r="FH75" s="14"/>
      <c r="FI75" s="14"/>
      <c r="FJ75" s="14"/>
      <c r="FK75" s="14"/>
      <c r="FL75" s="14"/>
      <c r="FM75" s="14"/>
      <c r="FN75" s="14"/>
      <c r="FO75" s="14"/>
      <c r="FP75" s="14"/>
      <c r="FQ75" s="14"/>
      <c r="FR75" s="14"/>
      <c r="FS75" s="14"/>
      <c r="FT75" s="14"/>
      <c r="FU75" s="14"/>
      <c r="FV75" s="14"/>
      <c r="FW75" s="14"/>
      <c r="FX75" s="14"/>
      <c r="FY75" s="14"/>
      <c r="FZ75" s="14"/>
      <c r="GA75" s="14"/>
      <c r="GB75" s="14"/>
      <c r="GC75" s="14"/>
      <c r="GD75" s="14"/>
      <c r="GE75" s="14"/>
      <c r="GF75" s="14"/>
      <c r="GG75" s="14"/>
      <c r="GH75" s="14"/>
      <c r="GI75" s="14"/>
      <c r="GJ75" s="14"/>
      <c r="GK75" s="14"/>
      <c r="GL75" s="14"/>
      <c r="GM75" s="14"/>
      <c r="GN75" s="14"/>
      <c r="GO75" s="14"/>
      <c r="GP75" s="14"/>
      <c r="GQ75" s="14"/>
      <c r="GR75" s="14"/>
    </row>
    <row r="76" spans="1:20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4"/>
      <c r="CQ76" s="14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  <c r="DT76" s="14"/>
      <c r="DU76" s="14"/>
      <c r="DV76" s="14"/>
      <c r="DW76" s="14"/>
      <c r="DX76" s="14"/>
      <c r="DY76" s="14"/>
      <c r="DZ76" s="14"/>
      <c r="EA76" s="14"/>
      <c r="EB76" s="14"/>
      <c r="EC76" s="14"/>
      <c r="ED76" s="14"/>
      <c r="EE76" s="14"/>
      <c r="EF76" s="14"/>
      <c r="EG76" s="14"/>
      <c r="EH76" s="14"/>
      <c r="EI76" s="14"/>
      <c r="EJ76" s="14"/>
      <c r="EK76" s="14"/>
      <c r="EL76" s="14"/>
      <c r="EM76" s="14"/>
      <c r="EN76" s="14"/>
      <c r="EO76" s="14"/>
      <c r="EP76" s="14"/>
      <c r="EQ76" s="14"/>
      <c r="ER76" s="14"/>
      <c r="ES76" s="14"/>
      <c r="ET76" s="14"/>
      <c r="EU76" s="14"/>
      <c r="EV76" s="14"/>
      <c r="EW76" s="14"/>
      <c r="EX76" s="14"/>
      <c r="EY76" s="14"/>
      <c r="EZ76" s="14"/>
      <c r="FA76" s="14"/>
      <c r="FB76" s="14"/>
      <c r="FC76" s="14"/>
      <c r="FD76" s="14"/>
      <c r="FE76" s="14"/>
      <c r="FF76" s="14"/>
      <c r="FG76" s="14"/>
      <c r="FH76" s="14"/>
      <c r="FI76" s="14"/>
      <c r="FJ76" s="14"/>
      <c r="FK76" s="14"/>
      <c r="FL76" s="14"/>
      <c r="FM76" s="14"/>
      <c r="FN76" s="14"/>
      <c r="FO76" s="14"/>
      <c r="FP76" s="14"/>
      <c r="FQ76" s="14"/>
      <c r="FR76" s="14"/>
      <c r="FS76" s="14"/>
      <c r="FT76" s="14"/>
      <c r="FU76" s="14"/>
      <c r="FV76" s="14"/>
      <c r="FW76" s="14"/>
      <c r="FX76" s="14"/>
      <c r="FY76" s="14"/>
      <c r="FZ76" s="14"/>
      <c r="GA76" s="14"/>
      <c r="GB76" s="14"/>
      <c r="GC76" s="14"/>
      <c r="GD76" s="14"/>
      <c r="GE76" s="14"/>
      <c r="GF76" s="14"/>
      <c r="GG76" s="14"/>
      <c r="GH76" s="14"/>
      <c r="GI76" s="14"/>
      <c r="GJ76" s="14"/>
      <c r="GK76" s="14"/>
      <c r="GL76" s="14"/>
      <c r="GM76" s="14"/>
      <c r="GN76" s="14"/>
      <c r="GO76" s="14"/>
      <c r="GP76" s="14"/>
      <c r="GQ76" s="14"/>
      <c r="GR76" s="14"/>
    </row>
    <row r="77" spans="1:20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4"/>
      <c r="CQ77" s="14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  <c r="DT77" s="14"/>
      <c r="DU77" s="14"/>
      <c r="DV77" s="14"/>
      <c r="DW77" s="14"/>
      <c r="DX77" s="14"/>
      <c r="DY77" s="14"/>
      <c r="DZ77" s="14"/>
      <c r="EA77" s="14"/>
      <c r="EB77" s="14"/>
      <c r="EC77" s="14"/>
      <c r="ED77" s="14"/>
      <c r="EE77" s="14"/>
      <c r="EF77" s="14"/>
      <c r="EG77" s="14"/>
      <c r="EH77" s="14"/>
      <c r="EI77" s="14"/>
      <c r="EJ77" s="14"/>
      <c r="EK77" s="14"/>
      <c r="EL77" s="14"/>
      <c r="EM77" s="14"/>
      <c r="EN77" s="14"/>
      <c r="EO77" s="14"/>
      <c r="EP77" s="14"/>
      <c r="EQ77" s="14"/>
      <c r="ER77" s="14"/>
      <c r="ES77" s="14"/>
      <c r="ET77" s="14"/>
      <c r="EU77" s="14"/>
      <c r="EV77" s="14"/>
      <c r="EW77" s="14"/>
      <c r="EX77" s="14"/>
      <c r="EY77" s="14"/>
      <c r="EZ77" s="14"/>
      <c r="FA77" s="14"/>
      <c r="FB77" s="14"/>
      <c r="FC77" s="14"/>
      <c r="FD77" s="14"/>
      <c r="FE77" s="14"/>
      <c r="FF77" s="14"/>
      <c r="FG77" s="14"/>
      <c r="FH77" s="14"/>
      <c r="FI77" s="14"/>
      <c r="FJ77" s="14"/>
      <c r="FK77" s="14"/>
      <c r="FL77" s="14"/>
      <c r="FM77" s="14"/>
      <c r="FN77" s="14"/>
      <c r="FO77" s="14"/>
      <c r="FP77" s="14"/>
      <c r="FQ77" s="14"/>
      <c r="FR77" s="14"/>
      <c r="FS77" s="14"/>
      <c r="FT77" s="14"/>
      <c r="FU77" s="14"/>
      <c r="FV77" s="14"/>
      <c r="FW77" s="14"/>
      <c r="FX77" s="14"/>
      <c r="FY77" s="14"/>
      <c r="FZ77" s="14"/>
      <c r="GA77" s="14"/>
      <c r="GB77" s="14"/>
      <c r="GC77" s="14"/>
      <c r="GD77" s="14"/>
      <c r="GE77" s="14"/>
      <c r="GF77" s="14"/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</row>
    <row r="78" spans="1:20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4"/>
      <c r="CQ78" s="14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  <c r="DT78" s="14"/>
      <c r="DU78" s="14"/>
      <c r="DV78" s="14"/>
      <c r="DW78" s="14"/>
      <c r="DX78" s="14"/>
      <c r="DY78" s="14"/>
      <c r="DZ78" s="14"/>
      <c r="EA78" s="14"/>
      <c r="EB78" s="14"/>
      <c r="EC78" s="14"/>
      <c r="ED78" s="14"/>
      <c r="EE78" s="14"/>
      <c r="EF78" s="14"/>
      <c r="EG78" s="14"/>
      <c r="EH78" s="14"/>
      <c r="EI78" s="14"/>
      <c r="EJ78" s="14"/>
      <c r="EK78" s="14"/>
      <c r="EL78" s="14"/>
      <c r="EM78" s="14"/>
      <c r="EN78" s="14"/>
      <c r="EO78" s="14"/>
      <c r="EP78" s="14"/>
      <c r="EQ78" s="14"/>
      <c r="ER78" s="14"/>
      <c r="ES78" s="14"/>
      <c r="ET78" s="14"/>
      <c r="EU78" s="14"/>
      <c r="EV78" s="14"/>
      <c r="EW78" s="14"/>
      <c r="EX78" s="14"/>
      <c r="EY78" s="14"/>
      <c r="EZ78" s="14"/>
      <c r="FA78" s="14"/>
      <c r="FB78" s="14"/>
      <c r="FC78" s="14"/>
      <c r="FD78" s="14"/>
      <c r="FE78" s="14"/>
      <c r="FF78" s="14"/>
      <c r="FG78" s="14"/>
      <c r="FH78" s="14"/>
      <c r="FI78" s="14"/>
      <c r="FJ78" s="14"/>
      <c r="FK78" s="14"/>
      <c r="FL78" s="14"/>
      <c r="FM78" s="14"/>
      <c r="FN78" s="14"/>
      <c r="FO78" s="14"/>
      <c r="FP78" s="14"/>
      <c r="FQ78" s="14"/>
      <c r="FR78" s="14"/>
      <c r="FS78" s="14"/>
      <c r="FT78" s="14"/>
      <c r="FU78" s="14"/>
      <c r="FV78" s="14"/>
      <c r="FW78" s="14"/>
      <c r="FX78" s="14"/>
      <c r="FY78" s="14"/>
      <c r="FZ78" s="14"/>
      <c r="GA78" s="14"/>
      <c r="GB78" s="14"/>
      <c r="GC78" s="14"/>
      <c r="GD78" s="14"/>
      <c r="GE78" s="14"/>
      <c r="GF78" s="14"/>
      <c r="GG78" s="14"/>
      <c r="GH78" s="14"/>
      <c r="GI78" s="14"/>
      <c r="GJ78" s="14"/>
      <c r="GK78" s="14"/>
      <c r="GL78" s="14"/>
      <c r="GM78" s="14"/>
      <c r="GN78" s="14"/>
      <c r="GO78" s="14"/>
      <c r="GP78" s="14"/>
      <c r="GQ78" s="14"/>
      <c r="GR78" s="14"/>
    </row>
    <row r="79" spans="1:20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4"/>
      <c r="CQ79" s="14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4"/>
      <c r="DX79" s="14"/>
      <c r="DY79" s="14"/>
      <c r="DZ79" s="14"/>
      <c r="EA79" s="14"/>
      <c r="EB79" s="14"/>
      <c r="EC79" s="14"/>
      <c r="ED79" s="14"/>
      <c r="EE79" s="14"/>
      <c r="EF79" s="14"/>
      <c r="EG79" s="14"/>
      <c r="EH79" s="14"/>
      <c r="EI79" s="14"/>
      <c r="EJ79" s="14"/>
      <c r="EK79" s="14"/>
      <c r="EL79" s="14"/>
      <c r="EM79" s="14"/>
      <c r="EN79" s="14"/>
      <c r="EO79" s="14"/>
      <c r="EP79" s="14"/>
      <c r="EQ79" s="14"/>
      <c r="ER79" s="14"/>
      <c r="ES79" s="14"/>
      <c r="ET79" s="14"/>
      <c r="EU79" s="14"/>
      <c r="EV79" s="14"/>
      <c r="EW79" s="14"/>
      <c r="EX79" s="14"/>
      <c r="EY79" s="14"/>
      <c r="EZ79" s="14"/>
      <c r="FA79" s="14"/>
      <c r="FB79" s="14"/>
      <c r="FC79" s="14"/>
      <c r="FD79" s="14"/>
      <c r="FE79" s="14"/>
      <c r="FF79" s="14"/>
      <c r="FG79" s="14"/>
      <c r="FH79" s="14"/>
      <c r="FI79" s="14"/>
      <c r="FJ79" s="14"/>
      <c r="FK79" s="14"/>
      <c r="FL79" s="14"/>
      <c r="FM79" s="14"/>
      <c r="FN79" s="14"/>
      <c r="FO79" s="14"/>
      <c r="FP79" s="14"/>
      <c r="FQ79" s="14"/>
      <c r="FR79" s="14"/>
      <c r="FS79" s="14"/>
      <c r="FT79" s="14"/>
      <c r="FU79" s="14"/>
      <c r="FV79" s="14"/>
      <c r="FW79" s="14"/>
      <c r="FX79" s="14"/>
      <c r="FY79" s="14"/>
      <c r="FZ79" s="14"/>
      <c r="GA79" s="14"/>
      <c r="GB79" s="14"/>
      <c r="GC79" s="14"/>
      <c r="GD79" s="14"/>
      <c r="GE79" s="14"/>
      <c r="GF79" s="14"/>
      <c r="GG79" s="14"/>
      <c r="GH79" s="14"/>
      <c r="GI79" s="14"/>
      <c r="GJ79" s="14"/>
      <c r="GK79" s="14"/>
      <c r="GL79" s="14"/>
      <c r="GM79" s="14"/>
      <c r="GN79" s="14"/>
      <c r="GO79" s="14"/>
      <c r="GP79" s="14"/>
      <c r="GQ79" s="14"/>
      <c r="GR79" s="14"/>
    </row>
    <row r="80" spans="1:20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4"/>
      <c r="CQ80" s="14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  <c r="DT80" s="14"/>
      <c r="DU80" s="14"/>
      <c r="DV80" s="14"/>
      <c r="DW80" s="14"/>
      <c r="DX80" s="14"/>
      <c r="DY80" s="14"/>
      <c r="DZ80" s="14"/>
      <c r="EA80" s="14"/>
      <c r="EB80" s="14"/>
      <c r="EC80" s="14"/>
      <c r="ED80" s="14"/>
      <c r="EE80" s="14"/>
      <c r="EF80" s="14"/>
      <c r="EG80" s="14"/>
      <c r="EH80" s="14"/>
      <c r="EI80" s="14"/>
      <c r="EJ80" s="14"/>
      <c r="EK80" s="14"/>
      <c r="EL80" s="14"/>
      <c r="EM80" s="14"/>
      <c r="EN80" s="14"/>
      <c r="EO80" s="14"/>
      <c r="EP80" s="14"/>
      <c r="EQ80" s="14"/>
      <c r="ER80" s="14"/>
      <c r="ES80" s="14"/>
      <c r="ET80" s="14"/>
      <c r="EU80" s="14"/>
      <c r="EV80" s="14"/>
      <c r="EW80" s="14"/>
      <c r="EX80" s="14"/>
      <c r="EY80" s="14"/>
      <c r="EZ80" s="14"/>
      <c r="FA80" s="14"/>
      <c r="FB80" s="14"/>
      <c r="FC80" s="14"/>
      <c r="FD80" s="14"/>
      <c r="FE80" s="14"/>
      <c r="FF80" s="14"/>
      <c r="FG80" s="14"/>
      <c r="FH80" s="14"/>
      <c r="FI80" s="14"/>
      <c r="FJ80" s="14"/>
      <c r="FK80" s="14"/>
      <c r="FL80" s="14"/>
      <c r="FM80" s="14"/>
      <c r="FN80" s="14"/>
      <c r="FO80" s="14"/>
      <c r="FP80" s="14"/>
      <c r="FQ80" s="14"/>
      <c r="FR80" s="14"/>
      <c r="FS80" s="14"/>
      <c r="FT80" s="14"/>
      <c r="FU80" s="14"/>
      <c r="FV80" s="14"/>
      <c r="FW80" s="14"/>
      <c r="FX80" s="14"/>
      <c r="FY80" s="14"/>
      <c r="FZ80" s="14"/>
      <c r="GA80" s="14"/>
      <c r="GB80" s="14"/>
      <c r="GC80" s="14"/>
      <c r="GD80" s="14"/>
      <c r="GE80" s="14"/>
      <c r="GF80" s="14"/>
      <c r="GG80" s="14"/>
      <c r="GH80" s="14"/>
      <c r="GI80" s="14"/>
      <c r="GJ80" s="14"/>
      <c r="GK80" s="14"/>
      <c r="GL80" s="14"/>
      <c r="GM80" s="14"/>
      <c r="GN80" s="14"/>
      <c r="GO80" s="14"/>
      <c r="GP80" s="14"/>
      <c r="GQ80" s="14"/>
      <c r="GR80" s="14"/>
    </row>
    <row r="81" spans="1:20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4"/>
      <c r="CQ81" s="14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  <c r="DT81" s="14"/>
      <c r="DU81" s="14"/>
      <c r="DV81" s="14"/>
      <c r="DW81" s="14"/>
      <c r="DX81" s="14"/>
      <c r="DY81" s="14"/>
      <c r="DZ81" s="14"/>
      <c r="EA81" s="14"/>
      <c r="EB81" s="14"/>
      <c r="EC81" s="14"/>
      <c r="ED81" s="14"/>
      <c r="EE81" s="14"/>
      <c r="EF81" s="14"/>
      <c r="EG81" s="14"/>
      <c r="EH81" s="14"/>
      <c r="EI81" s="14"/>
      <c r="EJ81" s="14"/>
      <c r="EK81" s="14"/>
      <c r="EL81" s="14"/>
      <c r="EM81" s="14"/>
      <c r="EN81" s="14"/>
      <c r="EO81" s="14"/>
      <c r="EP81" s="14"/>
      <c r="EQ81" s="14"/>
      <c r="ER81" s="14"/>
      <c r="ES81" s="14"/>
      <c r="ET81" s="14"/>
      <c r="EU81" s="14"/>
      <c r="EV81" s="14"/>
      <c r="EW81" s="14"/>
      <c r="EX81" s="14"/>
      <c r="EY81" s="14"/>
      <c r="EZ81" s="14"/>
      <c r="FA81" s="14"/>
      <c r="FB81" s="14"/>
      <c r="FC81" s="14"/>
      <c r="FD81" s="14"/>
      <c r="FE81" s="14"/>
      <c r="FF81" s="14"/>
      <c r="FG81" s="14"/>
      <c r="FH81" s="14"/>
      <c r="FI81" s="14"/>
      <c r="FJ81" s="14"/>
      <c r="FK81" s="14"/>
      <c r="FL81" s="14"/>
      <c r="FM81" s="14"/>
      <c r="FN81" s="14"/>
      <c r="FO81" s="14"/>
      <c r="FP81" s="14"/>
      <c r="FQ81" s="14"/>
      <c r="FR81" s="14"/>
      <c r="FS81" s="14"/>
      <c r="FT81" s="14"/>
      <c r="FU81" s="14"/>
      <c r="FV81" s="14"/>
      <c r="FW81" s="14"/>
      <c r="FX81" s="14"/>
      <c r="FY81" s="14"/>
      <c r="FZ81" s="14"/>
      <c r="GA81" s="14"/>
      <c r="GB81" s="14"/>
      <c r="GC81" s="14"/>
      <c r="GD81" s="14"/>
      <c r="GE81" s="14"/>
      <c r="GF81" s="14"/>
      <c r="GG81" s="14"/>
      <c r="GH81" s="14"/>
      <c r="GI81" s="14"/>
      <c r="GJ81" s="14"/>
      <c r="GK81" s="14"/>
      <c r="GL81" s="14"/>
      <c r="GM81" s="14"/>
      <c r="GN81" s="14"/>
      <c r="GO81" s="14"/>
      <c r="GP81" s="14"/>
      <c r="GQ81" s="14"/>
      <c r="GR81" s="14"/>
    </row>
    <row r="82" spans="1:20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</row>
    <row r="83" spans="1:20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</row>
    <row r="84" spans="1:20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</row>
    <row r="85" spans="1:20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</row>
    <row r="86" spans="1:20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4"/>
      <c r="CQ86" s="14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  <c r="DT86" s="14"/>
      <c r="DU86" s="14"/>
      <c r="DV86" s="14"/>
      <c r="DW86" s="14"/>
      <c r="DX86" s="14"/>
      <c r="DY86" s="14"/>
      <c r="DZ86" s="14"/>
      <c r="EA86" s="14"/>
      <c r="EB86" s="14"/>
      <c r="EC86" s="14"/>
      <c r="ED86" s="14"/>
      <c r="EE86" s="14"/>
      <c r="EF86" s="14"/>
      <c r="EG86" s="14"/>
      <c r="EH86" s="14"/>
      <c r="EI86" s="14"/>
      <c r="EJ86" s="14"/>
      <c r="EK86" s="14"/>
      <c r="EL86" s="14"/>
      <c r="EM86" s="14"/>
      <c r="EN86" s="14"/>
      <c r="EO86" s="14"/>
      <c r="EP86" s="14"/>
      <c r="EQ86" s="14"/>
      <c r="ER86" s="14"/>
      <c r="ES86" s="14"/>
      <c r="ET86" s="14"/>
      <c r="EU86" s="14"/>
      <c r="EV86" s="14"/>
      <c r="EW86" s="14"/>
      <c r="EX86" s="14"/>
      <c r="EY86" s="14"/>
      <c r="EZ86" s="14"/>
      <c r="FA86" s="14"/>
      <c r="FB86" s="14"/>
      <c r="FC86" s="14"/>
      <c r="FD86" s="14"/>
      <c r="FE86" s="14"/>
      <c r="FF86" s="14"/>
      <c r="FG86" s="14"/>
      <c r="FH86" s="14"/>
      <c r="FI86" s="14"/>
      <c r="FJ86" s="14"/>
      <c r="FK86" s="14"/>
      <c r="FL86" s="14"/>
      <c r="FM86" s="14"/>
      <c r="FN86" s="14"/>
      <c r="FO86" s="14"/>
      <c r="FP86" s="14"/>
      <c r="FQ86" s="14"/>
      <c r="FR86" s="14"/>
      <c r="FS86" s="14"/>
      <c r="FT86" s="14"/>
      <c r="FU86" s="14"/>
      <c r="FV86" s="14"/>
      <c r="FW86" s="14"/>
      <c r="FX86" s="14"/>
      <c r="FY86" s="14"/>
      <c r="FZ86" s="14"/>
      <c r="GA86" s="14"/>
      <c r="GB86" s="14"/>
      <c r="GC86" s="14"/>
      <c r="GD86" s="14"/>
      <c r="GE86" s="14"/>
      <c r="GF86" s="14"/>
      <c r="GG86" s="14"/>
      <c r="GH86" s="14"/>
      <c r="GI86" s="14"/>
      <c r="GJ86" s="14"/>
      <c r="GK86" s="14"/>
      <c r="GL86" s="14"/>
      <c r="GM86" s="14"/>
      <c r="GN86" s="14"/>
      <c r="GO86" s="14"/>
      <c r="GP86" s="14"/>
      <c r="GQ86" s="14"/>
      <c r="GR86" s="14"/>
    </row>
    <row r="87" spans="1:20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4"/>
      <c r="CQ87" s="14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  <c r="DT87" s="14"/>
      <c r="DU87" s="14"/>
      <c r="DV87" s="14"/>
      <c r="DW87" s="14"/>
      <c r="DX87" s="14"/>
      <c r="DY87" s="14"/>
      <c r="DZ87" s="14"/>
      <c r="EA87" s="14"/>
      <c r="EB87" s="14"/>
      <c r="EC87" s="14"/>
      <c r="ED87" s="14"/>
      <c r="EE87" s="14"/>
      <c r="EF87" s="14"/>
      <c r="EG87" s="14"/>
      <c r="EH87" s="14"/>
      <c r="EI87" s="14"/>
      <c r="EJ87" s="14"/>
      <c r="EK87" s="14"/>
      <c r="EL87" s="14"/>
      <c r="EM87" s="14"/>
      <c r="EN87" s="14"/>
      <c r="EO87" s="14"/>
      <c r="EP87" s="14"/>
      <c r="EQ87" s="14"/>
      <c r="ER87" s="14"/>
      <c r="ES87" s="14"/>
      <c r="ET87" s="14"/>
      <c r="EU87" s="14"/>
      <c r="EV87" s="14"/>
      <c r="EW87" s="14"/>
      <c r="EX87" s="14"/>
      <c r="EY87" s="14"/>
      <c r="EZ87" s="14"/>
      <c r="FA87" s="14"/>
      <c r="FB87" s="14"/>
      <c r="FC87" s="14"/>
      <c r="FD87" s="14"/>
      <c r="FE87" s="14"/>
      <c r="FF87" s="14"/>
      <c r="FG87" s="14"/>
      <c r="FH87" s="14"/>
      <c r="FI87" s="14"/>
      <c r="FJ87" s="14"/>
      <c r="FK87" s="14"/>
      <c r="FL87" s="14"/>
      <c r="FM87" s="14"/>
      <c r="FN87" s="14"/>
      <c r="FO87" s="14"/>
      <c r="FP87" s="14"/>
      <c r="FQ87" s="14"/>
      <c r="FR87" s="14"/>
      <c r="FS87" s="14"/>
      <c r="FT87" s="14"/>
      <c r="FU87" s="14"/>
      <c r="FV87" s="14"/>
      <c r="FW87" s="14"/>
      <c r="FX87" s="14"/>
      <c r="FY87" s="14"/>
      <c r="FZ87" s="14"/>
      <c r="GA87" s="14"/>
      <c r="GB87" s="14"/>
      <c r="GC87" s="14"/>
      <c r="GD87" s="14"/>
      <c r="GE87" s="14"/>
      <c r="GF87" s="14"/>
      <c r="GG87" s="14"/>
      <c r="GH87" s="14"/>
      <c r="GI87" s="14"/>
      <c r="GJ87" s="14"/>
      <c r="GK87" s="14"/>
      <c r="GL87" s="14"/>
      <c r="GM87" s="14"/>
      <c r="GN87" s="14"/>
      <c r="GO87" s="14"/>
      <c r="GP87" s="14"/>
      <c r="GQ87" s="14"/>
      <c r="GR87" s="14"/>
    </row>
    <row r="88" spans="1:20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</row>
    <row r="89" spans="1:20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4"/>
      <c r="CQ89" s="14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  <c r="DT89" s="14"/>
      <c r="DU89" s="14"/>
      <c r="DV89" s="14"/>
      <c r="DW89" s="14"/>
      <c r="DX89" s="14"/>
      <c r="DY89" s="14"/>
      <c r="DZ89" s="14"/>
      <c r="EA89" s="14"/>
      <c r="EB89" s="14"/>
      <c r="EC89" s="14"/>
      <c r="ED89" s="14"/>
      <c r="EE89" s="14"/>
      <c r="EF89" s="14"/>
      <c r="EG89" s="14"/>
      <c r="EH89" s="14"/>
      <c r="EI89" s="14"/>
      <c r="EJ89" s="14"/>
      <c r="EK89" s="14"/>
      <c r="EL89" s="14"/>
      <c r="EM89" s="14"/>
      <c r="EN89" s="14"/>
      <c r="EO89" s="14"/>
      <c r="EP89" s="14"/>
      <c r="EQ89" s="14"/>
      <c r="ER89" s="14"/>
      <c r="ES89" s="14"/>
      <c r="ET89" s="14"/>
      <c r="EU89" s="14"/>
      <c r="EV89" s="14"/>
      <c r="EW89" s="14"/>
      <c r="EX89" s="14"/>
      <c r="EY89" s="14"/>
      <c r="EZ89" s="14"/>
      <c r="FA89" s="14"/>
      <c r="FB89" s="14"/>
      <c r="FC89" s="14"/>
      <c r="FD89" s="14"/>
      <c r="FE89" s="14"/>
      <c r="FF89" s="14"/>
      <c r="FG89" s="14"/>
      <c r="FH89" s="14"/>
      <c r="FI89" s="14"/>
      <c r="FJ89" s="14"/>
      <c r="FK89" s="14"/>
      <c r="FL89" s="14"/>
      <c r="FM89" s="14"/>
      <c r="FN89" s="14"/>
      <c r="FO89" s="14"/>
      <c r="FP89" s="14"/>
      <c r="FQ89" s="14"/>
      <c r="FR89" s="14"/>
      <c r="FS89" s="14"/>
      <c r="FT89" s="14"/>
      <c r="FU89" s="14"/>
      <c r="FV89" s="14"/>
      <c r="FW89" s="14"/>
      <c r="FX89" s="14"/>
      <c r="FY89" s="14"/>
      <c r="FZ89" s="14"/>
      <c r="GA89" s="14"/>
      <c r="GB89" s="14"/>
      <c r="GC89" s="14"/>
      <c r="GD89" s="14"/>
      <c r="GE89" s="14"/>
      <c r="GF89" s="14"/>
      <c r="GG89" s="14"/>
      <c r="GH89" s="14"/>
      <c r="GI89" s="14"/>
      <c r="GJ89" s="14"/>
      <c r="GK89" s="14"/>
      <c r="GL89" s="14"/>
      <c r="GM89" s="14"/>
      <c r="GN89" s="14"/>
      <c r="GO89" s="14"/>
      <c r="GP89" s="14"/>
      <c r="GQ89" s="14"/>
      <c r="GR89" s="14"/>
    </row>
    <row r="90" spans="1:20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4"/>
      <c r="CQ90" s="14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  <c r="DT90" s="14"/>
      <c r="DU90" s="14"/>
      <c r="DV90" s="14"/>
      <c r="DW90" s="14"/>
      <c r="DX90" s="14"/>
      <c r="DY90" s="14"/>
      <c r="DZ90" s="14"/>
      <c r="EA90" s="14"/>
      <c r="EB90" s="14"/>
      <c r="EC90" s="14"/>
      <c r="ED90" s="14"/>
      <c r="EE90" s="14"/>
      <c r="EF90" s="14"/>
      <c r="EG90" s="14"/>
      <c r="EH90" s="14"/>
      <c r="EI90" s="14"/>
      <c r="EJ90" s="14"/>
      <c r="EK90" s="14"/>
      <c r="EL90" s="14"/>
      <c r="EM90" s="14"/>
      <c r="EN90" s="14"/>
      <c r="EO90" s="14"/>
      <c r="EP90" s="14"/>
      <c r="EQ90" s="14"/>
      <c r="ER90" s="14"/>
      <c r="ES90" s="14"/>
      <c r="ET90" s="14"/>
      <c r="EU90" s="14"/>
      <c r="EV90" s="14"/>
      <c r="EW90" s="14"/>
      <c r="EX90" s="14"/>
      <c r="EY90" s="14"/>
      <c r="EZ90" s="14"/>
      <c r="FA90" s="14"/>
      <c r="FB90" s="14"/>
      <c r="FC90" s="14"/>
      <c r="FD90" s="14"/>
      <c r="FE90" s="14"/>
      <c r="FF90" s="14"/>
      <c r="FG90" s="14"/>
      <c r="FH90" s="14"/>
      <c r="FI90" s="14"/>
      <c r="FJ90" s="14"/>
      <c r="FK90" s="14"/>
      <c r="FL90" s="14"/>
      <c r="FM90" s="14"/>
      <c r="FN90" s="14"/>
      <c r="FO90" s="14"/>
      <c r="FP90" s="14"/>
      <c r="FQ90" s="14"/>
      <c r="FR90" s="14"/>
      <c r="FS90" s="14"/>
      <c r="FT90" s="14"/>
      <c r="FU90" s="14"/>
      <c r="FV90" s="14"/>
      <c r="FW90" s="14"/>
      <c r="FX90" s="14"/>
      <c r="FY90" s="14"/>
      <c r="FZ90" s="14"/>
      <c r="GA90" s="14"/>
      <c r="GB90" s="14"/>
      <c r="GC90" s="14"/>
      <c r="GD90" s="14"/>
      <c r="GE90" s="14"/>
      <c r="GF90" s="14"/>
      <c r="GG90" s="14"/>
      <c r="GH90" s="14"/>
      <c r="GI90" s="14"/>
      <c r="GJ90" s="14"/>
      <c r="GK90" s="14"/>
      <c r="GL90" s="14"/>
      <c r="GM90" s="14"/>
      <c r="GN90" s="14"/>
      <c r="GO90" s="14"/>
      <c r="GP90" s="14"/>
      <c r="GQ90" s="14"/>
      <c r="GR90" s="14"/>
    </row>
    <row r="91" spans="1:20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4"/>
      <c r="CQ91" s="14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  <c r="DT91" s="14"/>
      <c r="DU91" s="14"/>
      <c r="DV91" s="14"/>
      <c r="DW91" s="14"/>
      <c r="DX91" s="14"/>
      <c r="DY91" s="14"/>
      <c r="DZ91" s="14"/>
      <c r="EA91" s="14"/>
      <c r="EB91" s="14"/>
      <c r="EC91" s="14"/>
      <c r="ED91" s="14"/>
      <c r="EE91" s="14"/>
      <c r="EF91" s="14"/>
      <c r="EG91" s="14"/>
      <c r="EH91" s="14"/>
      <c r="EI91" s="14"/>
      <c r="EJ91" s="14"/>
      <c r="EK91" s="14"/>
      <c r="EL91" s="14"/>
      <c r="EM91" s="14"/>
      <c r="EN91" s="14"/>
      <c r="EO91" s="14"/>
      <c r="EP91" s="14"/>
      <c r="EQ91" s="14"/>
      <c r="ER91" s="14"/>
      <c r="ES91" s="14"/>
      <c r="ET91" s="14"/>
      <c r="EU91" s="14"/>
      <c r="EV91" s="14"/>
      <c r="EW91" s="14"/>
      <c r="EX91" s="14"/>
      <c r="EY91" s="14"/>
      <c r="EZ91" s="14"/>
      <c r="FA91" s="14"/>
      <c r="FB91" s="14"/>
      <c r="FC91" s="14"/>
      <c r="FD91" s="14"/>
      <c r="FE91" s="14"/>
      <c r="FF91" s="14"/>
      <c r="FG91" s="14"/>
      <c r="FH91" s="14"/>
      <c r="FI91" s="14"/>
      <c r="FJ91" s="14"/>
      <c r="FK91" s="14"/>
      <c r="FL91" s="14"/>
      <c r="FM91" s="14"/>
      <c r="FN91" s="14"/>
      <c r="FO91" s="14"/>
      <c r="FP91" s="14"/>
      <c r="FQ91" s="14"/>
      <c r="FR91" s="14"/>
      <c r="FS91" s="14"/>
      <c r="FT91" s="14"/>
      <c r="FU91" s="14"/>
      <c r="FV91" s="14"/>
      <c r="FW91" s="14"/>
      <c r="FX91" s="14"/>
      <c r="FY91" s="14"/>
      <c r="FZ91" s="14"/>
      <c r="GA91" s="14"/>
      <c r="GB91" s="14"/>
      <c r="GC91" s="14"/>
      <c r="GD91" s="14"/>
      <c r="GE91" s="14"/>
      <c r="GF91" s="14"/>
      <c r="GG91" s="14"/>
      <c r="GH91" s="14"/>
      <c r="GI91" s="14"/>
      <c r="GJ91" s="14"/>
      <c r="GK91" s="14"/>
      <c r="GL91" s="14"/>
      <c r="GM91" s="14"/>
      <c r="GN91" s="14"/>
      <c r="GO91" s="14"/>
      <c r="GP91" s="14"/>
      <c r="GQ91" s="14"/>
      <c r="GR91" s="14"/>
    </row>
    <row r="92" spans="1:20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14"/>
      <c r="EN92" s="14"/>
      <c r="EO92" s="14"/>
      <c r="EP92" s="14"/>
      <c r="EQ92" s="14"/>
      <c r="ER92" s="14"/>
      <c r="ES92" s="14"/>
      <c r="ET92" s="14"/>
      <c r="EU92" s="14"/>
      <c r="EV92" s="14"/>
      <c r="EW92" s="14"/>
      <c r="EX92" s="14"/>
      <c r="EY92" s="14"/>
      <c r="EZ92" s="14"/>
      <c r="FA92" s="14"/>
      <c r="FB92" s="14"/>
      <c r="FC92" s="14"/>
      <c r="FD92" s="14"/>
      <c r="FE92" s="14"/>
      <c r="FF92" s="14"/>
      <c r="FG92" s="14"/>
      <c r="FH92" s="14"/>
      <c r="FI92" s="14"/>
      <c r="FJ92" s="14"/>
      <c r="FK92" s="14"/>
      <c r="FL92" s="14"/>
      <c r="FM92" s="14"/>
      <c r="FN92" s="14"/>
      <c r="FO92" s="14"/>
      <c r="FP92" s="14"/>
      <c r="FQ92" s="14"/>
      <c r="FR92" s="14"/>
      <c r="FS92" s="14"/>
      <c r="FT92" s="14"/>
      <c r="FU92" s="14"/>
      <c r="FV92" s="14"/>
      <c r="FW92" s="14"/>
      <c r="FX92" s="14"/>
      <c r="FY92" s="14"/>
      <c r="FZ92" s="14"/>
      <c r="GA92" s="14"/>
      <c r="GB92" s="14"/>
      <c r="GC92" s="14"/>
      <c r="GD92" s="14"/>
      <c r="GE92" s="14"/>
      <c r="GF92" s="14"/>
      <c r="GG92" s="14"/>
      <c r="GH92" s="14"/>
      <c r="GI92" s="14"/>
      <c r="GJ92" s="14"/>
      <c r="GK92" s="14"/>
      <c r="GL92" s="14"/>
      <c r="GM92" s="14"/>
      <c r="GN92" s="14"/>
      <c r="GO92" s="14"/>
      <c r="GP92" s="14"/>
      <c r="GQ92" s="14"/>
      <c r="GR92" s="14"/>
    </row>
    <row r="93" spans="1:20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4"/>
      <c r="CQ93" s="14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  <c r="DT93" s="14"/>
      <c r="DU93" s="14"/>
      <c r="DV93" s="14"/>
      <c r="DW93" s="14"/>
      <c r="DX93" s="14"/>
      <c r="DY93" s="14"/>
      <c r="DZ93" s="14"/>
      <c r="EA93" s="14"/>
      <c r="EB93" s="14"/>
      <c r="EC93" s="14"/>
      <c r="ED93" s="14"/>
      <c r="EE93" s="14"/>
      <c r="EF93" s="14"/>
      <c r="EG93" s="14"/>
      <c r="EH93" s="14"/>
      <c r="EI93" s="14"/>
      <c r="EJ93" s="14"/>
      <c r="EK93" s="14"/>
      <c r="EL93" s="14"/>
      <c r="EM93" s="14"/>
      <c r="EN93" s="14"/>
      <c r="EO93" s="14"/>
      <c r="EP93" s="14"/>
      <c r="EQ93" s="14"/>
      <c r="ER93" s="14"/>
      <c r="ES93" s="14"/>
      <c r="ET93" s="14"/>
      <c r="EU93" s="14"/>
      <c r="EV93" s="14"/>
      <c r="EW93" s="14"/>
      <c r="EX93" s="14"/>
      <c r="EY93" s="14"/>
      <c r="EZ93" s="14"/>
      <c r="FA93" s="14"/>
      <c r="FB93" s="14"/>
      <c r="FC93" s="14"/>
      <c r="FD93" s="14"/>
      <c r="FE93" s="14"/>
      <c r="FF93" s="14"/>
      <c r="FG93" s="14"/>
      <c r="FH93" s="14"/>
      <c r="FI93" s="14"/>
      <c r="FJ93" s="14"/>
      <c r="FK93" s="14"/>
      <c r="FL93" s="14"/>
      <c r="FM93" s="14"/>
      <c r="FN93" s="14"/>
      <c r="FO93" s="14"/>
      <c r="FP93" s="14"/>
      <c r="FQ93" s="14"/>
      <c r="FR93" s="14"/>
      <c r="FS93" s="14"/>
      <c r="FT93" s="14"/>
      <c r="FU93" s="14"/>
      <c r="FV93" s="14"/>
      <c r="FW93" s="14"/>
      <c r="FX93" s="14"/>
      <c r="FY93" s="14"/>
      <c r="FZ93" s="14"/>
      <c r="GA93" s="14"/>
      <c r="GB93" s="14"/>
      <c r="GC93" s="14"/>
      <c r="GD93" s="14"/>
      <c r="GE93" s="14"/>
      <c r="GF93" s="14"/>
      <c r="GG93" s="14"/>
      <c r="GH93" s="14"/>
      <c r="GI93" s="14"/>
      <c r="GJ93" s="14"/>
      <c r="GK93" s="14"/>
      <c r="GL93" s="14"/>
      <c r="GM93" s="14"/>
      <c r="GN93" s="14"/>
      <c r="GO93" s="14"/>
      <c r="GP93" s="14"/>
      <c r="GQ93" s="14"/>
      <c r="GR93" s="14"/>
    </row>
    <row r="94" spans="1:20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</row>
    <row r="95" spans="1:20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</row>
    <row r="96" spans="1:20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</row>
    <row r="97" spans="1:20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</row>
    <row r="98" spans="1:20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</row>
    <row r="99" spans="1:20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</row>
    <row r="100" spans="1:2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4"/>
      <c r="CQ100" s="14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  <c r="DT100" s="14"/>
      <c r="DU100" s="14"/>
      <c r="DV100" s="14"/>
      <c r="DW100" s="14"/>
      <c r="DX100" s="14"/>
      <c r="DY100" s="14"/>
      <c r="DZ100" s="14"/>
      <c r="EA100" s="14"/>
      <c r="EB100" s="14"/>
      <c r="EC100" s="14"/>
      <c r="ED100" s="14"/>
      <c r="EE100" s="14"/>
      <c r="EF100" s="14"/>
      <c r="EG100" s="14"/>
      <c r="EH100" s="14"/>
      <c r="EI100" s="14"/>
      <c r="EJ100" s="14"/>
      <c r="EK100" s="14"/>
      <c r="EL100" s="14"/>
      <c r="EM100" s="14"/>
      <c r="EN100" s="14"/>
      <c r="EO100" s="14"/>
      <c r="EP100" s="14"/>
      <c r="EQ100" s="14"/>
      <c r="ER100" s="14"/>
      <c r="ES100" s="14"/>
      <c r="ET100" s="14"/>
      <c r="EU100" s="14"/>
      <c r="EV100" s="14"/>
      <c r="EW100" s="14"/>
      <c r="EX100" s="14"/>
      <c r="EY100" s="14"/>
      <c r="EZ100" s="14"/>
      <c r="FA100" s="14"/>
      <c r="FB100" s="14"/>
      <c r="FC100" s="14"/>
      <c r="FD100" s="14"/>
      <c r="FE100" s="14"/>
      <c r="FF100" s="14"/>
      <c r="FG100" s="14"/>
      <c r="FH100" s="14"/>
      <c r="FI100" s="14"/>
      <c r="FJ100" s="14"/>
      <c r="FK100" s="14"/>
      <c r="FL100" s="14"/>
      <c r="FM100" s="14"/>
      <c r="FN100" s="14"/>
      <c r="FO100" s="14"/>
      <c r="FP100" s="14"/>
      <c r="FQ100" s="14"/>
      <c r="FR100" s="14"/>
      <c r="FS100" s="14"/>
      <c r="FT100" s="14"/>
      <c r="FU100" s="14"/>
      <c r="FV100" s="14"/>
      <c r="FW100" s="14"/>
      <c r="FX100" s="14"/>
      <c r="FY100" s="14"/>
      <c r="FZ100" s="14"/>
      <c r="GA100" s="14"/>
      <c r="GB100" s="14"/>
      <c r="GC100" s="14"/>
      <c r="GD100" s="14"/>
      <c r="GE100" s="14"/>
      <c r="GF100" s="14"/>
      <c r="GG100" s="14"/>
      <c r="GH100" s="14"/>
      <c r="GI100" s="14"/>
      <c r="GJ100" s="14"/>
      <c r="GK100" s="14"/>
      <c r="GL100" s="14"/>
      <c r="GM100" s="14"/>
      <c r="GN100" s="14"/>
      <c r="GO100" s="14"/>
      <c r="GP100" s="14"/>
      <c r="GQ100" s="14"/>
      <c r="GR100" s="14"/>
    </row>
    <row r="101" spans="1:20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4"/>
      <c r="CQ101" s="14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  <c r="DT101" s="14"/>
      <c r="DU101" s="14"/>
      <c r="DV101" s="14"/>
      <c r="DW101" s="14"/>
      <c r="DX101" s="14"/>
      <c r="DY101" s="14"/>
      <c r="DZ101" s="14"/>
      <c r="EA101" s="14"/>
      <c r="EB101" s="14"/>
      <c r="EC101" s="14"/>
      <c r="ED101" s="14"/>
      <c r="EE101" s="14"/>
      <c r="EF101" s="14"/>
      <c r="EG101" s="14"/>
      <c r="EH101" s="14"/>
      <c r="EI101" s="14"/>
      <c r="EJ101" s="14"/>
      <c r="EK101" s="14"/>
      <c r="EL101" s="14"/>
      <c r="EM101" s="14"/>
      <c r="EN101" s="14"/>
      <c r="EO101" s="14"/>
      <c r="EP101" s="14"/>
      <c r="EQ101" s="14"/>
      <c r="ER101" s="14"/>
      <c r="ES101" s="14"/>
      <c r="ET101" s="14"/>
      <c r="EU101" s="14"/>
      <c r="EV101" s="14"/>
      <c r="EW101" s="14"/>
      <c r="EX101" s="14"/>
      <c r="EY101" s="14"/>
      <c r="EZ101" s="14"/>
      <c r="FA101" s="14"/>
      <c r="FB101" s="14"/>
      <c r="FC101" s="14"/>
      <c r="FD101" s="14"/>
      <c r="FE101" s="14"/>
      <c r="FF101" s="14"/>
      <c r="FG101" s="14"/>
      <c r="FH101" s="14"/>
      <c r="FI101" s="14"/>
      <c r="FJ101" s="14"/>
      <c r="FK101" s="14"/>
      <c r="FL101" s="14"/>
      <c r="FM101" s="14"/>
      <c r="FN101" s="14"/>
      <c r="FO101" s="14"/>
      <c r="FP101" s="14"/>
      <c r="FQ101" s="14"/>
      <c r="FR101" s="14"/>
      <c r="FS101" s="14"/>
      <c r="FT101" s="14"/>
      <c r="FU101" s="14"/>
      <c r="FV101" s="14"/>
      <c r="FW101" s="14"/>
      <c r="FX101" s="14"/>
      <c r="FY101" s="14"/>
      <c r="FZ101" s="14"/>
      <c r="GA101" s="14"/>
      <c r="GB101" s="14"/>
      <c r="GC101" s="14"/>
      <c r="GD101" s="14"/>
      <c r="GE101" s="14"/>
      <c r="GF101" s="14"/>
      <c r="GG101" s="14"/>
      <c r="GH101" s="14"/>
      <c r="GI101" s="14"/>
      <c r="GJ101" s="14"/>
      <c r="GK101" s="14"/>
      <c r="GL101" s="14"/>
      <c r="GM101" s="14"/>
      <c r="GN101" s="14"/>
      <c r="GO101" s="14"/>
      <c r="GP101" s="14"/>
      <c r="GQ101" s="14"/>
      <c r="GR101" s="14"/>
    </row>
    <row r="102" spans="1:20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4"/>
      <c r="CQ102" s="14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  <c r="DT102" s="14"/>
      <c r="DU102" s="14"/>
      <c r="DV102" s="14"/>
      <c r="DW102" s="14"/>
      <c r="DX102" s="14"/>
      <c r="DY102" s="14"/>
      <c r="DZ102" s="14"/>
      <c r="EA102" s="14"/>
      <c r="EB102" s="14"/>
      <c r="EC102" s="14"/>
      <c r="ED102" s="14"/>
      <c r="EE102" s="14"/>
      <c r="EF102" s="14"/>
      <c r="EG102" s="14"/>
      <c r="EH102" s="14"/>
      <c r="EI102" s="14"/>
      <c r="EJ102" s="14"/>
      <c r="EK102" s="14"/>
      <c r="EL102" s="14"/>
      <c r="EM102" s="14"/>
      <c r="EN102" s="14"/>
      <c r="EO102" s="14"/>
      <c r="EP102" s="14"/>
      <c r="EQ102" s="14"/>
      <c r="ER102" s="14"/>
      <c r="ES102" s="14"/>
      <c r="ET102" s="14"/>
      <c r="EU102" s="14"/>
      <c r="EV102" s="14"/>
      <c r="EW102" s="14"/>
      <c r="EX102" s="14"/>
      <c r="EY102" s="14"/>
      <c r="EZ102" s="14"/>
      <c r="FA102" s="14"/>
      <c r="FB102" s="14"/>
      <c r="FC102" s="14"/>
      <c r="FD102" s="14"/>
      <c r="FE102" s="14"/>
      <c r="FF102" s="14"/>
      <c r="FG102" s="14"/>
      <c r="FH102" s="14"/>
      <c r="FI102" s="14"/>
      <c r="FJ102" s="14"/>
      <c r="FK102" s="14"/>
      <c r="FL102" s="14"/>
      <c r="FM102" s="14"/>
      <c r="FN102" s="14"/>
      <c r="FO102" s="14"/>
      <c r="FP102" s="14"/>
      <c r="FQ102" s="14"/>
      <c r="FR102" s="14"/>
      <c r="FS102" s="14"/>
      <c r="FT102" s="14"/>
      <c r="FU102" s="14"/>
      <c r="FV102" s="14"/>
      <c r="FW102" s="14"/>
      <c r="FX102" s="14"/>
      <c r="FY102" s="14"/>
      <c r="FZ102" s="14"/>
      <c r="GA102" s="14"/>
      <c r="GB102" s="14"/>
      <c r="GC102" s="14"/>
      <c r="GD102" s="14"/>
      <c r="GE102" s="14"/>
      <c r="GF102" s="14"/>
      <c r="GG102" s="14"/>
      <c r="GH102" s="14"/>
      <c r="GI102" s="14"/>
      <c r="GJ102" s="14"/>
      <c r="GK102" s="14"/>
      <c r="GL102" s="14"/>
      <c r="GM102" s="14"/>
      <c r="GN102" s="14"/>
      <c r="GO102" s="14"/>
      <c r="GP102" s="14"/>
      <c r="GQ102" s="14"/>
      <c r="GR102" s="14"/>
    </row>
  </sheetData>
  <mergeCells count="6">
    <mergeCell ref="A8:A11"/>
    <mergeCell ref="A12:A15"/>
    <mergeCell ref="A16:A19"/>
    <mergeCell ref="O6:O7"/>
    <mergeCell ref="B6:B7"/>
    <mergeCell ref="A6:A7"/>
  </mergeCells>
  <phoneticPr fontId="0" type="noConversion"/>
  <printOptions horizontalCentered="1" verticalCentered="1"/>
  <pageMargins left="0.39370078740157483" right="0.39370078740157483" top="0.39370078740157483" bottom="0.78740157480314965" header="0.39370078740157483" footer="0.39370078740157483"/>
  <pageSetup paperSize="9" scale="50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19</vt:i4>
      </vt:variant>
      <vt:variant>
        <vt:lpstr>Nazwane zakresy</vt:lpstr>
      </vt:variant>
      <vt:variant>
        <vt:i4>57</vt:i4>
      </vt:variant>
    </vt:vector>
  </HeadingPairs>
  <TitlesOfParts>
    <vt:vector size="76" baseType="lpstr"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  <vt:lpstr>'2000'!A</vt:lpstr>
      <vt:lpstr>'2001'!A</vt:lpstr>
      <vt:lpstr>'2002'!A</vt:lpstr>
      <vt:lpstr>'2003'!A</vt:lpstr>
      <vt:lpstr>'2004'!A</vt:lpstr>
      <vt:lpstr>'2005'!A</vt:lpstr>
      <vt:lpstr>'2006'!A</vt:lpstr>
      <vt:lpstr>'2007'!A</vt:lpstr>
      <vt:lpstr>'2008'!A</vt:lpstr>
      <vt:lpstr>'2009'!A</vt:lpstr>
      <vt:lpstr>'2010'!A</vt:lpstr>
      <vt:lpstr>'2011'!A</vt:lpstr>
      <vt:lpstr>'2012'!A</vt:lpstr>
      <vt:lpstr>'2013'!A</vt:lpstr>
      <vt:lpstr>'2014'!A</vt:lpstr>
      <vt:lpstr>'2015'!A</vt:lpstr>
      <vt:lpstr>'2016'!A</vt:lpstr>
      <vt:lpstr>'2017'!A</vt:lpstr>
      <vt:lpstr>A</vt:lpstr>
      <vt:lpstr>'1999'!Obszar_wydruku</vt:lpstr>
      <vt:lpstr>'2000'!Obszar_wydruku</vt:lpstr>
      <vt:lpstr>'2001'!Obszar_wydruku</vt:lpstr>
      <vt:lpstr>'2002'!Obszar_wydruku</vt:lpstr>
      <vt:lpstr>'2003'!Obszar_wydruku</vt:lpstr>
      <vt:lpstr>'2004'!Obszar_wydruku</vt:lpstr>
      <vt:lpstr>'2005'!Obszar_wydruku</vt:lpstr>
      <vt:lpstr>'2006'!Obszar_wydruku</vt:lpstr>
      <vt:lpstr>'2007'!Obszar_wydruku</vt:lpstr>
      <vt:lpstr>'2008'!Obszar_wydruku</vt:lpstr>
      <vt:lpstr>'2009'!Obszar_wydruku</vt:lpstr>
      <vt:lpstr>'2010'!Obszar_wydruku</vt:lpstr>
      <vt:lpstr>'2011'!Obszar_wydruku</vt:lpstr>
      <vt:lpstr>'2012'!Obszar_wydruku</vt:lpstr>
      <vt:lpstr>'2013'!Obszar_wydruku</vt:lpstr>
      <vt:lpstr>'2014'!Obszar_wydruku</vt:lpstr>
      <vt:lpstr>'2015'!Obszar_wydruku</vt:lpstr>
      <vt:lpstr>'2016'!Obszar_wydruku</vt:lpstr>
      <vt:lpstr>'2017'!Obszar_wydruku</vt:lpstr>
      <vt:lpstr>'1999'!Obszar_wydruku_MI</vt:lpstr>
      <vt:lpstr>'2000'!Obszar_wydruku_MI</vt:lpstr>
      <vt:lpstr>'2001'!Obszar_wydruku_MI</vt:lpstr>
      <vt:lpstr>'2002'!Obszar_wydruku_MI</vt:lpstr>
      <vt:lpstr>'2003'!Obszar_wydruku_MI</vt:lpstr>
      <vt:lpstr>'2004'!Obszar_wydruku_MI</vt:lpstr>
      <vt:lpstr>'2005'!Obszar_wydruku_MI</vt:lpstr>
      <vt:lpstr>'2006'!Obszar_wydruku_MI</vt:lpstr>
      <vt:lpstr>'2007'!Obszar_wydruku_MI</vt:lpstr>
      <vt:lpstr>'2008'!Obszar_wydruku_MI</vt:lpstr>
      <vt:lpstr>'2009'!Obszar_wydruku_MI</vt:lpstr>
      <vt:lpstr>'2010'!Obszar_wydruku_MI</vt:lpstr>
      <vt:lpstr>'2011'!Obszar_wydruku_MI</vt:lpstr>
      <vt:lpstr>'2012'!Obszar_wydruku_MI</vt:lpstr>
      <vt:lpstr>'2013'!Obszar_wydruku_MI</vt:lpstr>
      <vt:lpstr>'2014'!Obszar_wydruku_MI</vt:lpstr>
      <vt:lpstr>'2015'!Obszar_wydruku_MI</vt:lpstr>
      <vt:lpstr>'2016'!Obszar_wydruku_MI</vt:lpstr>
      <vt:lpstr>'2017'!Obszar_wydruku_MI</vt:lpstr>
    </vt:vector>
  </TitlesOfParts>
  <Company>Narodowy Bank Polski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Dworski, Jacek Juliusz</dc:creator>
  <cp:lastModifiedBy>Dworski, Jacek Juliusz</cp:lastModifiedBy>
  <cp:lastPrinted>2015-04-07T09:47:24Z</cp:lastPrinted>
  <dcterms:created xsi:type="dcterms:W3CDTF">1999-12-14T16:51:47Z</dcterms:created>
  <dcterms:modified xsi:type="dcterms:W3CDTF">2017-10-11T17:23:21Z</dcterms:modified>
</cp:coreProperties>
</file>