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User\Desktop\Компьютерные системы\Laba_2\"/>
    </mc:Choice>
  </mc:AlternateContent>
  <xr:revisionPtr revIDLastSave="0" documentId="13_ncr:1_{D9AC25D2-0B03-49CD-8BEE-ED138D38665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5" i="1" l="1"/>
  <c r="R42" i="1"/>
  <c r="D51" i="1"/>
  <c r="G42" i="1"/>
  <c r="G29" i="1"/>
  <c r="G28" i="1"/>
  <c r="H28" i="1"/>
  <c r="F22" i="1"/>
  <c r="F21" i="1"/>
  <c r="E17" i="1"/>
  <c r="D19" i="1"/>
  <c r="D18" i="1"/>
  <c r="D17" i="1"/>
  <c r="D16" i="1"/>
  <c r="D15" i="1"/>
  <c r="D13" i="1"/>
  <c r="G46" i="1" s="1"/>
  <c r="D55" i="1"/>
  <c r="G48" i="1" l="1"/>
  <c r="G49" i="1"/>
  <c r="N29" i="1"/>
  <c r="O29" i="1"/>
  <c r="L29" i="1"/>
  <c r="P29" i="1"/>
  <c r="I29" i="1"/>
  <c r="K29" i="1"/>
  <c r="H29" i="1"/>
  <c r="M29" i="1"/>
  <c r="J29" i="1"/>
  <c r="G47" i="1"/>
  <c r="H32" i="1"/>
  <c r="L32" i="1" l="1"/>
  <c r="N32" i="1"/>
  <c r="O32" i="1"/>
  <c r="P32" i="1"/>
  <c r="K32" i="1"/>
  <c r="I32" i="1"/>
  <c r="F25" i="1"/>
  <c r="M32" i="1"/>
  <c r="G32" i="1"/>
  <c r="G45" i="1"/>
  <c r="J32" i="1"/>
  <c r="L31" i="1"/>
  <c r="G31" i="1"/>
  <c r="I31" i="1"/>
  <c r="N31" i="1"/>
  <c r="O31" i="1"/>
  <c r="P31" i="1"/>
  <c r="F24" i="1"/>
  <c r="H31" i="1"/>
  <c r="K31" i="1"/>
  <c r="M31" i="1"/>
  <c r="J31" i="1"/>
  <c r="O28" i="1"/>
  <c r="J28" i="1"/>
  <c r="K28" i="1"/>
  <c r="L28" i="1"/>
  <c r="N28" i="1"/>
  <c r="D35" i="1" s="1"/>
  <c r="N42" i="1" s="1"/>
  <c r="P28" i="1"/>
  <c r="D37" i="1" s="1"/>
  <c r="P42" i="1" s="1"/>
  <c r="I28" i="1"/>
  <c r="D30" i="1" s="1"/>
  <c r="I42" i="1" s="1"/>
  <c r="M28" i="1"/>
  <c r="L30" i="1"/>
  <c r="O30" i="1"/>
  <c r="H30" i="1"/>
  <c r="J30" i="1"/>
  <c r="N30" i="1"/>
  <c r="G30" i="1"/>
  <c r="F23" i="1"/>
  <c r="P30" i="1"/>
  <c r="I30" i="1"/>
  <c r="K30" i="1"/>
  <c r="M30" i="1"/>
  <c r="G23" i="1" l="1"/>
  <c r="D28" i="1"/>
  <c r="I23" i="1"/>
  <c r="D21" i="1" s="1"/>
  <c r="D34" i="1"/>
  <c r="M42" i="1" s="1"/>
  <c r="D29" i="1"/>
  <c r="H42" i="1" s="1"/>
  <c r="D33" i="1"/>
  <c r="L42" i="1" s="1"/>
  <c r="D31" i="1"/>
  <c r="J42" i="1" s="1"/>
  <c r="D32" i="1"/>
  <c r="K42" i="1" s="1"/>
  <c r="D36" i="1"/>
  <c r="O42" i="1" s="1"/>
  <c r="D39" i="1" l="1"/>
  <c r="F53" i="1" s="1"/>
  <c r="D53" i="1" s="1"/>
  <c r="D42" i="1" l="1"/>
</calcChain>
</file>

<file path=xl/sharedStrings.xml><?xml version="1.0" encoding="utf-8"?>
<sst xmlns="http://schemas.openxmlformats.org/spreadsheetml/2006/main" count="30" uniqueCount="30">
  <si>
    <t>№</t>
  </si>
  <si>
    <t>λ</t>
  </si>
  <si>
    <t>труд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</si>
  <si>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</si>
  <si>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</si>
  <si>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</si>
  <si>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</si>
  <si>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</si>
  <si>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</si>
  <si>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</si>
  <si>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</si>
  <si>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</si>
  <si>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</si>
  <si>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кол-во</t>
  </si>
  <si>
    <t>файла</t>
  </si>
  <si>
    <t>блока</t>
  </si>
  <si>
    <t>P</t>
  </si>
  <si>
    <t>θ</t>
  </si>
  <si>
    <t>D</t>
  </si>
  <si>
    <t>D0</t>
  </si>
  <si>
    <t>lcp</t>
  </si>
  <si>
    <t>сумма</t>
  </si>
  <si>
    <t>lk*D</t>
  </si>
  <si>
    <t>p*d</t>
  </si>
  <si>
    <t>q</t>
  </si>
  <si>
    <t>Q</t>
  </si>
  <si>
    <t>p*q</t>
  </si>
  <si>
    <t>H</t>
  </si>
  <si>
    <t>θ0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</si>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</sst>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E+00"/>
    <numFmt numFmtId="165" formatCode="0.0000E+00"/>
  </numFmts>
  <fonts count="2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34">
    <xf numFmtId="0" fontId="0" fillId="0" borderId="0" xfId="0"/>
    <xf numFmtId="0" fontId="0" fillId="3" borderId="2" xfId="0" applyFill="1" applyBorder="1"/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1" fontId="0" fillId="0" borderId="0" xfId="0" applyNumberFormat="1"/>
    <xf numFmtId="2" fontId="0" fillId="0" borderId="0" xfId="0" applyNumberFormat="1"/>
    <xf numFmtId="2" fontId="0" fillId="3" borderId="2" xfId="0" applyNumberFormat="1" applyFill="1" applyBorder="1"/>
    <xf numFmtId="2" fontId="0" fillId="0" borderId="2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2" xfId="0" applyNumberFormat="1" applyBorder="1"/>
    <xf numFmtId="1" fontId="0" fillId="0" borderId="2" xfId="0" applyNumberFormat="1" applyBorder="1"/>
    <xf numFmtId="2" fontId="1" fillId="2" borderId="1" xfId="1" applyNumberFormat="1"/>
    <xf numFmtId="2" fontId="1" fillId="2" borderId="3" xfId="1" applyNumberFormat="1" applyBorder="1"/>
    <xf numFmtId="0" fontId="0" fillId="0" borderId="6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1" fontId="0" fillId="0" borderId="11" xfId="0" applyNumberFormat="1" applyBorder="1"/>
    <xf numFmtId="2" fontId="0" fillId="0" borderId="12" xfId="0" applyNumberFormat="1" applyBorder="1"/>
    <xf numFmtId="0" fontId="0" fillId="0" borderId="9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164" fontId="1" fillId="2" borderId="1" xfId="1" applyNumberFormat="1"/>
    <xf numFmtId="2" fontId="1" fillId="2" borderId="2" xfId="1" applyNumberFormat="1" applyBorder="1"/>
    <xf numFmtId="165" fontId="1" fillId="2" borderId="2" xfId="1" applyNumberFormat="1" applyBorder="1"/>
    <xf numFmtId="0" fontId="1" fillId="2" borderId="2" xfId="1" applyBorder="1"/>
    <xf numFmtId="2" fontId="0" fillId="5" borderId="2" xfId="0" applyNumberFormat="1" applyFill="1" applyBorder="1"/>
    <xf numFmtId="0" fontId="0" fillId="5" borderId="4" xfId="0" applyFill="1" applyBorder="1"/>
    <xf numFmtId="0" fontId="0" fillId="5" borderId="2" xfId="0" applyFill="1" applyBorder="1"/>
    <xf numFmtId="0" fontId="0" fillId="5" borderId="6" xfId="0" applyFill="1" applyBorder="1"/>
    <xf numFmtId="0" fontId="0" fillId="5" borderId="8" xfId="0" applyFill="1" applyBorder="1"/>
  </cellXfs>
  <cellStyles count="2">
    <cellStyle name="Вывод" xfId="1" builtinId="21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590550</xdr:colOff>
      <xdr:row>41</xdr:row>
      <xdr:rowOff>152400</xdr:rowOff>
    </xdr:from>
    <xdr:to>
      <xdr:col>28</xdr:col>
      <xdr:colOff>429453</xdr:colOff>
      <xdr:row>48</xdr:row>
      <xdr:rowOff>171639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AC5D08FB-6C20-E8BB-60B0-D7389A3BE0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811000" y="7962900"/>
          <a:ext cx="5934903" cy="1352739"/>
        </a:xfrm>
        <a:prstGeom prst="rect">
          <a:avLst/>
        </a:prstGeom>
      </xdr:spPr>
    </xdr:pic>
    <xdr:clientData/>
  </xdr:twoCellAnchor>
  <xdr:oneCellAnchor>
    <xdr:from>
      <xdr:col>14</xdr:col>
      <xdr:colOff>533400</xdr:colOff>
      <xdr:row>16</xdr:row>
      <xdr:rowOff>171450</xdr:rowOff>
    </xdr:from>
    <xdr:ext cx="65" cy="172227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FA4AF0F4-AABC-3344-1B6B-8E04A266B9CD}"/>
            </a:ext>
          </a:extLst>
        </xdr:cNvPr>
        <xdr:cNvSpPr txBox="1"/>
      </xdr:nvSpPr>
      <xdr:spPr>
        <a:xfrm>
          <a:off x="8458200" y="32194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twoCellAnchor>
    <xdr:from>
      <xdr:col>2</xdr:col>
      <xdr:colOff>28575</xdr:colOff>
      <xdr:row>12</xdr:row>
      <xdr:rowOff>0</xdr:rowOff>
    </xdr:from>
    <xdr:to>
      <xdr:col>2</xdr:col>
      <xdr:colOff>142875</xdr:colOff>
      <xdr:row>13</xdr:row>
      <xdr:rowOff>38100</xdr:rowOff>
    </xdr:to>
    <xdr:pic>
      <xdr:nvPicPr>
        <xdr:cNvPr id="8" name="Рисунок 7">
          <a:extLst>
            <a:ext uri="{FF2B5EF4-FFF2-40B4-BE49-F238E27FC236}">
              <a16:creationId xmlns:a16="http://schemas.microsoft.com/office/drawing/2014/main" id="{85B2FA63-3159-EE8F-C450-04A6032D3D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57375" y="2286000"/>
          <a:ext cx="1143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581025</xdr:colOff>
      <xdr:row>0</xdr:row>
      <xdr:rowOff>76200</xdr:rowOff>
    </xdr:from>
    <xdr:to>
      <xdr:col>33</xdr:col>
      <xdr:colOff>227501</xdr:colOff>
      <xdr:row>4</xdr:row>
      <xdr:rowOff>171343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5D9FD36C-D2BC-45AE-B116-68EA2B0081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801475" y="76200"/>
          <a:ext cx="8790476" cy="857143"/>
        </a:xfrm>
        <a:prstGeom prst="rect">
          <a:avLst/>
        </a:prstGeom>
      </xdr:spPr>
    </xdr:pic>
    <xdr:clientData/>
  </xdr:twoCellAnchor>
  <xdr:twoCellAnchor editAs="oneCell">
    <xdr:from>
      <xdr:col>18</xdr:col>
      <xdr:colOff>552450</xdr:colOff>
      <xdr:row>4</xdr:row>
      <xdr:rowOff>123825</xdr:rowOff>
    </xdr:from>
    <xdr:to>
      <xdr:col>33</xdr:col>
      <xdr:colOff>294164</xdr:colOff>
      <xdr:row>6</xdr:row>
      <xdr:rowOff>95206</xdr:rowOff>
    </xdr:to>
    <xdr:pic>
      <xdr:nvPicPr>
        <xdr:cNvPr id="10" name="Рисунок 9">
          <a:extLst>
            <a:ext uri="{FF2B5EF4-FFF2-40B4-BE49-F238E27FC236}">
              <a16:creationId xmlns:a16="http://schemas.microsoft.com/office/drawing/2014/main" id="{F98953E3-8934-44EE-B04E-003B732A33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772900" y="885825"/>
          <a:ext cx="8885714" cy="352381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7</xdr:row>
      <xdr:rowOff>0</xdr:rowOff>
    </xdr:from>
    <xdr:to>
      <xdr:col>29</xdr:col>
      <xdr:colOff>589714</xdr:colOff>
      <xdr:row>12</xdr:row>
      <xdr:rowOff>85595</xdr:rowOff>
    </xdr:to>
    <xdr:pic>
      <xdr:nvPicPr>
        <xdr:cNvPr id="11" name="Рисунок 10">
          <a:extLst>
            <a:ext uri="{FF2B5EF4-FFF2-40B4-BE49-F238E27FC236}">
              <a16:creationId xmlns:a16="http://schemas.microsoft.com/office/drawing/2014/main" id="{B95941BE-0B56-49F3-B8FF-C7027495C3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830050" y="1333500"/>
          <a:ext cx="6685714" cy="1038095"/>
        </a:xfrm>
        <a:prstGeom prst="rect">
          <a:avLst/>
        </a:prstGeom>
      </xdr:spPr>
    </xdr:pic>
    <xdr:clientData/>
  </xdr:twoCellAnchor>
  <xdr:twoCellAnchor editAs="oneCell">
    <xdr:from>
      <xdr:col>18</xdr:col>
      <xdr:colOff>590550</xdr:colOff>
      <xdr:row>12</xdr:row>
      <xdr:rowOff>57150</xdr:rowOff>
    </xdr:from>
    <xdr:to>
      <xdr:col>30</xdr:col>
      <xdr:colOff>18207</xdr:colOff>
      <xdr:row>13</xdr:row>
      <xdr:rowOff>104745</xdr:rowOff>
    </xdr:to>
    <xdr:pic>
      <xdr:nvPicPr>
        <xdr:cNvPr id="12" name="Рисунок 11">
          <a:extLst>
            <a:ext uri="{FF2B5EF4-FFF2-40B4-BE49-F238E27FC236}">
              <a16:creationId xmlns:a16="http://schemas.microsoft.com/office/drawing/2014/main" id="{D29F76A0-9AD3-45D2-AF31-3379702978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811000" y="2343150"/>
          <a:ext cx="6742857" cy="238095"/>
        </a:xfrm>
        <a:prstGeom prst="rect">
          <a:avLst/>
        </a:prstGeom>
      </xdr:spPr>
    </xdr:pic>
    <xdr:clientData/>
  </xdr:twoCellAnchor>
  <xdr:twoCellAnchor editAs="oneCell">
    <xdr:from>
      <xdr:col>18</xdr:col>
      <xdr:colOff>590550</xdr:colOff>
      <xdr:row>13</xdr:row>
      <xdr:rowOff>142875</xdr:rowOff>
    </xdr:from>
    <xdr:to>
      <xdr:col>29</xdr:col>
      <xdr:colOff>513521</xdr:colOff>
      <xdr:row>41</xdr:row>
      <xdr:rowOff>104113</xdr:rowOff>
    </xdr:to>
    <xdr:pic>
      <xdr:nvPicPr>
        <xdr:cNvPr id="13" name="Рисунок 12">
          <a:extLst>
            <a:ext uri="{FF2B5EF4-FFF2-40B4-BE49-F238E27FC236}">
              <a16:creationId xmlns:a16="http://schemas.microsoft.com/office/drawing/2014/main" id="{0794EDF8-95C3-471E-A52A-255BC31A96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1811000" y="2619375"/>
          <a:ext cx="6628571" cy="52952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55"/>
  <sheetViews>
    <sheetView tabSelected="1" topLeftCell="B31" workbookViewId="0">
      <selection activeCell="D42" sqref="D42"/>
    </sheetView>
  </sheetViews>
  <sheetFormatPr defaultRowHeight="15" x14ac:dyDescent="0.25"/>
  <cols>
    <col min="2" max="2" width="9.140625" style="3"/>
    <col min="3" max="3" width="9.140625" style="6"/>
    <col min="4" max="4" width="11" bestFit="1" customWidth="1"/>
    <col min="9" max="9" width="11" bestFit="1" customWidth="1"/>
    <col min="13" max="13" width="9.140625" style="6"/>
    <col min="14" max="14" width="9.140625" customWidth="1"/>
  </cols>
  <sheetData>
    <row r="1" spans="2:17" x14ac:dyDescent="0.25">
      <c r="C1"/>
      <c r="E1" s="6"/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 s="5">
        <v>8</v>
      </c>
      <c r="P1">
        <v>9</v>
      </c>
      <c r="Q1" s="3" t="s">
        <v>24</v>
      </c>
    </row>
    <row r="2" spans="2:17" x14ac:dyDescent="0.25">
      <c r="C2"/>
      <c r="D2" s="1" t="s">
        <v>0</v>
      </c>
      <c r="E2" s="7" t="s">
        <v>1</v>
      </c>
      <c r="F2" s="1" t="s">
        <v>2</v>
      </c>
      <c r="G2" s="1" t="s">
        <v>3</v>
      </c>
      <c r="H2" s="1" t="s">
        <v>4</v>
      </c>
      <c r="I2" s="1" t="s">
        <v>5</v>
      </c>
      <c r="J2" s="1" t="s">
        <v>6</v>
      </c>
      <c r="K2" s="1" t="s">
        <v>7</v>
      </c>
      <c r="L2" s="1" t="s">
        <v>8</v>
      </c>
      <c r="M2" s="1" t="s">
        <v>9</v>
      </c>
      <c r="N2" s="1" t="s">
        <v>10</v>
      </c>
      <c r="O2" s="7" t="s">
        <v>11</v>
      </c>
      <c r="P2" s="1" t="s">
        <v>12</v>
      </c>
      <c r="Q2" s="1" t="s">
        <v>13</v>
      </c>
    </row>
    <row r="3" spans="2:17" x14ac:dyDescent="0.25">
      <c r="C3"/>
      <c r="D3" s="2">
        <v>19</v>
      </c>
      <c r="E3" s="8">
        <v>0.4</v>
      </c>
      <c r="F3" s="2">
        <v>9000</v>
      </c>
      <c r="G3" s="2">
        <v>0</v>
      </c>
      <c r="H3" s="2">
        <v>40</v>
      </c>
      <c r="I3" s="2">
        <v>0</v>
      </c>
      <c r="J3" s="2">
        <v>150</v>
      </c>
      <c r="K3" s="2">
        <v>0</v>
      </c>
      <c r="L3" s="2">
        <v>0</v>
      </c>
      <c r="M3" s="2">
        <v>50</v>
      </c>
      <c r="N3" s="2">
        <v>0</v>
      </c>
      <c r="O3" s="8">
        <v>0</v>
      </c>
      <c r="P3" s="2">
        <v>40</v>
      </c>
      <c r="Q3" s="2">
        <v>15</v>
      </c>
    </row>
    <row r="4" spans="2:17" x14ac:dyDescent="0.25">
      <c r="C4"/>
      <c r="D4" s="2">
        <v>2</v>
      </c>
      <c r="E4" s="8">
        <v>1.6</v>
      </c>
      <c r="F4" s="2">
        <v>2000</v>
      </c>
      <c r="G4" s="2">
        <v>0</v>
      </c>
      <c r="H4" s="2">
        <v>0</v>
      </c>
      <c r="I4" s="2">
        <v>150</v>
      </c>
      <c r="J4" s="2">
        <v>30</v>
      </c>
      <c r="K4" s="2">
        <v>0</v>
      </c>
      <c r="L4" s="2">
        <v>0</v>
      </c>
      <c r="M4" s="2">
        <v>0</v>
      </c>
      <c r="N4" s="2">
        <v>0</v>
      </c>
      <c r="O4" s="8">
        <v>180</v>
      </c>
      <c r="P4" s="2">
        <v>0</v>
      </c>
      <c r="Q4" s="2">
        <v>15</v>
      </c>
    </row>
    <row r="5" spans="2:17" x14ac:dyDescent="0.25">
      <c r="C5"/>
      <c r="D5" s="2">
        <v>12</v>
      </c>
      <c r="E5" s="8">
        <v>2.5</v>
      </c>
      <c r="F5" s="2">
        <v>3000</v>
      </c>
      <c r="G5" s="2">
        <v>150</v>
      </c>
      <c r="H5" s="2">
        <v>40</v>
      </c>
      <c r="I5" s="2">
        <v>0</v>
      </c>
      <c r="J5" s="2">
        <v>0</v>
      </c>
      <c r="K5" s="2">
        <v>80</v>
      </c>
      <c r="L5" s="2">
        <v>0</v>
      </c>
      <c r="M5" s="2">
        <v>20</v>
      </c>
      <c r="N5" s="2">
        <v>0</v>
      </c>
      <c r="O5" s="8">
        <v>100</v>
      </c>
      <c r="P5" s="2">
        <v>0</v>
      </c>
      <c r="Q5" s="2">
        <v>15</v>
      </c>
    </row>
    <row r="6" spans="2:17" x14ac:dyDescent="0.25">
      <c r="C6"/>
      <c r="D6" s="2">
        <v>6</v>
      </c>
      <c r="E6" s="8">
        <v>0.8</v>
      </c>
      <c r="F6" s="2">
        <v>6000</v>
      </c>
      <c r="G6" s="2">
        <v>80</v>
      </c>
      <c r="H6" s="2">
        <v>0</v>
      </c>
      <c r="I6" s="2">
        <v>80</v>
      </c>
      <c r="J6" s="2">
        <v>0</v>
      </c>
      <c r="K6" s="2">
        <v>0</v>
      </c>
      <c r="L6" s="2">
        <v>70</v>
      </c>
      <c r="M6" s="2">
        <v>0</v>
      </c>
      <c r="N6" s="2">
        <v>0</v>
      </c>
      <c r="O6" s="8">
        <v>200</v>
      </c>
      <c r="P6" s="2">
        <v>80</v>
      </c>
      <c r="Q6" s="2">
        <v>30</v>
      </c>
    </row>
    <row r="7" spans="2:17" x14ac:dyDescent="0.25">
      <c r="C7"/>
      <c r="D7" s="2">
        <v>15</v>
      </c>
      <c r="E7" s="8">
        <v>1</v>
      </c>
      <c r="F7" s="2">
        <v>5000</v>
      </c>
      <c r="G7" s="2">
        <v>0</v>
      </c>
      <c r="H7" s="2">
        <v>100</v>
      </c>
      <c r="I7" s="2">
        <v>180</v>
      </c>
      <c r="J7" s="2">
        <v>0</v>
      </c>
      <c r="K7" s="2">
        <v>0</v>
      </c>
      <c r="L7" s="2">
        <v>50</v>
      </c>
      <c r="M7" s="2">
        <v>0</v>
      </c>
      <c r="N7" s="2">
        <v>40</v>
      </c>
      <c r="O7" s="8">
        <v>0</v>
      </c>
      <c r="P7" s="2">
        <v>40</v>
      </c>
      <c r="Q7" s="2">
        <v>30</v>
      </c>
    </row>
    <row r="8" spans="2:17" x14ac:dyDescent="0.25">
      <c r="C8"/>
      <c r="D8" s="3"/>
      <c r="E8" s="9"/>
      <c r="F8" s="4" t="s">
        <v>14</v>
      </c>
      <c r="G8" s="2">
        <v>370</v>
      </c>
      <c r="H8" s="2">
        <v>250</v>
      </c>
      <c r="I8" s="2">
        <v>360</v>
      </c>
      <c r="J8" s="2">
        <v>280</v>
      </c>
      <c r="K8" s="2">
        <v>320</v>
      </c>
      <c r="L8" s="2">
        <v>375</v>
      </c>
      <c r="M8" s="2">
        <v>280</v>
      </c>
      <c r="N8" s="2">
        <v>350</v>
      </c>
      <c r="O8" s="8">
        <v>140</v>
      </c>
      <c r="P8" s="2">
        <v>350</v>
      </c>
      <c r="Q8" s="3"/>
    </row>
    <row r="9" spans="2:17" x14ac:dyDescent="0.25">
      <c r="C9"/>
      <c r="D9" s="3"/>
      <c r="E9" s="9"/>
      <c r="F9" s="4" t="s">
        <v>15</v>
      </c>
      <c r="G9" s="2">
        <v>40</v>
      </c>
      <c r="H9" s="2">
        <v>30</v>
      </c>
      <c r="I9" s="2">
        <v>75</v>
      </c>
      <c r="J9" s="2">
        <v>40</v>
      </c>
      <c r="K9" s="2">
        <v>40</v>
      </c>
      <c r="L9" s="2">
        <v>50</v>
      </c>
      <c r="M9" s="2">
        <v>40</v>
      </c>
      <c r="N9" s="2">
        <v>75</v>
      </c>
      <c r="O9" s="8">
        <v>25</v>
      </c>
      <c r="P9" s="2">
        <v>20</v>
      </c>
      <c r="Q9" s="3"/>
    </row>
    <row r="13" spans="2:17" x14ac:dyDescent="0.25">
      <c r="B13" s="24">
        <v>1</v>
      </c>
      <c r="C13" s="29"/>
      <c r="D13" s="12">
        <f>SUM(E3:E7)</f>
        <v>6.3</v>
      </c>
      <c r="M13"/>
      <c r="N13" s="6"/>
    </row>
    <row r="14" spans="2:17" x14ac:dyDescent="0.25">
      <c r="C14"/>
      <c r="D14" s="6"/>
      <c r="M14"/>
      <c r="N14" s="6"/>
    </row>
    <row r="15" spans="2:17" x14ac:dyDescent="0.25">
      <c r="B15" s="23">
        <v>2</v>
      </c>
      <c r="C15" s="30" t="s">
        <v>16</v>
      </c>
      <c r="D15" s="12">
        <f>E3/$D$13</f>
        <v>6.3492063492063502E-2</v>
      </c>
      <c r="M15"/>
      <c r="N15" s="6"/>
    </row>
    <row r="16" spans="2:17" x14ac:dyDescent="0.25">
      <c r="B16" s="20"/>
      <c r="C16" s="16"/>
      <c r="D16" s="12">
        <f>E4/$D$13</f>
        <v>0.25396825396825401</v>
      </c>
      <c r="M16"/>
      <c r="N16" s="6"/>
    </row>
    <row r="17" spans="2:16" x14ac:dyDescent="0.25">
      <c r="B17" s="21"/>
      <c r="C17" s="14"/>
      <c r="D17" s="12">
        <f>E5/$D$13</f>
        <v>0.39682539682539686</v>
      </c>
      <c r="E17" s="10">
        <f>SUM(D15:D19)</f>
        <v>1</v>
      </c>
      <c r="M17"/>
      <c r="N17" s="6"/>
    </row>
    <row r="18" spans="2:16" x14ac:dyDescent="0.25">
      <c r="B18" s="21"/>
      <c r="C18" s="14"/>
      <c r="D18" s="12">
        <f>E6/$D$13</f>
        <v>0.126984126984127</v>
      </c>
      <c r="M18"/>
      <c r="N18" s="6"/>
    </row>
    <row r="19" spans="2:16" x14ac:dyDescent="0.25">
      <c r="B19" s="22"/>
      <c r="C19" s="15"/>
      <c r="D19" s="12">
        <f>E7/$D$13</f>
        <v>0.15873015873015872</v>
      </c>
      <c r="M19"/>
      <c r="N19" s="6"/>
    </row>
    <row r="20" spans="2:16" x14ac:dyDescent="0.25">
      <c r="C20"/>
      <c r="D20" s="6"/>
      <c r="M20"/>
      <c r="N20" s="6"/>
    </row>
    <row r="21" spans="2:16" x14ac:dyDescent="0.25">
      <c r="B21" s="24">
        <v>3</v>
      </c>
      <c r="C21" s="31" t="s">
        <v>17</v>
      </c>
      <c r="D21" s="25">
        <f>I23</f>
        <v>3825396825.3968258</v>
      </c>
      <c r="F21" s="10">
        <f>F3*D15</f>
        <v>571.42857142857156</v>
      </c>
      <c r="M21"/>
      <c r="N21" s="6"/>
    </row>
    <row r="22" spans="2:16" x14ac:dyDescent="0.25">
      <c r="C22"/>
      <c r="F22" s="10">
        <f>F4*D16</f>
        <v>507.93650793650801</v>
      </c>
      <c r="M22"/>
      <c r="N22" s="6"/>
    </row>
    <row r="23" spans="2:16" x14ac:dyDescent="0.25">
      <c r="C23"/>
      <c r="F23" s="10">
        <f>F5*D17</f>
        <v>1190.4761904761906</v>
      </c>
      <c r="G23" s="11">
        <f>SUM(F21:F25)</f>
        <v>3825.396825396826</v>
      </c>
      <c r="I23" s="11">
        <f>G23*10^6</f>
        <v>3825396825.3968258</v>
      </c>
      <c r="M23"/>
      <c r="N23" s="6"/>
    </row>
    <row r="24" spans="2:16" x14ac:dyDescent="0.25">
      <c r="C24"/>
      <c r="F24" s="10">
        <f>F6*D18</f>
        <v>761.90476190476204</v>
      </c>
      <c r="M24"/>
      <c r="N24" s="6"/>
    </row>
    <row r="25" spans="2:16" x14ac:dyDescent="0.25">
      <c r="C25"/>
      <c r="F25" s="10">
        <f>F7*D19</f>
        <v>793.65079365079362</v>
      </c>
      <c r="M25"/>
      <c r="N25" s="6"/>
    </row>
    <row r="27" spans="2:16" x14ac:dyDescent="0.25">
      <c r="C27"/>
      <c r="D27" s="6"/>
      <c r="F27" s="32" t="s">
        <v>23</v>
      </c>
      <c r="G27" s="15">
        <v>0</v>
      </c>
      <c r="H27" s="17">
        <v>1</v>
      </c>
      <c r="I27" s="17">
        <v>2</v>
      </c>
      <c r="J27" s="17">
        <v>3</v>
      </c>
      <c r="K27" s="17">
        <v>4</v>
      </c>
      <c r="L27" s="17">
        <v>5</v>
      </c>
      <c r="M27" s="17">
        <v>6</v>
      </c>
      <c r="N27" s="17">
        <v>7</v>
      </c>
      <c r="O27" s="18">
        <v>8</v>
      </c>
      <c r="P27" s="15">
        <v>9</v>
      </c>
    </row>
    <row r="28" spans="2:16" x14ac:dyDescent="0.25">
      <c r="B28" s="23">
        <v>4</v>
      </c>
      <c r="C28" s="30" t="s">
        <v>18</v>
      </c>
      <c r="D28" s="13">
        <f>SUM(G28:G32)</f>
        <v>69.682539682539684</v>
      </c>
      <c r="F28" s="16">
        <v>0</v>
      </c>
      <c r="G28" s="10">
        <f>D15*G3</f>
        <v>0</v>
      </c>
      <c r="H28" s="10">
        <f>D15*H3</f>
        <v>2.53968253968254</v>
      </c>
      <c r="I28" s="10">
        <f>D15*I3</f>
        <v>0</v>
      </c>
      <c r="J28" s="10">
        <f>D15*J3</f>
        <v>9.5238095238095255</v>
      </c>
      <c r="K28" s="10">
        <f>D15*K3</f>
        <v>0</v>
      </c>
      <c r="L28" s="10">
        <f>D15*L3</f>
        <v>0</v>
      </c>
      <c r="M28" s="10">
        <f>D15*M3</f>
        <v>3.1746031746031753</v>
      </c>
      <c r="N28" s="10">
        <f>D15*N3</f>
        <v>0</v>
      </c>
      <c r="O28" s="10">
        <f>D15*O3</f>
        <v>0</v>
      </c>
      <c r="P28" s="10">
        <f>D15*P3</f>
        <v>2.53968253968254</v>
      </c>
    </row>
    <row r="29" spans="2:16" x14ac:dyDescent="0.25">
      <c r="B29" s="20"/>
      <c r="C29" s="16"/>
      <c r="D29" s="13">
        <f>SUM(H28:H32)</f>
        <v>34.285714285714285</v>
      </c>
      <c r="F29" s="16">
        <v>1</v>
      </c>
      <c r="G29" s="10">
        <f>D16*G4</f>
        <v>0</v>
      </c>
      <c r="H29" s="10">
        <f>D16*H4</f>
        <v>0</v>
      </c>
      <c r="I29" s="10">
        <f>D16*I4</f>
        <v>38.095238095238102</v>
      </c>
      <c r="J29" s="10">
        <f>D16*J4</f>
        <v>7.6190476190476204</v>
      </c>
      <c r="K29" s="10">
        <f>D16*K4</f>
        <v>0</v>
      </c>
      <c r="L29" s="10">
        <f>D16*L4</f>
        <v>0</v>
      </c>
      <c r="M29" s="10">
        <f>D16*M4</f>
        <v>0</v>
      </c>
      <c r="N29" s="10">
        <f>D16*N4</f>
        <v>0</v>
      </c>
      <c r="O29" s="10">
        <f>D16*O4</f>
        <v>45.714285714285722</v>
      </c>
      <c r="P29" s="10">
        <f>D16*P4</f>
        <v>0</v>
      </c>
    </row>
    <row r="30" spans="2:16" x14ac:dyDescent="0.25">
      <c r="B30" s="21"/>
      <c r="C30" s="14"/>
      <c r="D30" s="13">
        <f>SUM(I28:I32)</f>
        <v>76.825396825396837</v>
      </c>
      <c r="F30" s="16">
        <v>2</v>
      </c>
      <c r="G30" s="10">
        <f>D17*G5</f>
        <v>59.523809523809526</v>
      </c>
      <c r="H30" s="10">
        <f>D17*H5</f>
        <v>15.873015873015873</v>
      </c>
      <c r="I30" s="10">
        <f>D17*I5</f>
        <v>0</v>
      </c>
      <c r="J30" s="10">
        <f>D17*J5</f>
        <v>0</v>
      </c>
      <c r="K30" s="10">
        <f>D17*K5</f>
        <v>31.746031746031747</v>
      </c>
      <c r="L30" s="10">
        <f>D17*L5</f>
        <v>0</v>
      </c>
      <c r="M30" s="10">
        <f>D17*M5</f>
        <v>7.9365079365079367</v>
      </c>
      <c r="N30" s="10">
        <f>D17*N5</f>
        <v>0</v>
      </c>
      <c r="O30" s="10">
        <f>D17*O5</f>
        <v>39.682539682539684</v>
      </c>
      <c r="P30" s="10">
        <f>D17*P5</f>
        <v>0</v>
      </c>
    </row>
    <row r="31" spans="2:16" x14ac:dyDescent="0.25">
      <c r="B31" s="21"/>
      <c r="C31" s="14"/>
      <c r="D31" s="13">
        <f>SUM(J28:J32)</f>
        <v>17.142857142857146</v>
      </c>
      <c r="F31" s="16">
        <v>3</v>
      </c>
      <c r="G31" s="10">
        <f>D18*G6</f>
        <v>10.15873015873016</v>
      </c>
      <c r="H31" s="10">
        <f>D18*H6</f>
        <v>0</v>
      </c>
      <c r="I31" s="10">
        <f>D18*I6</f>
        <v>10.15873015873016</v>
      </c>
      <c r="J31" s="10">
        <f>D18*J6</f>
        <v>0</v>
      </c>
      <c r="K31" s="10">
        <f>D18*K6</f>
        <v>0</v>
      </c>
      <c r="L31" s="10">
        <f>D18*L6</f>
        <v>8.8888888888888911</v>
      </c>
      <c r="M31" s="10">
        <f>D18*M6</f>
        <v>0</v>
      </c>
      <c r="N31" s="10">
        <f>D18*N6</f>
        <v>0</v>
      </c>
      <c r="O31" s="10">
        <f>D18*O6</f>
        <v>25.396825396825403</v>
      </c>
      <c r="P31" s="10">
        <f>D18*P6</f>
        <v>10.15873015873016</v>
      </c>
    </row>
    <row r="32" spans="2:16" x14ac:dyDescent="0.25">
      <c r="B32" s="21"/>
      <c r="C32" s="14"/>
      <c r="D32" s="13">
        <f>SUM(K28:K32)</f>
        <v>31.746031746031747</v>
      </c>
      <c r="F32" s="16">
        <v>4</v>
      </c>
      <c r="G32" s="10">
        <f>D19*G7</f>
        <v>0</v>
      </c>
      <c r="H32" s="10">
        <f>D19*H7</f>
        <v>15.873015873015872</v>
      </c>
      <c r="I32" s="10">
        <f>D19*I7</f>
        <v>28.571428571428569</v>
      </c>
      <c r="J32" s="10">
        <f>D19*J7</f>
        <v>0</v>
      </c>
      <c r="K32" s="10">
        <f>D19*K7</f>
        <v>0</v>
      </c>
      <c r="L32" s="10">
        <f>D19*L7</f>
        <v>7.9365079365079358</v>
      </c>
      <c r="M32" s="10">
        <f>D19*M7</f>
        <v>0</v>
      </c>
      <c r="N32" s="10">
        <f>D19*N7</f>
        <v>6.3492063492063489</v>
      </c>
      <c r="O32" s="10">
        <f>D19*O7</f>
        <v>0</v>
      </c>
      <c r="P32" s="10">
        <f>D19*P7</f>
        <v>6.3492063492063489</v>
      </c>
    </row>
    <row r="33" spans="2:18" x14ac:dyDescent="0.25">
      <c r="B33" s="21"/>
      <c r="C33" s="14"/>
      <c r="D33" s="13">
        <f>SUM(L28:L32)</f>
        <v>16.825396825396826</v>
      </c>
      <c r="E33" s="6"/>
      <c r="F33" s="19"/>
      <c r="G33" s="6"/>
      <c r="H33" s="6"/>
      <c r="I33" s="6"/>
      <c r="J33" s="6"/>
      <c r="K33" s="6"/>
      <c r="L33" s="6"/>
      <c r="N33" s="6"/>
      <c r="O33" s="6"/>
    </row>
    <row r="34" spans="2:18" x14ac:dyDescent="0.25">
      <c r="B34" s="21"/>
      <c r="C34" s="14"/>
      <c r="D34" s="13">
        <f>SUM(M28:M32)</f>
        <v>11.111111111111112</v>
      </c>
      <c r="M34"/>
      <c r="N34" s="6"/>
    </row>
    <row r="35" spans="2:18" x14ac:dyDescent="0.25">
      <c r="B35" s="21"/>
      <c r="C35" s="14"/>
      <c r="D35" s="13">
        <f>SUM(N28:N32)</f>
        <v>6.3492063492063489</v>
      </c>
      <c r="M35"/>
      <c r="N35" s="6"/>
    </row>
    <row r="36" spans="2:18" x14ac:dyDescent="0.25">
      <c r="B36" s="21"/>
      <c r="C36" s="14"/>
      <c r="D36" s="13">
        <f>SUM(O28:O32)</f>
        <v>110.79365079365081</v>
      </c>
      <c r="M36"/>
      <c r="N36" s="6"/>
    </row>
    <row r="37" spans="2:18" x14ac:dyDescent="0.25">
      <c r="B37" s="22"/>
      <c r="C37" s="15"/>
      <c r="D37" s="13">
        <f>SUM(P28:P32)</f>
        <v>19.047619047619047</v>
      </c>
      <c r="M37"/>
      <c r="N37" s="6"/>
    </row>
    <row r="38" spans="2:18" x14ac:dyDescent="0.25">
      <c r="C38"/>
      <c r="D38" s="6"/>
      <c r="M38"/>
      <c r="N38" s="6"/>
    </row>
    <row r="39" spans="2:18" x14ac:dyDescent="0.25">
      <c r="B39" s="24">
        <v>5</v>
      </c>
      <c r="C39" s="31" t="s">
        <v>19</v>
      </c>
      <c r="D39" s="26">
        <f>SUM(D28:D37)</f>
        <v>393.80952380952385</v>
      </c>
      <c r="M39"/>
      <c r="N39" s="6"/>
    </row>
    <row r="41" spans="2:18" x14ac:dyDescent="0.25">
      <c r="C41"/>
      <c r="D41" s="6"/>
      <c r="F41" s="33" t="s">
        <v>22</v>
      </c>
      <c r="M41"/>
      <c r="R41" s="31" t="s">
        <v>21</v>
      </c>
    </row>
    <row r="42" spans="2:18" x14ac:dyDescent="0.25">
      <c r="B42" s="24">
        <v>6</v>
      </c>
      <c r="C42" s="31" t="s">
        <v>20</v>
      </c>
      <c r="D42" s="26">
        <f>R42/D39</f>
        <v>41.761386537686413</v>
      </c>
      <c r="G42" s="11">
        <f>G9*D28</f>
        <v>2787.3015873015875</v>
      </c>
      <c r="H42" s="11">
        <f>H9*D29</f>
        <v>1028.5714285714284</v>
      </c>
      <c r="I42" s="11">
        <f>I9*D30</f>
        <v>5761.9047619047624</v>
      </c>
      <c r="J42" s="11">
        <f>J9*D31</f>
        <v>685.71428571428578</v>
      </c>
      <c r="K42" s="11">
        <f>K9*D32</f>
        <v>1269.8412698412699</v>
      </c>
      <c r="L42" s="11">
        <f>L9*D33</f>
        <v>841.26984126984132</v>
      </c>
      <c r="M42" s="11">
        <f>M9*D34</f>
        <v>444.44444444444451</v>
      </c>
      <c r="N42" s="11">
        <f>N9*D35</f>
        <v>476.19047619047615</v>
      </c>
      <c r="O42" s="11">
        <f>O9*D36</f>
        <v>2769.8412698412703</v>
      </c>
      <c r="P42" s="11">
        <f>P9*D37</f>
        <v>380.95238095238096</v>
      </c>
      <c r="R42" s="11">
        <f>SUM(G42:P42)</f>
        <v>16446.031746031746</v>
      </c>
    </row>
    <row r="44" spans="2:18" x14ac:dyDescent="0.25">
      <c r="F44" s="33" t="s">
        <v>26</v>
      </c>
    </row>
    <row r="45" spans="2:18" x14ac:dyDescent="0.25">
      <c r="B45" s="24">
        <v>7</v>
      </c>
      <c r="C45" s="29" t="s">
        <v>25</v>
      </c>
      <c r="D45" s="26">
        <f>SUM(G45:G49)</f>
        <v>19.285714285714288</v>
      </c>
      <c r="G45" s="10">
        <f>D15*Q3</f>
        <v>0.95238095238095255</v>
      </c>
    </row>
    <row r="46" spans="2:18" x14ac:dyDescent="0.25">
      <c r="G46" s="10">
        <f>D16*Q4</f>
        <v>3.8095238095238102</v>
      </c>
    </row>
    <row r="47" spans="2:18" x14ac:dyDescent="0.25">
      <c r="G47" s="10">
        <f>D17*Q5</f>
        <v>5.9523809523809526</v>
      </c>
    </row>
    <row r="48" spans="2:18" x14ac:dyDescent="0.25">
      <c r="G48" s="10">
        <f>D18*Q6</f>
        <v>3.8095238095238102</v>
      </c>
    </row>
    <row r="49" spans="2:7" x14ac:dyDescent="0.25">
      <c r="G49" s="10">
        <f>D19*Q7</f>
        <v>4.7619047619047619</v>
      </c>
    </row>
    <row r="51" spans="2:7" x14ac:dyDescent="0.25">
      <c r="B51" s="24">
        <v>8</v>
      </c>
      <c r="C51" s="29" t="s">
        <v>27</v>
      </c>
      <c r="D51" s="26">
        <f>D39+D45+1</f>
        <v>414.09523809523813</v>
      </c>
    </row>
    <row r="53" spans="2:7" x14ac:dyDescent="0.25">
      <c r="B53" s="24">
        <v>9</v>
      </c>
      <c r="C53" s="31" t="s">
        <v>28</v>
      </c>
      <c r="D53" s="27">
        <f>F53</f>
        <v>9237963.8147807419</v>
      </c>
      <c r="F53" s="11">
        <f>I23/D51</f>
        <v>9237963.8147807419</v>
      </c>
    </row>
    <row r="55" spans="2:7" x14ac:dyDescent="0.25">
      <c r="B55" s="24">
        <v>10</v>
      </c>
      <c r="C55" s="29" t="s">
        <v>29</v>
      </c>
      <c r="D55" s="28">
        <f>SUM(G8:P8)</f>
        <v>3075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Константин Шор</dc:creator>
  <cp:lastModifiedBy>User</cp:lastModifiedBy>
  <dcterms:created xsi:type="dcterms:W3CDTF">2015-06-05T18:19:34Z</dcterms:created>
  <dcterms:modified xsi:type="dcterms:W3CDTF">2025-02-25T00:46:12Z</dcterms:modified>
</cp:coreProperties>
</file>