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SyncFolder\Projects_MOST\GPSC_data\GPSC_macro_sorting\"/>
    </mc:Choice>
  </mc:AlternateContent>
  <xr:revisionPtr revIDLastSave="0" documentId="8_{FDF48081-5124-4699-81F5-5A71AC54C3B4}" xr6:coauthVersionLast="36" xr6:coauthVersionMax="36" xr10:uidLastSave="{00000000-0000-0000-0000-000000000000}"/>
  <bookViews>
    <workbookView xWindow="0" yWindow="0" windowWidth="20496" windowHeight="7500" xr2:uid="{00000000-000D-0000-FFFF-FFFF00000000}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Cruise_data!$E$1:$E$154</definedName>
    <definedName name="_xlnm._FilterDatabase" localSheetId="1" hidden="1">Specimen!$F$1:$F$2247</definedName>
  </definedNames>
  <calcPr calcId="191029"/>
</workbook>
</file>

<file path=xl/calcChain.xml><?xml version="1.0" encoding="utf-8"?>
<calcChain xmlns="http://schemas.openxmlformats.org/spreadsheetml/2006/main">
  <c r="H163" i="2" l="1"/>
  <c r="G163" i="2"/>
  <c r="H162" i="2"/>
  <c r="G162" i="2"/>
  <c r="H161" i="2"/>
  <c r="G161" i="2"/>
  <c r="H160" i="2"/>
  <c r="G160" i="2"/>
  <c r="H159" i="2"/>
  <c r="G159" i="2"/>
  <c r="H158" i="2" l="1"/>
  <c r="G158" i="2"/>
  <c r="H157" i="2"/>
  <c r="G157" i="2"/>
  <c r="H156" i="2"/>
  <c r="G156" i="2"/>
  <c r="H155" i="2"/>
  <c r="G155" i="2"/>
  <c r="K127" i="2" l="1"/>
  <c r="K128" i="2"/>
  <c r="K129" i="2"/>
  <c r="K130" i="2"/>
  <c r="K131" i="2"/>
  <c r="K132" i="2"/>
  <c r="K133" i="2"/>
  <c r="K134" i="2"/>
  <c r="K135" i="2"/>
  <c r="K136" i="2"/>
  <c r="K137" i="2"/>
  <c r="K139" i="2"/>
  <c r="K118" i="2" l="1"/>
  <c r="K119" i="2"/>
  <c r="K120" i="2"/>
  <c r="K121" i="2"/>
  <c r="K122" i="2"/>
  <c r="K123" i="2"/>
  <c r="K124" i="2"/>
  <c r="K125" i="2"/>
  <c r="K126" i="2"/>
  <c r="H126" i="2"/>
  <c r="G126" i="2"/>
  <c r="H125" i="2"/>
  <c r="G125" i="2"/>
  <c r="G124" i="2"/>
  <c r="H124" i="2"/>
  <c r="H123" i="2"/>
  <c r="G123" i="2"/>
  <c r="H122" i="2"/>
  <c r="G122" i="2"/>
  <c r="H118" i="2"/>
  <c r="G118" i="2"/>
  <c r="H121" i="2"/>
  <c r="G121" i="2"/>
  <c r="H120" i="2"/>
  <c r="G120" i="2"/>
  <c r="H119" i="2"/>
  <c r="G119" i="2"/>
  <c r="K117" i="2"/>
  <c r="H117" i="2"/>
  <c r="G117" i="2"/>
  <c r="H116" i="2"/>
  <c r="G116" i="2"/>
  <c r="H115" i="2"/>
  <c r="G115" i="2"/>
  <c r="H88" i="2" l="1"/>
  <c r="G88" i="2"/>
  <c r="K88" i="2"/>
  <c r="H85" i="2"/>
  <c r="G85" i="2"/>
  <c r="H84" i="2"/>
  <c r="G84" i="2"/>
  <c r="K84" i="2"/>
  <c r="K85" i="2"/>
  <c r="H82" i="2"/>
  <c r="G82" i="2"/>
  <c r="K82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<sst xmlns="http://schemas.openxmlformats.org/spreadsheetml/2006/main" count="10365" uniqueCount="689">
  <si>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</si>
  <si>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</si>
  <si>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</si>
  <si>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</si>
  <si>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</si>
  <si>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</si>
  <si>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</si>
  <si>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</si>
  <si>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</si>
  <si>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</si>
  <si>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</si>
  <si>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</si>
  <si>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</si>
  <si>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</si>
  <si>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</si>
  <si>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</si>
  <si>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</si>
  <si>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</si>
  <si>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</si>
  <si>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</si>
  <si>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</si>
  <si>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</si>
  <si>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</si>
  <si>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</si>
  <si>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</si>
  <si>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</si>
  <si>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</si>
  <si>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</si>
  <si>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</si>
  <si>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</si>
  <si>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</si>
  <si>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</si>
  <si>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</si>
  <si>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</si>
  <si>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</si>
  <si>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</si>
  <si>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</si>
  <si>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</si>
  <si>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</si>
  <si>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</si>
  <si>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</si>
  <si>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</si>
  <si>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</si>
  <si>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</si>
  <si>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</si>
  <si>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</si>
  <si>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</si>
  <si>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</si>
  <si>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</si>
  <si>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</si>
  <si>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</si>
  <si>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</si>
  <si>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</si>
  <si>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</si>
  <si>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</si>
  <si>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</si>
  <si>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</si>
  <si>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</si>
  <si>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</si>
  <si>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</si>
  <si>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</si>
  <si>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</si>
  <si>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</si>
  <si>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</si>
  <si>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</si>
  <si>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</si>
  <si>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</si>
  <si>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</si>
  <si>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</si>
  <si>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</si>
  <si>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</si>
  <si>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</si>
  <si>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</si>
  <si>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</si>
  <si>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</si>
  <si>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</si>
  <si>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</si>
  <si>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</si>
  <si>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</si>
  <si>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</si>
  <si>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</si>
  <si>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</si>
  <si>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</si>
  <si>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</si>
  <si>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</si>
  <si>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</si>
  <si>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</si>
  <si>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</si>
  <si>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</si>
  <si>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</si>
  <si>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</si>
  <si>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</si>
  <si>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</si>
  <si>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</si>
  <si>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</si>
  <si>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</si>
  <si>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</si>
  <si>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</si>
  <si>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</si>
  <si>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</si>
  <si>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</si>
  <si>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</si>
  <si>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</si>
  <si>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</si>
  <si>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</si>
  <si>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</si>
  <si>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</si>
  <si>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</si>
  <si>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</si>
  <si>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</si>
  <si>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</si>
  <si>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</si>
  <si>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</si>
  <si>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</si>
  <si>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</si>
  <si>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</si>
  <si>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</si>
  <si>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</si>
  <si>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</si>
  <si>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</si>
  <si>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</si>
  <si>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</si>
  <si>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</si>
  <si>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</si>
  <si>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</si>
  <si>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</si>
  <si>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</si>
  <si>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</si>
  <si>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</si>
  <si>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</si>
  <si>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</si>
  <si>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</si>
  <si>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</si>
  <si>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</si>
  <si>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</si>
  <si>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</si>
  <si>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</si>
  <si>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</si>
  <si>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</si>
  <si>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</si>
  <si>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</si>
  <si>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</si>
  <si>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</si>
  <si>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</si>
  <si>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</si>
  <si>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</si>
  <si>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</si>
  <si>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</si>
  <si>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</si>
  <si>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</si>
  <si>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</si>
  <si>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</si>
  <si>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</si>
  <si>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</si>
  <si>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</si>
  <si>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</si>
  <si>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</si>
  <si>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</si>
  <si>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</si>
  <si>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</si>
  <si>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</si>
  <si>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</si>
  <si>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</si>
  <si>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</si>
  <si>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</si>
  <si>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</si>
  <si>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</si>
  <si>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</si>
  <si>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</si>
  <si>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</si>
  <si>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</si>
  <si>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</si>
  <si>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</si>
  <si>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</si>
  <si>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</si>
  <si>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</si>
  <si>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</si>
  <si>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</si>
  <si>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</si>
  <si>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</si>
  <si>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</si>
  <si>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</si>
  <si>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</si>
  <si>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</si>
  <si>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</si>
  <si>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</si>
  <si>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</si>
  <si>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</si>
  <si>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</si>
  <si>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</si>
  <si>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</si>
  <si>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</si>
  <si>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</si>
  <si>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</si>
  <si>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</si>
  <si>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</si>
  <si>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</si>
  <si>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</si>
  <si>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</si>
  <si>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</si>
  <si>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</si>
  <si>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</si>
  <si>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</si>
  <si>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</si>
  <si>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</si>
  <si>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</si>
  <si>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</si>
  <si>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</si>
  <si>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</si>
  <si>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</si>
  <si>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</si>
  <si>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</si>
  <si>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</si>
  <si>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</si>
  <si>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</si>
  <si>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</si>
  <si>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</si>
  <si>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</si>
  <si>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</si>
  <si>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</si>
  <si>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</si>
  <si>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</si>
  <si>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</si>
  <si>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</si>
  <si>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</si>
  <si>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</si>
  <si>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</si>
  <si>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</si>
  <si>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</si>
  <si>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</si>
  <si>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</si>
  <si>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</si>
  <si>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</si>
  <si>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</si>
  <si>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</si>
  <si>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</si>
  <si>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</si>
  <si>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</si>
  <si>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</si>
  <si>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</si>
  <si>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</si>
  <si>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</si>
  <si>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</si>
  <si>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</si>
  <si>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</si>
  <si>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</si>
  <si>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</si>
  <si>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</si>
  <si>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</si>
  <si>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</si>
  <si>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</si>
  <si>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</si>
  <si>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</si>
  <si>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</si>
  <si>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</si>
  <si>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</si>
  <si>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</si>
  <si>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</si>
  <si>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</si>
  <si>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</si>
  <si>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</si>
  <si>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</si>
  <si>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</si>
  <si>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</si>
  <si>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</si>
  <si>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</si>
  <si>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</si>
  <si>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</si>
  <si>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</si>
  <si>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GS6</t>
  </si>
  <si>
    <t>GS7</t>
  </si>
  <si>
    <t>S27a</t>
  </si>
  <si>
    <t>Bryozoa</t>
  </si>
  <si>
    <t>S27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</si>
  <si>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</si>
  <si>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</si>
  <si>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</si>
  <si>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</si>
  <si>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</si>
  <si>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</si>
  <si>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</si>
  <si>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</si>
  <si>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</si>
  <si>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</si>
  <si>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</si>
  <si>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</si>
  <si>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</si>
  <si>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</si>
  <si>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</si>
  <si>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</si>
  <si>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</si>
  <si>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</si>
  <si>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</si>
  <si>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</si>
  <si>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</si>
  <si>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</si>
  <si>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</si>
  <si>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</si>
  <si>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</si>
  <si>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</si>
  <si>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</si>
  <si>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</si>
  <si>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</si>
  <si>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</si>
  <si>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</si>
  <si>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</si>
  <si>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</si>
  <si>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</si>
  <si>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</si>
  <si>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</si>
  <si>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</si>
  <si>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</si>
  <si>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</si>
  <si>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</si>
  <si>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</si>
  <si>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</si>
  <si>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</si>
  <si>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</si>
  <si>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</si>
  <si>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</si>
  <si>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</si>
  <si>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</si>
  <si>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</si>
  <si>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</si>
  <si>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</si>
  <si>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</si>
  <si>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</si>
  <si>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</si>
  <si>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</si>
  <si>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</si>
  <si>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</si>
  <si>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</si>
  <si>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</si>
  <si>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</si>
  <si>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</si>
  <si>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</si>
  <si>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</si>
  <si>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</si>
  <si>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</si>
  <si>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</si>
  <si>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</si>
  <si>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</si>
  <si>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</si>
  <si>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</si>
  <si>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</si>
  <si>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</si>
  <si>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</si>
  <si>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</si>
  <si>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</si>
  <si>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</si>
  <si>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</si>
  <si>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</si>
  <si>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</si>
  <si>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</si>
  <si>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</si>
  <si>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</si>
  <si>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</si>
  <si>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</si>
  <si>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</si>
  <si>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</si>
  <si>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</si>
  <si>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</si>
  <si>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</si>
  <si>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</si>
  <si>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</si>
  <si>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</si>
  <si>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</si>
  <si>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</si>
  <si>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</si>
  <si>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</si>
  <si>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</si>
  <si>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</si>
  <si>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</si>
  <si>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</si>
  <si>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</si>
  <si>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</si>
  <si>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</si>
  <si>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</si>
  <si>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</si>
  <si>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</si>
  <si>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</si>
  <si>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</si>
  <si>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</si>
  <si>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</si>
  <si>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</si>
  <si>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</si>
  <si>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</si>
  <si>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</si>
  <si>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</si>
  <si>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</si>
  <si>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</si>
  <si>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</si>
  <si>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</si>
  <si>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</si>
  <si>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</si>
  <si>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</si>
  <si>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</si>
  <si>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</si>
  <si>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</si>
  <si>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</si>
  <si>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</si>
  <si>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</si>
  <si>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</si>
  <si>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</si>
  <si>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</si>
  <si>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</si>
  <si>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</si>
  <si>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</si>
  <si>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</si>
  <si>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</si>
  <si>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</si>
  <si>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</si>
  <si>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</si>
  <si>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</si>
  <si>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</si>
  <si>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</si>
  <si>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</si>
  <si>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</si>
  <si>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</si>
  <si>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</si>
  <si>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</si>
  <si>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</si>
  <si>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</si>
  <si>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</si>
  <si>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</si>
  <si>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</si>
  <si>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</si>
  <si>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</si>
  <si>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</si>
  <si>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</si>
  <si>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</si>
  <si>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</si>
  <si>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</si>
  <si>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</si>
  <si>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</si>
  <si>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</si>
  <si>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</si>
  <si>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</si>
  <si>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</si>
  <si>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</si>
  <si>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</si>
  <si>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</si>
  <si>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</si>
  <si>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</si>
  <si>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</si>
  <si>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</si>
  <si>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</si>
  <si>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</si>
  <si>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</si>
  <si>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</si>
  <si>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</si>
  <si>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</si>
  <si>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</si>
  <si>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</si>
  <si>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</si>
  <si>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</si>
  <si>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</si>
  <si>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</si>
  <si>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</si>
  <si>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</si>
  <si>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</si>
  <si>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</si>
  <si>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</si>
  <si>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</si>
  <si>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</si>
  <si>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</si>
  <si>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</si>
  <si>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</si>
  <si>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</si>
  <si>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</si>
  <si>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</si>
  <si>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</si>
  <si>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</si>
  <si>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</si>
  <si>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</si>
  <si>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</si>
  <si>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</si>
  <si>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</si>
  <si>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</si>
  <si>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</si>
  <si>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</si>
  <si>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</si>
  <si>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</si>
  <si>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</si>
  <si>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</si>
  <si>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</si>
  <si>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</si>
  <si>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</si>
  <si>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</si>
  <si>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</si>
  <si>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</si>
  <si>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</si>
  <si>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</si>
  <si>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</si>
  <si>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</si>
  <si>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</si>
  <si>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</si>
  <si>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</si>
  <si>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</si>
  <si>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</si>
  <si>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</si>
  <si>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</si>
  <si>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</si>
  <si>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</si>
  <si>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</si>
  <si>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</si>
  <si>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</si>
  <si>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</si>
  <si>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</si>
  <si>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</si>
  <si>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</si>
  <si>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</si>
  <si>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</si>
  <si>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</si>
  <si>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</si>
  <si>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</si>
  <si>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</si>
  <si>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</si>
  <si>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</si>
  <si>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</si>
  <si>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</si>
  <si>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</si>
  <si>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</si>
  <si>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</si>
  <si>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</si>
  <si>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</si>
  <si>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</si>
  <si>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</si>
  <si>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</si>
  <si>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</si>
  <si>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</si>
  <si>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</si>
  <si>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</si>
  <si>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</si>
  <si>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</si>
  <si>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</si>
  <si>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</si>
  <si>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</si>
  <si>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</si>
  <si>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</si>
  <si>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</si>
  <si>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</si>
  <si>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</si>
  <si>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</si>
  <si>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</si>
  <si>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</si>
  <si>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</si>
  <si>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</si>
  <si>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</si>
  <si>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</si>
  <si>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</si>
  <si>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</si>
  <si>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</si>
  <si>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</si>
  <si>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</si>
  <si>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</si>
  <si>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</si>
  <si>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</si>
  <si>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</si>
  <si>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</si>
  <si>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</si>
  <si>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</si>
  <si>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</si>
  <si>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</si>
  <si>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</si>
  <si>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</si>
  <si>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</si>
  <si>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</si>
  <si>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</si>
  <si>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</si>
  <si>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</si>
  <si>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</si>
  <si>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</si>
  <si>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</si>
  <si>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</si>
  <si>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</si>
  <si>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</si>
  <si>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</si>
  <si>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</si>
  <si>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</si>
  <si>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</si>
  <si>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</si>
  <si>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</si>
  <si>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</si>
  <si>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</si>
  <si>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</si>
  <si>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</si>
  <si>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</si>
  <si>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</si>
  <si>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</si>
  <si>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</si>
  <si>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</si>
  <si>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</si>
  <si>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</si>
  <si>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</si>
  <si>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</si>
  <si>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</si>
  <si>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</si>
  <si>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</si>
  <si>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</si>
  <si>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</si>
  <si>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</si>
  <si>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</si>
  <si>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</si>
  <si>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</si>
  <si>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</si>
  <si>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</si>
  <si>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</si>
  <si>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</si>
  <si>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ST5-2</t>
  </si>
  <si>
    <t>Kaohsiung</t>
  </si>
  <si>
    <t>Ophiuroidea</t>
    <phoneticPr fontId="1" type="noConversion"/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</si>
  <si>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</si>
  <si>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</si>
  <si>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</si>
  <si>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</si>
  <si>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</si>
  <si>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</si>
  <si>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</si>
  <si>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</si>
  <si>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</si>
  <si>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</si>
  <si>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</si>
  <si>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</si>
  <si>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</si>
  <si>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</si>
  <si>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</si>
  <si>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</si>
  <si>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</si>
  <si>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Slope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</si>
  <si>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</si>
  <si>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</si>
  <si>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</si>
  <si>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</si>
  <si>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</si>
  <si>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</si>
  <si>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Pycnogoida</t>
  </si>
  <si>
    <t>OR1_1242</t>
    <phoneticPr fontId="1" type="noConversion"/>
  </si>
  <si>
    <t>S1</t>
  </si>
  <si>
    <t>S2</t>
  </si>
  <si>
    <t>S3</t>
  </si>
  <si>
    <t>S5</t>
  </si>
  <si>
    <t>S6</t>
  </si>
  <si>
    <t>S7</t>
  </si>
  <si>
    <t>Lander</t>
    <phoneticPr fontId="1" type="noConversion"/>
  </si>
  <si>
    <t>Lander</t>
    <phoneticPr fontId="1" type="noConversion"/>
  </si>
  <si>
    <t>Lander</t>
    <phoneticPr fontId="1" type="noConversion"/>
  </si>
  <si>
    <t>Pearl River</t>
    <phoneticPr fontId="1" type="noConversion"/>
  </si>
  <si>
    <t>Slope</t>
    <phoneticPr fontId="1" type="noConversion"/>
  </si>
  <si>
    <t>LGD_2006</t>
  </si>
  <si>
    <t>LGD_2006</t>
    <phoneticPr fontId="1" type="noConversion"/>
  </si>
  <si>
    <t>L1</t>
    <phoneticPr fontId="1" type="noConversion"/>
  </si>
  <si>
    <t>K1</t>
    <phoneticPr fontId="1" type="noConversion"/>
  </si>
  <si>
    <t>J1</t>
    <phoneticPr fontId="1" type="noConversion"/>
  </si>
  <si>
    <t>H1</t>
    <phoneticPr fontId="1" type="noConversion"/>
  </si>
  <si>
    <t>G1</t>
    <phoneticPr fontId="1" type="noConversion"/>
  </si>
  <si>
    <t>A1</t>
    <phoneticPr fontId="1" type="noConversion"/>
  </si>
  <si>
    <t>C1</t>
    <phoneticPr fontId="1" type="noConversion"/>
  </si>
  <si>
    <t>E1</t>
    <phoneticPr fontId="1" type="noConversion"/>
  </si>
  <si>
    <t>ZHJ3</t>
    <phoneticPr fontId="1" type="noConversion"/>
  </si>
  <si>
    <t>ZHJ4</t>
    <phoneticPr fontId="1" type="noConversion"/>
  </si>
  <si>
    <t>N1</t>
    <phoneticPr fontId="1" type="noConversion"/>
  </si>
  <si>
    <t>Shipek</t>
    <phoneticPr fontId="1" type="noConversion"/>
  </si>
  <si>
    <t>P4</t>
    <phoneticPr fontId="1" type="noConversion"/>
  </si>
  <si>
    <t>Kaohsiung</t>
    <phoneticPr fontId="1" type="noConversion"/>
  </si>
  <si>
    <t>Fangliao</t>
    <phoneticPr fontId="1" type="noConversion"/>
  </si>
  <si>
    <t>NOR1_T004</t>
    <phoneticPr fontId="1" type="noConversion"/>
  </si>
  <si>
    <t>M1</t>
    <phoneticPr fontId="1" type="noConversion"/>
  </si>
  <si>
    <t>GC1</t>
    <phoneticPr fontId="1" type="noConversion"/>
  </si>
  <si>
    <t>Gaoping</t>
    <phoneticPr fontId="1" type="noConversion"/>
  </si>
  <si>
    <t>NOR1_T007</t>
    <phoneticPr fontId="1" type="noConversion"/>
  </si>
  <si>
    <t>L1</t>
    <phoneticPr fontId="1" type="noConversion"/>
  </si>
  <si>
    <t>GC1</t>
    <phoneticPr fontId="1" type="noConversion"/>
  </si>
  <si>
    <t>NOR1_T011</t>
    <phoneticPr fontId="1" type="noConversion"/>
  </si>
  <si>
    <t>Gaoping</t>
    <phoneticPr fontId="1" type="noConversion"/>
  </si>
  <si>
    <t>NOR1_T011</t>
    <phoneticPr fontId="1" type="noConversion"/>
  </si>
  <si>
    <t>GS1</t>
    <phoneticPr fontId="1" type="noConversion"/>
  </si>
  <si>
    <t>L1</t>
    <phoneticPr fontId="1" type="noConversion"/>
  </si>
  <si>
    <t>G96</t>
    <phoneticPr fontId="1" type="noConversion"/>
  </si>
  <si>
    <t>Slope</t>
    <phoneticPr fontId="1" type="noConversion"/>
  </si>
  <si>
    <t>L1</t>
  </si>
  <si>
    <t>NOR1_0017</t>
    <phoneticPr fontId="1" type="noConversion"/>
  </si>
  <si>
    <t>NOR1_0029</t>
  </si>
  <si>
    <t>FSC1</t>
  </si>
  <si>
    <t>Boxcorer</t>
  </si>
  <si>
    <t>Slope</t>
  </si>
  <si>
    <t>FSS1</t>
  </si>
  <si>
    <t>FSC3</t>
  </si>
  <si>
    <t>FSC4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</si>
</sst>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;@"/>
    <numFmt numFmtId="177" formatCode="0.0000_ "/>
    <numFmt numFmtId="178" formatCode="0.0000_);[Red]\(0.0000\)"/>
    <numFmt numFmtId="179" formatCode="0.000000"/>
    <numFmt numFmtId="180" formatCode="0.00000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76" fontId="6" fillId="3" borderId="0" xfId="1" applyNumberFormat="1" applyAlignment="1">
      <alignment horizontal="center" vertical="center"/>
    </xf>
    <xf numFmtId="0" fontId="6" fillId="3" borderId="0" xfId="1">
      <alignment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tabSelected="1" workbookViewId="0">
      <pane ySplit="1" topLeftCell="A137" activePane="bottomLeft" state="frozen"/>
      <selection pane="bottomLeft" activeCell="N170" sqref="N170"/>
    </sheetView>
  </sheetViews>
  <sheetFormatPr defaultColWidth="9" defaultRowHeight="15.6" x14ac:dyDescent="0.3"/>
  <cols>
    <col min="1" max="1" width="17.88671875" style="24" customWidth="1"/>
    <col min="2" max="2" width="13" style="15" customWidth="1"/>
    <col min="3" max="3" width="17.88671875" style="24" customWidth="1"/>
    <col min="4" max="4" width="13.77734375" style="20" customWidth="1"/>
    <col min="5" max="5" width="8.88671875" style="20" customWidth="1"/>
    <col min="6" max="6" width="15.33203125" style="24" customWidth="1"/>
    <col min="7" max="8" width="16.33203125" style="24" customWidth="1"/>
    <col min="9" max="9" width="11.33203125" style="24" customWidth="1"/>
    <col min="10" max="10" width="12.77734375" style="24" customWidth="1"/>
    <col min="11" max="11" width="21.77734375" style="24" customWidth="1"/>
    <col min="12" max="12" width="13.33203125" style="24" customWidth="1"/>
    <col min="13" max="16384" width="9" style="10"/>
  </cols>
  <sheetData>
    <row r="1" spans="1:12" ht="16.2" thickBot="1" x14ac:dyDescent="0.35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3">
      <c r="A2" s="24" t="s">
        <v>301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3">
      <c r="A3" s="24" t="s">
        <v>301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3">
      <c r="A4" s="24" t="s">
        <v>301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3">
      <c r="A5" s="24" t="s">
        <v>301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3">
      <c r="A6" s="24" t="s">
        <v>301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3">
      <c r="A7" s="24" t="s">
        <v>301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3">
      <c r="A8" s="24" t="s">
        <v>301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3">
      <c r="A9" s="24" t="s">
        <v>301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3">
      <c r="A10" s="24" t="s">
        <v>301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3">
      <c r="A11" s="24" t="s">
        <v>301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3">
      <c r="A12" s="24" t="s">
        <v>301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3">
      <c r="A13" s="24" t="s">
        <v>301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3">
      <c r="A14" s="24" t="s">
        <v>301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3">
      <c r="A15" s="24" t="s">
        <v>301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3">
      <c r="A16" s="24" t="s">
        <v>301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3">
      <c r="A17" s="24" t="s">
        <v>301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3">
      <c r="A18" s="24" t="s">
        <v>301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3">
      <c r="A19" s="24" t="s">
        <v>301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 x14ac:dyDescent="0.3">
      <c r="A20" s="24" t="s">
        <v>301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3">
      <c r="A21" s="24" t="s">
        <v>301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3">
      <c r="A22" s="24" t="s">
        <v>301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3">
      <c r="A23" s="24" t="s">
        <v>301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3">
      <c r="A24" s="24" t="s">
        <v>301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3">
      <c r="A25" s="24" t="s">
        <v>301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3">
      <c r="A26" s="24" t="s">
        <v>301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3">
      <c r="A27" s="24" t="s">
        <v>301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3">
      <c r="A28" s="24" t="s">
        <v>301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3">
      <c r="A29" s="24" t="s">
        <v>301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3">
      <c r="A30" s="24" t="s">
        <v>301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3">
      <c r="A31" s="24" t="s">
        <v>301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3">
      <c r="A32" s="24" t="s">
        <v>301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3">
      <c r="A33" s="24" t="s">
        <v>301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3">
      <c r="A34" s="24" t="s">
        <v>301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3">
      <c r="A35" s="24" t="s">
        <v>301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3">
      <c r="A36" s="24" t="s">
        <v>301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3">
      <c r="A37" s="24" t="s">
        <v>301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3">
      <c r="A38" s="24" t="s">
        <v>301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3">
      <c r="A39" s="24" t="s">
        <v>301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3">
      <c r="A40" s="24" t="s">
        <v>301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3">
      <c r="A41" s="24" t="s">
        <v>301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3">
      <c r="A42" s="24" t="s">
        <v>301</v>
      </c>
      <c r="B42" s="15">
        <v>42416</v>
      </c>
      <c r="C42" s="24" t="s">
        <v>5</v>
      </c>
      <c r="D42" s="20" t="s">
        <v>491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3">
      <c r="A43" s="24" t="s">
        <v>299</v>
      </c>
      <c r="B43" s="15">
        <v>42437</v>
      </c>
      <c r="C43" s="24" t="s">
        <v>276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3">
      <c r="A44" s="24" t="s">
        <v>299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3">
      <c r="A45" s="24" t="s">
        <v>303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3">
      <c r="A46" s="24" t="s">
        <v>303</v>
      </c>
      <c r="B46" s="15">
        <v>42443</v>
      </c>
      <c r="C46" s="24" t="s">
        <v>6</v>
      </c>
      <c r="D46" s="20" t="s">
        <v>251</v>
      </c>
      <c r="E46" s="20" t="s">
        <v>609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3">
      <c r="A47" s="24" t="s">
        <v>301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3">
      <c r="A48" s="24" t="s">
        <v>301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3">
      <c r="A49" s="24" t="s">
        <v>301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3">
      <c r="A50" s="24" t="s">
        <v>301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3">
      <c r="A51" s="24" t="s">
        <v>301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3">
      <c r="A52" s="24" t="s">
        <v>300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3">
      <c r="A53" s="24" t="s">
        <v>302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3">
      <c r="A54" s="24" t="s">
        <v>301</v>
      </c>
      <c r="B54" s="15">
        <v>42668</v>
      </c>
      <c r="C54" s="24" t="s">
        <v>279</v>
      </c>
      <c r="D54" s="20" t="s">
        <v>277</v>
      </c>
      <c r="E54" s="20" t="s">
        <v>278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3">
      <c r="A55" s="24" t="s">
        <v>301</v>
      </c>
      <c r="B55" s="15">
        <v>42668</v>
      </c>
      <c r="C55" s="24" t="s">
        <v>279</v>
      </c>
      <c r="D55" s="20" t="s">
        <v>277</v>
      </c>
      <c r="E55" s="20" t="s">
        <v>278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3">
      <c r="A56" s="24" t="s">
        <v>301</v>
      </c>
      <c r="B56" s="15">
        <v>42669</v>
      </c>
      <c r="C56" s="24" t="s">
        <v>279</v>
      </c>
      <c r="D56" s="20" t="s">
        <v>277</v>
      </c>
      <c r="E56" s="20" t="s">
        <v>280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3">
      <c r="A57" s="24" t="s">
        <v>301</v>
      </c>
      <c r="B57" s="15">
        <v>42669</v>
      </c>
      <c r="C57" s="24" t="s">
        <v>281</v>
      </c>
      <c r="D57" s="20" t="s">
        <v>277</v>
      </c>
      <c r="E57" s="20" t="s">
        <v>282</v>
      </c>
      <c r="F57" s="24">
        <v>1</v>
      </c>
      <c r="G57" s="52">
        <v>120.3995</v>
      </c>
      <c r="H57" s="52">
        <v>22.233333333333334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3">
      <c r="A58" s="24" t="s">
        <v>301</v>
      </c>
      <c r="B58" s="15">
        <v>42669</v>
      </c>
      <c r="C58" s="24" t="s">
        <v>281</v>
      </c>
      <c r="D58" s="20" t="s">
        <v>277</v>
      </c>
      <c r="E58" s="20" t="s">
        <v>283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3">
      <c r="A59" s="24" t="s">
        <v>369</v>
      </c>
      <c r="B59" s="15">
        <v>42669</v>
      </c>
      <c r="C59" s="24" t="s">
        <v>281</v>
      </c>
      <c r="D59" s="20" t="s">
        <v>277</v>
      </c>
      <c r="E59" s="20" t="s">
        <v>284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3">
      <c r="A60" s="24" t="s">
        <v>301</v>
      </c>
      <c r="B60" s="15">
        <v>42669</v>
      </c>
      <c r="C60" s="24" t="s">
        <v>281</v>
      </c>
      <c r="D60" s="20" t="s">
        <v>277</v>
      </c>
      <c r="E60" s="20" t="s">
        <v>285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3">
      <c r="A61" s="24" t="s">
        <v>350</v>
      </c>
      <c r="B61" s="15">
        <v>42890</v>
      </c>
      <c r="C61" s="24" t="s">
        <v>352</v>
      </c>
      <c r="D61" s="20" t="s">
        <v>351</v>
      </c>
      <c r="E61" s="20" t="s">
        <v>335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3">
      <c r="A62" s="24" t="s">
        <v>350</v>
      </c>
      <c r="B62" s="15">
        <v>42890</v>
      </c>
      <c r="C62" s="24" t="s">
        <v>353</v>
      </c>
      <c r="D62" s="20" t="s">
        <v>351</v>
      </c>
      <c r="E62" s="20" t="s">
        <v>389</v>
      </c>
      <c r="F62" s="24">
        <v>1</v>
      </c>
      <c r="G62" s="20">
        <v>122.29666666666667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3">
      <c r="A63" s="24" t="s">
        <v>362</v>
      </c>
      <c r="B63" s="15">
        <v>42884</v>
      </c>
      <c r="C63" s="24" t="s">
        <v>353</v>
      </c>
      <c r="D63" s="20" t="s">
        <v>361</v>
      </c>
      <c r="E63" s="21" t="s">
        <v>357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3">
      <c r="A64" s="24" t="s">
        <v>362</v>
      </c>
      <c r="B64" s="15">
        <v>42885</v>
      </c>
      <c r="C64" s="24" t="s">
        <v>353</v>
      </c>
      <c r="D64" s="20" t="s">
        <v>361</v>
      </c>
      <c r="E64" s="21" t="s">
        <v>358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3">
      <c r="A65" s="24" t="s">
        <v>362</v>
      </c>
      <c r="B65" s="15">
        <v>42885</v>
      </c>
      <c r="C65" s="24" t="s">
        <v>353</v>
      </c>
      <c r="D65" s="20" t="s">
        <v>308</v>
      </c>
      <c r="E65" s="20" t="s">
        <v>359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3">
      <c r="A66" s="24" t="s">
        <v>362</v>
      </c>
      <c r="B66" s="15">
        <v>42885</v>
      </c>
      <c r="C66" s="24" t="s">
        <v>353</v>
      </c>
      <c r="D66" s="20" t="s">
        <v>361</v>
      </c>
      <c r="E66" s="20" t="s">
        <v>360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3">
      <c r="A67" s="24" t="s">
        <v>370</v>
      </c>
      <c r="B67" s="15">
        <v>42938</v>
      </c>
      <c r="C67" s="24" t="s">
        <v>234</v>
      </c>
      <c r="D67" s="20" t="s">
        <v>373</v>
      </c>
      <c r="E67" s="20" t="s">
        <v>371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3">
      <c r="A68" s="24" t="s">
        <v>370</v>
      </c>
      <c r="B68" s="15">
        <v>42939</v>
      </c>
      <c r="C68" s="24" t="s">
        <v>234</v>
      </c>
      <c r="D68" s="20" t="s">
        <v>373</v>
      </c>
      <c r="E68" s="20" t="s">
        <v>372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3">
      <c r="A69" s="24" t="s">
        <v>301</v>
      </c>
      <c r="B69" s="15">
        <v>42939</v>
      </c>
      <c r="C69" s="24" t="s">
        <v>391</v>
      </c>
      <c r="D69" s="20" t="s">
        <v>363</v>
      </c>
      <c r="E69" s="20" t="s">
        <v>366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392</v>
      </c>
      <c r="K69" s="24">
        <v>8.659014603750001E-3</v>
      </c>
      <c r="L69" s="24">
        <v>297</v>
      </c>
    </row>
    <row r="70" spans="1:12" x14ac:dyDescent="0.3">
      <c r="A70" s="24" t="s">
        <v>370</v>
      </c>
      <c r="B70" s="15">
        <v>42934</v>
      </c>
      <c r="C70" s="24" t="s">
        <v>253</v>
      </c>
      <c r="D70" s="20" t="s">
        <v>373</v>
      </c>
      <c r="E70" s="20" t="s">
        <v>374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3">
      <c r="A71" s="24" t="s">
        <v>370</v>
      </c>
      <c r="B71" s="15">
        <v>42939</v>
      </c>
      <c r="C71" s="24" t="s">
        <v>253</v>
      </c>
      <c r="D71" s="20" t="s">
        <v>373</v>
      </c>
      <c r="E71" s="20" t="s">
        <v>375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3">
      <c r="A72" s="24" t="s">
        <v>370</v>
      </c>
      <c r="B72" s="15">
        <v>42936</v>
      </c>
      <c r="C72" s="24" t="s">
        <v>253</v>
      </c>
      <c r="D72" s="20" t="s">
        <v>373</v>
      </c>
      <c r="E72" s="20" t="s">
        <v>376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3">
      <c r="A73" s="24" t="s">
        <v>369</v>
      </c>
      <c r="B73" s="15">
        <v>42936</v>
      </c>
      <c r="C73" s="24" t="s">
        <v>253</v>
      </c>
      <c r="D73" s="20" t="s">
        <v>373</v>
      </c>
      <c r="E73" s="20" t="s">
        <v>377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3">
      <c r="A74" s="24" t="s">
        <v>350</v>
      </c>
      <c r="B74" s="15">
        <v>42973</v>
      </c>
      <c r="C74" s="24" t="s">
        <v>31</v>
      </c>
      <c r="D74" s="20" t="s">
        <v>379</v>
      </c>
      <c r="E74" s="20" t="s">
        <v>378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380</v>
      </c>
      <c r="K74" s="7">
        <v>3.6298400000000001E-3</v>
      </c>
      <c r="L74" s="24">
        <v>297</v>
      </c>
    </row>
    <row r="75" spans="1:12" x14ac:dyDescent="0.3">
      <c r="A75" s="52" t="s">
        <v>610</v>
      </c>
      <c r="B75" s="15">
        <v>43039</v>
      </c>
      <c r="C75" s="24" t="s">
        <v>6</v>
      </c>
      <c r="D75" s="20" t="s">
        <v>455</v>
      </c>
      <c r="E75" s="20" t="s">
        <v>457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3">
      <c r="A76" s="52" t="s">
        <v>610</v>
      </c>
      <c r="B76" s="15">
        <v>43039</v>
      </c>
      <c r="C76" s="24" t="s">
        <v>6</v>
      </c>
      <c r="D76" s="20" t="s">
        <v>455</v>
      </c>
      <c r="E76" s="20" t="s">
        <v>458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3">
      <c r="A77" s="52" t="s">
        <v>610</v>
      </c>
      <c r="B77" s="15">
        <v>43039</v>
      </c>
      <c r="C77" s="24" t="s">
        <v>6</v>
      </c>
      <c r="D77" s="20" t="s">
        <v>455</v>
      </c>
      <c r="E77" s="20" t="s">
        <v>459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3">
      <c r="A78" s="52" t="s">
        <v>610</v>
      </c>
      <c r="B78" s="15">
        <v>43041</v>
      </c>
      <c r="C78" s="24" t="s">
        <v>456</v>
      </c>
      <c r="D78" s="20" t="s">
        <v>455</v>
      </c>
      <c r="E78" s="20" t="s">
        <v>460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3">
      <c r="A79" s="52" t="s">
        <v>610</v>
      </c>
      <c r="B79" s="15">
        <v>43040</v>
      </c>
      <c r="C79" s="24" t="s">
        <v>456</v>
      </c>
      <c r="D79" s="20" t="s">
        <v>455</v>
      </c>
      <c r="E79" s="20" t="s">
        <v>461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3">
      <c r="A80" s="52" t="s">
        <v>610</v>
      </c>
      <c r="B80" s="15">
        <v>43039</v>
      </c>
      <c r="C80" s="24" t="s">
        <v>456</v>
      </c>
      <c r="D80" s="20" t="s">
        <v>455</v>
      </c>
      <c r="E80" s="20" t="s">
        <v>462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3">
      <c r="A81" s="24" t="s">
        <v>301</v>
      </c>
      <c r="B81" s="15">
        <v>43184</v>
      </c>
      <c r="C81" s="24" t="s">
        <v>234</v>
      </c>
      <c r="D81" s="20" t="s">
        <v>587</v>
      </c>
      <c r="E81" s="24" t="s">
        <v>562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ht="15" x14ac:dyDescent="0.3">
      <c r="A82" s="52" t="s">
        <v>301</v>
      </c>
      <c r="B82" s="53">
        <v>43184</v>
      </c>
      <c r="C82" s="52" t="s">
        <v>5</v>
      </c>
      <c r="D82" s="52" t="s">
        <v>493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 x14ac:dyDescent="0.3">
      <c r="A83" s="24" t="s">
        <v>301</v>
      </c>
      <c r="B83" s="15">
        <v>43184</v>
      </c>
      <c r="C83" s="24" t="s">
        <v>234</v>
      </c>
      <c r="D83" s="20" t="s">
        <v>587</v>
      </c>
      <c r="E83" s="24" t="s">
        <v>563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ht="15" x14ac:dyDescent="0.3">
      <c r="A84" s="52" t="s">
        <v>301</v>
      </c>
      <c r="B84" s="53">
        <v>43185</v>
      </c>
      <c r="C84" s="52" t="s">
        <v>5</v>
      </c>
      <c r="D84" s="52" t="s">
        <v>492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ht="15" x14ac:dyDescent="0.3">
      <c r="A85" s="52" t="s">
        <v>301</v>
      </c>
      <c r="B85" s="53">
        <v>43185</v>
      </c>
      <c r="C85" s="52" t="s">
        <v>5</v>
      </c>
      <c r="D85" s="52" t="s">
        <v>492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 x14ac:dyDescent="0.3">
      <c r="A86" s="24" t="s">
        <v>301</v>
      </c>
      <c r="B86" s="15">
        <v>43185</v>
      </c>
      <c r="C86" s="24" t="s">
        <v>234</v>
      </c>
      <c r="D86" s="20" t="s">
        <v>492</v>
      </c>
      <c r="E86" s="24" t="s">
        <v>564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s="54" customFormat="1" ht="15" x14ac:dyDescent="0.3">
      <c r="A87" s="52" t="s">
        <v>301</v>
      </c>
      <c r="B87" s="53">
        <v>43185</v>
      </c>
      <c r="C87" s="52" t="s">
        <v>234</v>
      </c>
      <c r="D87" s="52" t="s">
        <v>492</v>
      </c>
      <c r="E87" s="52" t="s">
        <v>565</v>
      </c>
      <c r="F87" s="52">
        <v>1</v>
      </c>
      <c r="G87" s="51">
        <v>120.10516666666666</v>
      </c>
      <c r="H87" s="51">
        <v>22.170500000000001</v>
      </c>
      <c r="I87" s="52">
        <v>1374</v>
      </c>
      <c r="J87" s="52" t="s">
        <v>163</v>
      </c>
      <c r="K87" s="52">
        <f t="shared" si="1"/>
        <v>8.659014603750001E-3</v>
      </c>
      <c r="L87" s="52">
        <v>297</v>
      </c>
    </row>
    <row r="88" spans="1:12" s="54" customFormat="1" ht="15" x14ac:dyDescent="0.3">
      <c r="A88" s="52" t="s">
        <v>301</v>
      </c>
      <c r="B88" s="53">
        <v>43185</v>
      </c>
      <c r="C88" s="52" t="s">
        <v>5</v>
      </c>
      <c r="D88" s="52" t="s">
        <v>492</v>
      </c>
      <c r="E88" s="52" t="s">
        <v>372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 x14ac:dyDescent="0.3">
      <c r="A89" s="24" t="s">
        <v>301</v>
      </c>
      <c r="B89" s="15">
        <v>43185</v>
      </c>
      <c r="C89" s="24" t="s">
        <v>234</v>
      </c>
      <c r="D89" s="20" t="s">
        <v>492</v>
      </c>
      <c r="E89" s="24" t="s">
        <v>566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3">
      <c r="A90" s="24" t="s">
        <v>301</v>
      </c>
      <c r="B90" s="15">
        <v>43190</v>
      </c>
      <c r="C90" s="24" t="s">
        <v>6</v>
      </c>
      <c r="D90" s="20" t="s">
        <v>492</v>
      </c>
      <c r="E90" s="24" t="s">
        <v>567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3">
      <c r="A91" s="24" t="s">
        <v>301</v>
      </c>
      <c r="B91" s="15">
        <v>43190</v>
      </c>
      <c r="C91" s="24" t="s">
        <v>6</v>
      </c>
      <c r="D91" s="20" t="s">
        <v>492</v>
      </c>
      <c r="E91" s="24" t="s">
        <v>568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3">
      <c r="A92" s="24" t="s">
        <v>301</v>
      </c>
      <c r="B92" s="15">
        <v>43190</v>
      </c>
      <c r="C92" s="24" t="s">
        <v>6</v>
      </c>
      <c r="D92" s="20" t="s">
        <v>492</v>
      </c>
      <c r="E92" s="24" t="s">
        <v>569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3">
      <c r="A93" s="24" t="s">
        <v>301</v>
      </c>
      <c r="B93" s="15">
        <v>43185</v>
      </c>
      <c r="C93" s="24" t="s">
        <v>6</v>
      </c>
      <c r="D93" s="20" t="s">
        <v>492</v>
      </c>
      <c r="E93" s="24" t="s">
        <v>570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3">
      <c r="A94" s="24" t="s">
        <v>301</v>
      </c>
      <c r="B94" s="15">
        <v>43191</v>
      </c>
      <c r="C94" s="24" t="s">
        <v>6</v>
      </c>
      <c r="D94" s="20" t="s">
        <v>492</v>
      </c>
      <c r="E94" s="24" t="s">
        <v>571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3">
      <c r="A95" s="24" t="s">
        <v>301</v>
      </c>
      <c r="B95" s="15">
        <v>43185</v>
      </c>
      <c r="C95" s="24" t="s">
        <v>6</v>
      </c>
      <c r="D95" s="20" t="s">
        <v>492</v>
      </c>
      <c r="E95" s="24" t="s">
        <v>572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3">
      <c r="A96" s="24" t="s">
        <v>588</v>
      </c>
      <c r="B96" s="15">
        <v>43189</v>
      </c>
      <c r="C96" s="24" t="s">
        <v>234</v>
      </c>
      <c r="D96" s="20" t="s">
        <v>492</v>
      </c>
      <c r="E96" s="24" t="s">
        <v>573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3">
      <c r="A97" s="24" t="s">
        <v>588</v>
      </c>
      <c r="B97" s="15">
        <v>43189</v>
      </c>
      <c r="C97" s="24" t="s">
        <v>234</v>
      </c>
      <c r="D97" s="20" t="s">
        <v>492</v>
      </c>
      <c r="E97" s="7" t="s">
        <v>574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3">
      <c r="A98" s="24" t="s">
        <v>588</v>
      </c>
      <c r="B98" s="15">
        <v>43190</v>
      </c>
      <c r="C98" s="24" t="s">
        <v>234</v>
      </c>
      <c r="D98" s="20" t="s">
        <v>492</v>
      </c>
      <c r="E98" s="7" t="s">
        <v>575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3">
      <c r="A99" s="24" t="s">
        <v>588</v>
      </c>
      <c r="B99" s="15">
        <v>43191</v>
      </c>
      <c r="C99" s="24" t="s">
        <v>234</v>
      </c>
      <c r="D99" s="20" t="s">
        <v>492</v>
      </c>
      <c r="E99" s="24" t="s">
        <v>576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3">
      <c r="A100" s="24" t="s">
        <v>588</v>
      </c>
      <c r="B100" s="15">
        <v>43188</v>
      </c>
      <c r="C100" s="24" t="s">
        <v>234</v>
      </c>
      <c r="D100" s="20" t="s">
        <v>492</v>
      </c>
      <c r="E100" s="24" t="s">
        <v>577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3">
      <c r="A101" s="24" t="s">
        <v>588</v>
      </c>
      <c r="B101" s="15">
        <v>43187</v>
      </c>
      <c r="C101" s="24" t="s">
        <v>234</v>
      </c>
      <c r="D101" s="20" t="s">
        <v>492</v>
      </c>
      <c r="E101" s="24" t="s">
        <v>578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3">
      <c r="A102" s="24" t="s">
        <v>588</v>
      </c>
      <c r="B102" s="15">
        <v>43189</v>
      </c>
      <c r="C102" s="24" t="s">
        <v>6</v>
      </c>
      <c r="D102" s="20" t="s">
        <v>492</v>
      </c>
      <c r="E102" s="24" t="s">
        <v>579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3">
      <c r="A103" s="24" t="s">
        <v>588</v>
      </c>
      <c r="B103" s="15">
        <v>43189</v>
      </c>
      <c r="C103" s="24" t="s">
        <v>6</v>
      </c>
      <c r="D103" s="20" t="s">
        <v>492</v>
      </c>
      <c r="E103" s="24" t="s">
        <v>580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3">
      <c r="A104" s="24" t="s">
        <v>588</v>
      </c>
      <c r="B104" s="15">
        <v>43190</v>
      </c>
      <c r="C104" s="24" t="s">
        <v>6</v>
      </c>
      <c r="D104" s="20" t="s">
        <v>492</v>
      </c>
      <c r="E104" s="24" t="s">
        <v>581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3">
      <c r="A105" s="24" t="s">
        <v>588</v>
      </c>
      <c r="B105" s="15">
        <v>43188</v>
      </c>
      <c r="C105" s="24" t="s">
        <v>6</v>
      </c>
      <c r="D105" s="20" t="s">
        <v>492</v>
      </c>
      <c r="E105" s="24" t="s">
        <v>582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 x14ac:dyDescent="0.3">
      <c r="A106" s="24" t="s">
        <v>588</v>
      </c>
      <c r="B106" s="15">
        <v>43187</v>
      </c>
      <c r="C106" s="24" t="s">
        <v>6</v>
      </c>
      <c r="D106" s="20" t="s">
        <v>492</v>
      </c>
      <c r="E106" s="24" t="s">
        <v>583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 x14ac:dyDescent="0.3">
      <c r="A107" s="24" t="s">
        <v>589</v>
      </c>
      <c r="B107" s="15">
        <v>43192</v>
      </c>
      <c r="C107" s="24" t="s">
        <v>234</v>
      </c>
      <c r="D107" s="20" t="s">
        <v>492</v>
      </c>
      <c r="E107" s="24" t="s">
        <v>584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 x14ac:dyDescent="0.3">
      <c r="A108" s="24" t="s">
        <v>589</v>
      </c>
      <c r="B108" s="15">
        <v>43192</v>
      </c>
      <c r="C108" s="24" t="s">
        <v>234</v>
      </c>
      <c r="D108" s="20" t="s">
        <v>492</v>
      </c>
      <c r="E108" s="24" t="s">
        <v>585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 x14ac:dyDescent="0.3">
      <c r="A109" s="24" t="s">
        <v>589</v>
      </c>
      <c r="B109" s="15">
        <v>43192</v>
      </c>
      <c r="C109" s="24" t="s">
        <v>234</v>
      </c>
      <c r="D109" s="20" t="s">
        <v>492</v>
      </c>
      <c r="E109" s="24" t="s">
        <v>586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 x14ac:dyDescent="0.3">
      <c r="A110" s="24" t="s">
        <v>589</v>
      </c>
      <c r="B110" s="15">
        <v>43382</v>
      </c>
      <c r="C110" s="24" t="s">
        <v>6</v>
      </c>
      <c r="D110" s="20" t="s">
        <v>607</v>
      </c>
      <c r="E110" s="20" t="s">
        <v>606</v>
      </c>
      <c r="F110" s="24">
        <v>1</v>
      </c>
      <c r="G110" s="55">
        <v>120.60333333333334</v>
      </c>
      <c r="H110" s="55">
        <v>21.987216666666665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 x14ac:dyDescent="0.3">
      <c r="A111" s="24" t="s">
        <v>589</v>
      </c>
      <c r="B111" s="15">
        <v>43381</v>
      </c>
      <c r="C111" s="24" t="s">
        <v>6</v>
      </c>
      <c r="D111" s="20" t="s">
        <v>607</v>
      </c>
      <c r="E111" s="20" t="s">
        <v>608</v>
      </c>
      <c r="F111" s="24">
        <v>1</v>
      </c>
      <c r="G111" s="55">
        <v>120.55986666666666</v>
      </c>
      <c r="H111" s="55"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  <row r="112" spans="1:12" x14ac:dyDescent="0.3">
      <c r="A112" s="24" t="s">
        <v>618</v>
      </c>
      <c r="B112" s="15">
        <v>43515</v>
      </c>
      <c r="C112" s="24" t="s">
        <v>619</v>
      </c>
      <c r="D112" s="20" t="s">
        <v>617</v>
      </c>
      <c r="E112" s="20" t="s">
        <v>612</v>
      </c>
      <c r="F112" s="24" t="s">
        <v>613</v>
      </c>
      <c r="G112" s="24">
        <v>119.8005</v>
      </c>
      <c r="H112" s="24">
        <v>22.057359999999999</v>
      </c>
      <c r="I112" s="24">
        <v>1349</v>
      </c>
      <c r="J112" s="24" t="s">
        <v>623</v>
      </c>
      <c r="K112" s="24">
        <v>3.6298400000000001E-3</v>
      </c>
      <c r="L112" s="24">
        <v>297</v>
      </c>
    </row>
    <row r="113" spans="1:12" x14ac:dyDescent="0.3">
      <c r="A113" s="24" t="s">
        <v>618</v>
      </c>
      <c r="B113" s="15">
        <v>43516</v>
      </c>
      <c r="C113" s="24" t="s">
        <v>620</v>
      </c>
      <c r="D113" s="20" t="s">
        <v>617</v>
      </c>
      <c r="E113" s="20" t="s">
        <v>612</v>
      </c>
      <c r="F113" s="24" t="s">
        <v>614</v>
      </c>
      <c r="G113" s="24">
        <v>119.79944999999999</v>
      </c>
      <c r="H113" s="24">
        <v>22.05724</v>
      </c>
      <c r="I113" s="24">
        <v>1343</v>
      </c>
      <c r="J113" s="24" t="s">
        <v>623</v>
      </c>
      <c r="K113" s="24">
        <v>3.6298400000000001E-3</v>
      </c>
      <c r="L113" s="24">
        <v>297</v>
      </c>
    </row>
    <row r="114" spans="1:12" x14ac:dyDescent="0.3">
      <c r="A114" s="24" t="s">
        <v>618</v>
      </c>
      <c r="B114" s="15">
        <v>43517</v>
      </c>
      <c r="C114" s="24" t="s">
        <v>619</v>
      </c>
      <c r="D114" s="20" t="s">
        <v>617</v>
      </c>
      <c r="E114" s="20" t="s">
        <v>612</v>
      </c>
      <c r="F114" s="24" t="s">
        <v>615</v>
      </c>
      <c r="G114" s="24">
        <v>119.80069</v>
      </c>
      <c r="H114" s="24">
        <v>22.05724</v>
      </c>
      <c r="I114" s="24">
        <v>1362</v>
      </c>
      <c r="J114" s="24" t="s">
        <v>623</v>
      </c>
      <c r="K114" s="24">
        <v>3.6298400000000001E-3</v>
      </c>
      <c r="L114" s="24">
        <v>297</v>
      </c>
    </row>
    <row r="115" spans="1:12" x14ac:dyDescent="0.3">
      <c r="A115" s="24" t="s">
        <v>618</v>
      </c>
      <c r="B115" s="15">
        <v>43520</v>
      </c>
      <c r="C115" s="24" t="s">
        <v>621</v>
      </c>
      <c r="D115" s="20" t="s">
        <v>617</v>
      </c>
      <c r="E115" s="20" t="s">
        <v>616</v>
      </c>
      <c r="F115" s="24" t="s">
        <v>624</v>
      </c>
      <c r="G115" s="24">
        <f>120+24/60+37.06/3600</f>
        <v>120.41029444444445</v>
      </c>
      <c r="H115" s="24">
        <f>22+11/60+2.45/3600</f>
        <v>22.184013888888888</v>
      </c>
      <c r="I115" s="24">
        <v>412</v>
      </c>
      <c r="J115" s="24" t="s">
        <v>623</v>
      </c>
      <c r="K115" s="24">
        <v>3.6298400000000001E-3</v>
      </c>
      <c r="L115" s="24">
        <v>297</v>
      </c>
    </row>
    <row r="116" spans="1:12" x14ac:dyDescent="0.3">
      <c r="A116" s="24" t="s">
        <v>618</v>
      </c>
      <c r="B116" s="15">
        <v>43520</v>
      </c>
      <c r="C116" s="24" t="s">
        <v>622</v>
      </c>
      <c r="D116" s="20" t="s">
        <v>617</v>
      </c>
      <c r="E116" s="20" t="s">
        <v>616</v>
      </c>
      <c r="F116" s="24" t="s">
        <v>625</v>
      </c>
      <c r="G116" s="24">
        <f>120+24/60+39.69/3600</f>
        <v>120.41102500000001</v>
      </c>
      <c r="H116" s="24">
        <f>22+11/60+3.81/3600</f>
        <v>22.184391666666667</v>
      </c>
      <c r="I116" s="24">
        <v>412</v>
      </c>
      <c r="J116" s="24" t="s">
        <v>623</v>
      </c>
      <c r="K116" s="24">
        <v>3.6298400000000001E-3</v>
      </c>
      <c r="L116" s="24">
        <v>297</v>
      </c>
    </row>
    <row r="117" spans="1:12" x14ac:dyDescent="0.3">
      <c r="A117" s="24" t="s">
        <v>665</v>
      </c>
      <c r="B117" s="15">
        <v>43554</v>
      </c>
      <c r="C117" s="24" t="s">
        <v>629</v>
      </c>
      <c r="D117" s="20" t="s">
        <v>628</v>
      </c>
      <c r="E117" s="20" t="s">
        <v>626</v>
      </c>
      <c r="F117" s="24">
        <v>2</v>
      </c>
      <c r="G117" s="24">
        <f>120+34.2171/60</f>
        <v>120.570285</v>
      </c>
      <c r="H117" s="24">
        <f>22+17.2955/60</f>
        <v>22.288258333333335</v>
      </c>
      <c r="I117" s="24">
        <v>36.99</v>
      </c>
      <c r="J117" s="24" t="s">
        <v>627</v>
      </c>
      <c r="K117" s="24">
        <f t="shared" ref="K117:K139" si="2">3.1415926*5.25^2/10000</f>
        <v>8.659014603750001E-3</v>
      </c>
      <c r="L117" s="24">
        <v>297</v>
      </c>
    </row>
    <row r="118" spans="1:12" x14ac:dyDescent="0.3">
      <c r="A118" s="24" t="s">
        <v>665</v>
      </c>
      <c r="B118" s="15">
        <v>43554</v>
      </c>
      <c r="C118" s="24" t="s">
        <v>629</v>
      </c>
      <c r="D118" s="20" t="s">
        <v>628</v>
      </c>
      <c r="E118" s="20" t="s">
        <v>626</v>
      </c>
      <c r="F118" s="24">
        <v>3</v>
      </c>
      <c r="G118" s="24">
        <f>120+34.269/60</f>
        <v>120.57115</v>
      </c>
      <c r="H118" s="24">
        <f>22+17.307/60</f>
        <v>22.288450000000001</v>
      </c>
      <c r="I118" s="24">
        <v>37</v>
      </c>
      <c r="J118" s="24" t="s">
        <v>627</v>
      </c>
      <c r="K118" s="24">
        <f t="shared" si="2"/>
        <v>8.659014603750001E-3</v>
      </c>
      <c r="L118" s="24">
        <v>297</v>
      </c>
    </row>
    <row r="119" spans="1:12" x14ac:dyDescent="0.3">
      <c r="A119" s="24" t="s">
        <v>618</v>
      </c>
      <c r="B119" s="15">
        <v>43555</v>
      </c>
      <c r="C119" s="24" t="s">
        <v>629</v>
      </c>
      <c r="D119" s="20" t="s">
        <v>628</v>
      </c>
      <c r="E119" s="20" t="s">
        <v>630</v>
      </c>
      <c r="F119" s="24">
        <v>1</v>
      </c>
      <c r="G119" s="24">
        <f>120+30.5226/60</f>
        <v>120.50870999999999</v>
      </c>
      <c r="H119" s="24">
        <f>22+18.4066/60</f>
        <v>22.306776666666668</v>
      </c>
      <c r="I119" s="24">
        <v>25.8</v>
      </c>
      <c r="J119" s="24" t="s">
        <v>627</v>
      </c>
      <c r="K119" s="24">
        <f t="shared" si="2"/>
        <v>8.659014603750001E-3</v>
      </c>
      <c r="L119" s="24">
        <v>297</v>
      </c>
    </row>
    <row r="120" spans="1:12" x14ac:dyDescent="0.3">
      <c r="A120" s="24" t="s">
        <v>618</v>
      </c>
      <c r="B120" s="15">
        <v>43555</v>
      </c>
      <c r="C120" s="24" t="s">
        <v>629</v>
      </c>
      <c r="D120" s="20" t="s">
        <v>628</v>
      </c>
      <c r="E120" s="20" t="s">
        <v>631</v>
      </c>
      <c r="F120" s="24">
        <v>1</v>
      </c>
      <c r="G120" s="24">
        <f>120+22.7251/60</f>
        <v>120.37875166666667</v>
      </c>
      <c r="H120" s="24">
        <f>22+15.2163/60</f>
        <v>22.253605</v>
      </c>
      <c r="I120" s="24">
        <v>252</v>
      </c>
      <c r="J120" s="24" t="s">
        <v>627</v>
      </c>
      <c r="K120" s="24">
        <f t="shared" si="2"/>
        <v>8.659014603750001E-3</v>
      </c>
      <c r="L120" s="24">
        <v>297</v>
      </c>
    </row>
    <row r="121" spans="1:12" x14ac:dyDescent="0.3">
      <c r="A121" s="24" t="s">
        <v>618</v>
      </c>
      <c r="B121" s="15">
        <v>43555</v>
      </c>
      <c r="C121" s="24" t="s">
        <v>629</v>
      </c>
      <c r="D121" s="20" t="s">
        <v>628</v>
      </c>
      <c r="E121" s="20" t="s">
        <v>632</v>
      </c>
      <c r="F121" s="24">
        <v>1</v>
      </c>
      <c r="G121" s="24">
        <f>120+24.3435/60</f>
        <v>120.405725</v>
      </c>
      <c r="H121" s="24">
        <f>22+19.5616/60</f>
        <v>22.326026666666667</v>
      </c>
      <c r="I121" s="24">
        <v>92.4</v>
      </c>
      <c r="J121" s="24" t="s">
        <v>627</v>
      </c>
      <c r="K121" s="24">
        <f t="shared" si="2"/>
        <v>8.659014603750001E-3</v>
      </c>
      <c r="L121" s="24">
        <v>297</v>
      </c>
    </row>
    <row r="122" spans="1:12" x14ac:dyDescent="0.3">
      <c r="A122" s="24" t="s">
        <v>618</v>
      </c>
      <c r="B122" s="15">
        <v>43555</v>
      </c>
      <c r="C122" s="24" t="s">
        <v>629</v>
      </c>
      <c r="D122" s="20" t="s">
        <v>628</v>
      </c>
      <c r="E122" s="20" t="s">
        <v>632</v>
      </c>
      <c r="F122" s="24">
        <v>2</v>
      </c>
      <c r="G122" s="24">
        <f>120+24.3331/60</f>
        <v>120.40555166666667</v>
      </c>
      <c r="H122" s="24">
        <f>22+19.581/60</f>
        <v>22.326350000000001</v>
      </c>
      <c r="I122" s="24">
        <v>93</v>
      </c>
      <c r="J122" s="24" t="s">
        <v>627</v>
      </c>
      <c r="K122" s="24">
        <f t="shared" si="2"/>
        <v>8.659014603750001E-3</v>
      </c>
      <c r="L122" s="24">
        <v>297</v>
      </c>
    </row>
    <row r="123" spans="1:12" x14ac:dyDescent="0.3">
      <c r="A123" s="24" t="s">
        <v>618</v>
      </c>
      <c r="B123" s="15">
        <v>43556</v>
      </c>
      <c r="C123" s="24" t="s">
        <v>629</v>
      </c>
      <c r="D123" s="20" t="s">
        <v>628</v>
      </c>
      <c r="E123" s="20" t="s">
        <v>633</v>
      </c>
      <c r="F123" s="24">
        <v>1</v>
      </c>
      <c r="G123" s="24">
        <f>120+25.7436/60</f>
        <v>120.42906000000001</v>
      </c>
      <c r="H123" s="24">
        <f>22+19.6472/60</f>
        <v>22.327453333333334</v>
      </c>
      <c r="I123" s="24">
        <v>85</v>
      </c>
      <c r="J123" s="24" t="s">
        <v>627</v>
      </c>
      <c r="K123" s="24">
        <f t="shared" si="2"/>
        <v>8.659014603750001E-3</v>
      </c>
      <c r="L123" s="24">
        <v>297</v>
      </c>
    </row>
    <row r="124" spans="1:12" x14ac:dyDescent="0.3">
      <c r="A124" s="24" t="s">
        <v>618</v>
      </c>
      <c r="B124" s="15">
        <v>43556</v>
      </c>
      <c r="C124" s="24" t="s">
        <v>629</v>
      </c>
      <c r="D124" s="20" t="s">
        <v>628</v>
      </c>
      <c r="E124" s="20" t="s">
        <v>633</v>
      </c>
      <c r="F124" s="24">
        <v>2</v>
      </c>
      <c r="G124" s="24">
        <f>120+25.7436/60</f>
        <v>120.42906000000001</v>
      </c>
      <c r="H124" s="24">
        <f>22+19.6472/60</f>
        <v>22.327453333333334</v>
      </c>
      <c r="I124" s="24">
        <v>85</v>
      </c>
      <c r="J124" s="24" t="s">
        <v>627</v>
      </c>
      <c r="K124" s="24">
        <f t="shared" si="2"/>
        <v>8.659014603750001E-3</v>
      </c>
      <c r="L124" s="24">
        <v>297</v>
      </c>
    </row>
    <row r="125" spans="1:12" x14ac:dyDescent="0.3">
      <c r="A125" s="24" t="s">
        <v>618</v>
      </c>
      <c r="B125" s="15">
        <v>43557</v>
      </c>
      <c r="C125" s="24" t="s">
        <v>629</v>
      </c>
      <c r="D125" s="20" t="s">
        <v>628</v>
      </c>
      <c r="E125" s="20" t="s">
        <v>634</v>
      </c>
      <c r="F125" s="24">
        <v>1</v>
      </c>
      <c r="G125" s="24">
        <f>120+26.785/60</f>
        <v>120.44641666666666</v>
      </c>
      <c r="H125" s="24">
        <f>22+21.627/60</f>
        <v>22.36045</v>
      </c>
      <c r="I125" s="24">
        <v>44.8</v>
      </c>
      <c r="J125" s="24" t="s">
        <v>627</v>
      </c>
      <c r="K125" s="24">
        <f t="shared" si="2"/>
        <v>8.659014603750001E-3</v>
      </c>
      <c r="L125" s="24">
        <v>297</v>
      </c>
    </row>
    <row r="126" spans="1:12" x14ac:dyDescent="0.3">
      <c r="A126" s="24" t="s">
        <v>618</v>
      </c>
      <c r="B126" s="15">
        <v>43557</v>
      </c>
      <c r="C126" s="24" t="s">
        <v>391</v>
      </c>
      <c r="D126" s="20" t="s">
        <v>628</v>
      </c>
      <c r="E126" s="20" t="s">
        <v>635</v>
      </c>
      <c r="F126" s="24">
        <v>1</v>
      </c>
      <c r="G126" s="24">
        <f>120+24.59/60</f>
        <v>120.40983333333334</v>
      </c>
      <c r="H126" s="24">
        <f>22+25.02/60</f>
        <v>22.417000000000002</v>
      </c>
      <c r="I126" s="24">
        <v>305</v>
      </c>
      <c r="J126" s="24" t="s">
        <v>627</v>
      </c>
      <c r="K126" s="24">
        <f t="shared" si="2"/>
        <v>8.659014603750001E-3</v>
      </c>
      <c r="L126" s="24">
        <v>297</v>
      </c>
    </row>
    <row r="127" spans="1:12" x14ac:dyDescent="0.3">
      <c r="A127" s="24" t="s">
        <v>664</v>
      </c>
      <c r="B127" s="15">
        <v>43753</v>
      </c>
      <c r="C127" s="24" t="s">
        <v>629</v>
      </c>
      <c r="D127" s="20" t="s">
        <v>637</v>
      </c>
      <c r="E127" s="20" t="s">
        <v>638</v>
      </c>
      <c r="F127" s="24">
        <v>1</v>
      </c>
      <c r="G127" s="24">
        <v>120.21616666666667</v>
      </c>
      <c r="H127" s="24">
        <v>22.553000000000001</v>
      </c>
      <c r="I127" s="24">
        <v>89</v>
      </c>
      <c r="J127" s="24" t="s">
        <v>163</v>
      </c>
      <c r="K127" s="24">
        <f t="shared" si="2"/>
        <v>8.659014603750001E-3</v>
      </c>
      <c r="L127" s="24">
        <v>297</v>
      </c>
    </row>
    <row r="128" spans="1:12" x14ac:dyDescent="0.3">
      <c r="A128" s="24" t="s">
        <v>664</v>
      </c>
      <c r="B128" s="15">
        <v>43753</v>
      </c>
      <c r="C128" s="24" t="s">
        <v>629</v>
      </c>
      <c r="D128" s="20" t="s">
        <v>637</v>
      </c>
      <c r="E128" s="20" t="s">
        <v>638</v>
      </c>
      <c r="F128" s="24">
        <v>2</v>
      </c>
      <c r="G128" s="24">
        <v>120.21616666666667</v>
      </c>
      <c r="H128" s="24">
        <v>22.553833333333333</v>
      </c>
      <c r="I128" s="24">
        <v>88</v>
      </c>
      <c r="J128" s="24" t="s">
        <v>163</v>
      </c>
      <c r="K128" s="24">
        <f t="shared" si="2"/>
        <v>8.659014603750001E-3</v>
      </c>
      <c r="L128" s="24">
        <v>297</v>
      </c>
    </row>
    <row r="129" spans="1:12" x14ac:dyDescent="0.3">
      <c r="A129" s="24" t="s">
        <v>664</v>
      </c>
      <c r="B129" s="15">
        <v>43753</v>
      </c>
      <c r="C129" s="24" t="s">
        <v>629</v>
      </c>
      <c r="D129" s="20" t="s">
        <v>637</v>
      </c>
      <c r="E129" s="20" t="s">
        <v>639</v>
      </c>
      <c r="F129" s="24">
        <v>2</v>
      </c>
      <c r="G129" s="24">
        <v>120.30216666666666</v>
      </c>
      <c r="H129" s="24">
        <v>22.456</v>
      </c>
      <c r="I129" s="24">
        <v>34</v>
      </c>
      <c r="J129" s="24" t="s">
        <v>163</v>
      </c>
      <c r="K129" s="24">
        <f t="shared" si="2"/>
        <v>8.659014603750001E-3</v>
      </c>
      <c r="L129" s="24">
        <v>297</v>
      </c>
    </row>
    <row r="130" spans="1:12" x14ac:dyDescent="0.3">
      <c r="A130" s="24" t="s">
        <v>664</v>
      </c>
      <c r="B130" s="15">
        <v>43753</v>
      </c>
      <c r="C130" s="24" t="s">
        <v>629</v>
      </c>
      <c r="D130" s="20" t="s">
        <v>637</v>
      </c>
      <c r="E130" s="20" t="s">
        <v>639</v>
      </c>
      <c r="F130" s="24">
        <v>3</v>
      </c>
      <c r="G130" s="24">
        <v>120.30200000000001</v>
      </c>
      <c r="H130" s="24">
        <v>22.454666666666668</v>
      </c>
      <c r="I130" s="24">
        <v>35</v>
      </c>
      <c r="J130" s="24" t="s">
        <v>163</v>
      </c>
      <c r="K130" s="24">
        <f t="shared" si="2"/>
        <v>8.659014603750001E-3</v>
      </c>
      <c r="L130" s="24">
        <v>297</v>
      </c>
    </row>
    <row r="131" spans="1:12" x14ac:dyDescent="0.3">
      <c r="A131" s="24" t="s">
        <v>664</v>
      </c>
      <c r="B131" s="15">
        <v>43751</v>
      </c>
      <c r="C131" s="24" t="s">
        <v>629</v>
      </c>
      <c r="D131" s="20" t="s">
        <v>637</v>
      </c>
      <c r="E131" s="20" t="s">
        <v>639</v>
      </c>
      <c r="F131" s="24">
        <v>6</v>
      </c>
      <c r="G131" s="24">
        <v>120.30155000000001</v>
      </c>
      <c r="H131" s="24">
        <v>22.455933333333334</v>
      </c>
      <c r="I131" s="24">
        <v>35</v>
      </c>
      <c r="J131" s="24" t="s">
        <v>163</v>
      </c>
      <c r="K131" s="24">
        <f t="shared" si="2"/>
        <v>8.659014603750001E-3</v>
      </c>
      <c r="L131" s="24">
        <v>297</v>
      </c>
    </row>
    <row r="132" spans="1:12" x14ac:dyDescent="0.3">
      <c r="A132" s="24" t="s">
        <v>369</v>
      </c>
      <c r="B132" s="15">
        <v>43755</v>
      </c>
      <c r="C132" s="24" t="s">
        <v>391</v>
      </c>
      <c r="D132" s="20" t="s">
        <v>637</v>
      </c>
      <c r="E132" s="20" t="s">
        <v>207</v>
      </c>
      <c r="F132" s="24">
        <v>1</v>
      </c>
      <c r="G132" s="24">
        <v>120.41</v>
      </c>
      <c r="H132" s="24">
        <v>22.416166666666665</v>
      </c>
      <c r="I132" s="24">
        <v>302</v>
      </c>
      <c r="J132" s="24" t="s">
        <v>163</v>
      </c>
      <c r="K132" s="24">
        <f t="shared" si="2"/>
        <v>8.659014603750001E-3</v>
      </c>
      <c r="L132" s="24">
        <v>297</v>
      </c>
    </row>
    <row r="133" spans="1:12" x14ac:dyDescent="0.3">
      <c r="A133" s="24" t="s">
        <v>369</v>
      </c>
      <c r="B133" s="15">
        <v>43756</v>
      </c>
      <c r="C133" s="24" t="s">
        <v>629</v>
      </c>
      <c r="D133" s="20" t="s">
        <v>637</v>
      </c>
      <c r="E133" s="20" t="s">
        <v>640</v>
      </c>
      <c r="F133" s="24">
        <v>1</v>
      </c>
      <c r="G133" s="24">
        <v>120.46366666666667</v>
      </c>
      <c r="H133" s="24">
        <v>22.366166666666668</v>
      </c>
      <c r="I133" s="24">
        <v>32</v>
      </c>
      <c r="J133" s="24" t="s">
        <v>163</v>
      </c>
      <c r="K133" s="24">
        <f t="shared" si="2"/>
        <v>8.659014603750001E-3</v>
      </c>
      <c r="L133" s="24">
        <v>297</v>
      </c>
    </row>
    <row r="134" spans="1:12" x14ac:dyDescent="0.3">
      <c r="A134" s="24" t="s">
        <v>369</v>
      </c>
      <c r="B134" s="15">
        <v>43757</v>
      </c>
      <c r="C134" s="24" t="s">
        <v>391</v>
      </c>
      <c r="D134" s="20" t="s">
        <v>637</v>
      </c>
      <c r="E134" s="20" t="s">
        <v>207</v>
      </c>
      <c r="F134" s="24">
        <v>2</v>
      </c>
      <c r="G134" s="24">
        <v>120.40966666666667</v>
      </c>
      <c r="H134" s="24">
        <v>22.416833333333333</v>
      </c>
      <c r="I134" s="24">
        <v>304</v>
      </c>
      <c r="J134" s="24" t="s">
        <v>163</v>
      </c>
      <c r="K134" s="24">
        <f t="shared" si="2"/>
        <v>8.659014603750001E-3</v>
      </c>
      <c r="L134" s="24">
        <v>297</v>
      </c>
    </row>
    <row r="135" spans="1:12" x14ac:dyDescent="0.3">
      <c r="A135" s="24" t="s">
        <v>369</v>
      </c>
      <c r="B135" s="15">
        <v>43757</v>
      </c>
      <c r="C135" s="24" t="s">
        <v>629</v>
      </c>
      <c r="D135" s="20" t="s">
        <v>637</v>
      </c>
      <c r="E135" s="20" t="s">
        <v>641</v>
      </c>
      <c r="F135" s="24">
        <v>1</v>
      </c>
      <c r="G135" s="24">
        <v>120.40525</v>
      </c>
      <c r="H135" s="24">
        <v>22.325316666666666</v>
      </c>
      <c r="I135" s="24">
        <v>93</v>
      </c>
      <c r="J135" s="24" t="s">
        <v>163</v>
      </c>
      <c r="K135" s="24">
        <f t="shared" si="2"/>
        <v>8.659014603750001E-3</v>
      </c>
      <c r="L135" s="24">
        <v>297</v>
      </c>
    </row>
    <row r="136" spans="1:12" x14ac:dyDescent="0.3">
      <c r="A136" s="24" t="s">
        <v>369</v>
      </c>
      <c r="B136" s="15">
        <v>43757</v>
      </c>
      <c r="C136" s="24" t="s">
        <v>629</v>
      </c>
      <c r="D136" s="20" t="s">
        <v>637</v>
      </c>
      <c r="E136" s="20" t="s">
        <v>210</v>
      </c>
      <c r="F136" s="24">
        <v>2</v>
      </c>
      <c r="G136" s="24">
        <v>120.37933333333334</v>
      </c>
      <c r="H136" s="24">
        <v>22.254000000000001</v>
      </c>
      <c r="I136" s="24">
        <v>264</v>
      </c>
      <c r="J136" s="24" t="s">
        <v>163</v>
      </c>
      <c r="K136" s="24">
        <f t="shared" si="2"/>
        <v>8.659014603750001E-3</v>
      </c>
      <c r="L136" s="24">
        <v>297</v>
      </c>
    </row>
    <row r="137" spans="1:12" x14ac:dyDescent="0.3">
      <c r="A137" s="24" t="s">
        <v>369</v>
      </c>
      <c r="B137" s="15">
        <v>43758</v>
      </c>
      <c r="C137" s="24" t="s">
        <v>629</v>
      </c>
      <c r="D137" s="20" t="s">
        <v>637</v>
      </c>
      <c r="E137" s="20" t="s">
        <v>642</v>
      </c>
      <c r="F137" s="24">
        <v>1</v>
      </c>
      <c r="G137" s="24">
        <v>120.51016666666666</v>
      </c>
      <c r="H137" s="24">
        <v>22.303666666666668</v>
      </c>
      <c r="I137" s="24">
        <v>36</v>
      </c>
      <c r="J137" s="24" t="s">
        <v>163</v>
      </c>
      <c r="K137" s="24">
        <f t="shared" si="2"/>
        <v>8.659014603750001E-3</v>
      </c>
      <c r="L137" s="24">
        <v>297</v>
      </c>
    </row>
    <row r="138" spans="1:12" x14ac:dyDescent="0.3">
      <c r="A138" s="24" t="s">
        <v>369</v>
      </c>
      <c r="B138" s="15">
        <v>43758</v>
      </c>
      <c r="C138" s="24" t="s">
        <v>6</v>
      </c>
      <c r="D138" s="20" t="s">
        <v>637</v>
      </c>
      <c r="E138" s="20" t="s">
        <v>642</v>
      </c>
      <c r="F138" s="24" t="s">
        <v>646</v>
      </c>
      <c r="G138" s="24">
        <v>120.51233333333333</v>
      </c>
      <c r="H138" s="24">
        <v>22.305</v>
      </c>
      <c r="I138" s="24">
        <v>35</v>
      </c>
      <c r="J138" s="24" t="s">
        <v>644</v>
      </c>
      <c r="K138" s="24">
        <v>0.09</v>
      </c>
      <c r="L138" s="24">
        <v>297</v>
      </c>
    </row>
    <row r="139" spans="1:12" x14ac:dyDescent="0.3">
      <c r="A139" s="24" t="s">
        <v>665</v>
      </c>
      <c r="B139" s="15">
        <v>43759</v>
      </c>
      <c r="C139" s="24" t="s">
        <v>6</v>
      </c>
      <c r="D139" s="20" t="s">
        <v>637</v>
      </c>
      <c r="E139" s="20" t="s">
        <v>643</v>
      </c>
      <c r="F139" s="24">
        <v>2</v>
      </c>
      <c r="G139" s="24">
        <v>120.56726666666667</v>
      </c>
      <c r="H139" s="24">
        <v>22.291683333333335</v>
      </c>
      <c r="I139" s="24">
        <v>35</v>
      </c>
      <c r="J139" s="24" t="s">
        <v>163</v>
      </c>
      <c r="K139" s="24">
        <f t="shared" si="2"/>
        <v>8.659014603750001E-3</v>
      </c>
      <c r="L139" s="24">
        <v>297</v>
      </c>
    </row>
    <row r="140" spans="1:12" x14ac:dyDescent="0.3">
      <c r="A140" s="24" t="s">
        <v>665</v>
      </c>
      <c r="B140" s="15">
        <v>43759</v>
      </c>
      <c r="C140" s="24" t="s">
        <v>6</v>
      </c>
      <c r="D140" s="20" t="s">
        <v>637</v>
      </c>
      <c r="E140" s="20" t="s">
        <v>643</v>
      </c>
      <c r="F140" s="24" t="s">
        <v>644</v>
      </c>
      <c r="G140" s="24">
        <v>120.57158333333334</v>
      </c>
      <c r="H140" s="24">
        <v>22.286999999999999</v>
      </c>
      <c r="I140" s="24">
        <v>37</v>
      </c>
      <c r="J140" s="24" t="s">
        <v>645</v>
      </c>
      <c r="K140" s="24">
        <v>0.09</v>
      </c>
      <c r="L140" s="24">
        <v>297</v>
      </c>
    </row>
    <row r="141" spans="1:12" x14ac:dyDescent="0.3">
      <c r="A141" s="24" t="s">
        <v>647</v>
      </c>
      <c r="B141" s="15">
        <v>44034</v>
      </c>
      <c r="C141" s="24" t="s">
        <v>648</v>
      </c>
      <c r="D141" s="20" t="s">
        <v>650</v>
      </c>
      <c r="E141" s="20" t="s">
        <v>651</v>
      </c>
      <c r="F141" s="24">
        <v>1</v>
      </c>
      <c r="G141" s="24">
        <v>116.50228</v>
      </c>
      <c r="H141" s="24">
        <v>22.39752</v>
      </c>
      <c r="I141" s="24">
        <v>44</v>
      </c>
      <c r="J141" s="24" t="s">
        <v>185</v>
      </c>
      <c r="L141" s="24">
        <v>297</v>
      </c>
    </row>
    <row r="142" spans="1:12" x14ac:dyDescent="0.3">
      <c r="A142" s="24" t="s">
        <v>647</v>
      </c>
      <c r="B142" s="15">
        <v>44036</v>
      </c>
      <c r="C142" s="24" t="s">
        <v>648</v>
      </c>
      <c r="D142" s="20" t="s">
        <v>650</v>
      </c>
      <c r="E142" s="20" t="s">
        <v>652</v>
      </c>
      <c r="F142" s="24">
        <v>1</v>
      </c>
      <c r="G142" s="24">
        <v>116.18438999999999</v>
      </c>
      <c r="H142" s="24">
        <v>22.256340000000002</v>
      </c>
      <c r="I142" s="24">
        <v>51</v>
      </c>
      <c r="J142" s="24" t="s">
        <v>185</v>
      </c>
      <c r="L142" s="24">
        <v>297</v>
      </c>
    </row>
    <row r="143" spans="1:12" x14ac:dyDescent="0.3">
      <c r="A143" s="24" t="s">
        <v>647</v>
      </c>
      <c r="B143" s="15">
        <v>44036</v>
      </c>
      <c r="C143" s="24" t="s">
        <v>648</v>
      </c>
      <c r="D143" s="20" t="s">
        <v>649</v>
      </c>
      <c r="E143" s="20" t="s">
        <v>653</v>
      </c>
      <c r="F143" s="24">
        <v>1</v>
      </c>
      <c r="G143" s="24">
        <v>115.87372999999999</v>
      </c>
      <c r="H143" s="24">
        <v>22.116679999999999</v>
      </c>
      <c r="I143" s="24">
        <v>74</v>
      </c>
      <c r="J143" s="24" t="s">
        <v>185</v>
      </c>
      <c r="L143" s="24">
        <v>297</v>
      </c>
    </row>
    <row r="144" spans="1:12" x14ac:dyDescent="0.3">
      <c r="A144" s="24" t="s">
        <v>647</v>
      </c>
      <c r="B144" s="15">
        <v>44036</v>
      </c>
      <c r="C144" s="24" t="s">
        <v>648</v>
      </c>
      <c r="D144" s="20" t="s">
        <v>649</v>
      </c>
      <c r="E144" s="20" t="s">
        <v>654</v>
      </c>
      <c r="F144" s="24">
        <v>1</v>
      </c>
      <c r="G144" s="24">
        <v>115.5793</v>
      </c>
      <c r="H144" s="24">
        <v>21.981570000000001</v>
      </c>
      <c r="I144" s="24">
        <v>85</v>
      </c>
      <c r="J144" s="24" t="s">
        <v>185</v>
      </c>
      <c r="L144" s="24">
        <v>297</v>
      </c>
    </row>
    <row r="145" spans="1:12" x14ac:dyDescent="0.3">
      <c r="A145" s="24" t="s">
        <v>647</v>
      </c>
      <c r="B145" s="15">
        <v>44036</v>
      </c>
      <c r="C145" s="24" t="s">
        <v>648</v>
      </c>
      <c r="D145" s="20" t="s">
        <v>649</v>
      </c>
      <c r="E145" s="20" t="s">
        <v>655</v>
      </c>
      <c r="F145" s="24">
        <v>1</v>
      </c>
      <c r="G145" s="24">
        <v>115.14888999999999</v>
      </c>
      <c r="H145" s="24">
        <v>21.791419999999999</v>
      </c>
      <c r="I145" s="24">
        <v>86</v>
      </c>
      <c r="J145" s="24" t="s">
        <v>185</v>
      </c>
      <c r="L145" s="24">
        <v>297</v>
      </c>
    </row>
    <row r="146" spans="1:12" x14ac:dyDescent="0.3">
      <c r="A146" s="24" t="s">
        <v>647</v>
      </c>
      <c r="B146" s="15">
        <v>44037</v>
      </c>
      <c r="C146" s="24" t="s">
        <v>648</v>
      </c>
      <c r="D146" s="20" t="s">
        <v>649</v>
      </c>
      <c r="E146" s="20" t="s">
        <v>656</v>
      </c>
      <c r="F146" s="24">
        <v>1</v>
      </c>
      <c r="G146" s="24">
        <v>112.68007</v>
      </c>
      <c r="H146" s="24">
        <v>21.038309999999999</v>
      </c>
      <c r="I146" s="24">
        <v>52</v>
      </c>
      <c r="J146" s="24" t="s">
        <v>185</v>
      </c>
      <c r="L146" s="24">
        <v>297</v>
      </c>
    </row>
    <row r="147" spans="1:12" x14ac:dyDescent="0.3">
      <c r="A147" s="24" t="s">
        <v>647</v>
      </c>
      <c r="B147" s="15">
        <v>44037</v>
      </c>
      <c r="C147" s="24" t="s">
        <v>648</v>
      </c>
      <c r="D147" s="20" t="s">
        <v>649</v>
      </c>
      <c r="E147" s="20" t="s">
        <v>657</v>
      </c>
      <c r="F147" s="24">
        <v>1</v>
      </c>
      <c r="G147" s="24">
        <v>113.33987</v>
      </c>
      <c r="H147" s="24">
        <v>21.184239999999999</v>
      </c>
      <c r="I147" s="24">
        <v>58</v>
      </c>
      <c r="J147" s="24" t="s">
        <v>185</v>
      </c>
      <c r="L147" s="24">
        <v>297</v>
      </c>
    </row>
    <row r="148" spans="1:12" x14ac:dyDescent="0.3">
      <c r="A148" s="24" t="s">
        <v>647</v>
      </c>
      <c r="B148" s="15">
        <v>44038</v>
      </c>
      <c r="C148" s="24" t="s">
        <v>648</v>
      </c>
      <c r="D148" s="20" t="s">
        <v>649</v>
      </c>
      <c r="E148" s="20" t="s">
        <v>658</v>
      </c>
      <c r="F148" s="24">
        <v>1</v>
      </c>
      <c r="G148" s="24">
        <v>113.94490999999999</v>
      </c>
      <c r="H148" s="24">
        <v>21.307960000000001</v>
      </c>
      <c r="I148" s="24">
        <v>69</v>
      </c>
      <c r="J148" s="24" t="s">
        <v>185</v>
      </c>
      <c r="L148" s="24">
        <v>297</v>
      </c>
    </row>
    <row r="149" spans="1:12" x14ac:dyDescent="0.3">
      <c r="A149" s="24" t="s">
        <v>647</v>
      </c>
      <c r="B149" s="15">
        <v>44038</v>
      </c>
      <c r="C149" s="24" t="s">
        <v>648</v>
      </c>
      <c r="D149" s="20" t="s">
        <v>649</v>
      </c>
      <c r="E149" s="20" t="s">
        <v>659</v>
      </c>
      <c r="F149" s="24">
        <v>1</v>
      </c>
      <c r="G149" s="24">
        <v>114.55741999999999</v>
      </c>
      <c r="H149" s="24">
        <v>21.533280000000001</v>
      </c>
      <c r="I149" s="24">
        <v>73</v>
      </c>
      <c r="J149" s="24" t="s">
        <v>185</v>
      </c>
      <c r="L149" s="24">
        <v>297</v>
      </c>
    </row>
    <row r="150" spans="1:12" x14ac:dyDescent="0.3">
      <c r="A150" s="24" t="s">
        <v>647</v>
      </c>
      <c r="B150" s="15">
        <v>44038</v>
      </c>
      <c r="C150" s="24" t="s">
        <v>648</v>
      </c>
      <c r="D150" s="20" t="s">
        <v>649</v>
      </c>
      <c r="E150" s="20" t="s">
        <v>660</v>
      </c>
      <c r="F150" s="24">
        <v>1</v>
      </c>
      <c r="G150" s="24">
        <v>114.84858</v>
      </c>
      <c r="H150" s="24">
        <v>21.661629999999999</v>
      </c>
      <c r="I150" s="24">
        <v>80</v>
      </c>
      <c r="J150" s="24" t="s">
        <v>185</v>
      </c>
      <c r="L150" s="24">
        <v>297</v>
      </c>
    </row>
    <row r="151" spans="1:12" x14ac:dyDescent="0.3">
      <c r="A151" s="24" t="s">
        <v>647</v>
      </c>
      <c r="B151" s="15">
        <v>44040</v>
      </c>
      <c r="C151" s="24" t="s">
        <v>648</v>
      </c>
      <c r="D151" s="20" t="s">
        <v>649</v>
      </c>
      <c r="E151" s="20" t="s">
        <v>661</v>
      </c>
      <c r="F151" s="24">
        <v>2</v>
      </c>
      <c r="G151" s="24">
        <v>117.19423</v>
      </c>
      <c r="H151" s="24">
        <v>22.67183</v>
      </c>
      <c r="I151" s="24">
        <v>41</v>
      </c>
      <c r="J151" s="24" t="s">
        <v>662</v>
      </c>
      <c r="L151" s="24">
        <v>297</v>
      </c>
    </row>
    <row r="152" spans="1:12" x14ac:dyDescent="0.3">
      <c r="A152" s="24" t="s">
        <v>647</v>
      </c>
      <c r="B152" s="15">
        <v>44040</v>
      </c>
      <c r="C152" s="24" t="s">
        <v>648</v>
      </c>
      <c r="D152" s="20" t="s">
        <v>649</v>
      </c>
      <c r="E152" s="20" t="s">
        <v>661</v>
      </c>
      <c r="F152" s="24">
        <v>4</v>
      </c>
      <c r="G152" s="24">
        <v>117.19423</v>
      </c>
      <c r="H152" s="24">
        <v>22.67183</v>
      </c>
      <c r="I152" s="24">
        <v>41</v>
      </c>
      <c r="J152" s="24" t="s">
        <v>662</v>
      </c>
      <c r="L152" s="24">
        <v>297</v>
      </c>
    </row>
    <row r="153" spans="1:12" x14ac:dyDescent="0.3">
      <c r="A153" s="24" t="s">
        <v>647</v>
      </c>
      <c r="B153" s="15">
        <v>44040</v>
      </c>
      <c r="C153" s="24" t="s">
        <v>6</v>
      </c>
      <c r="D153" s="20" t="s">
        <v>649</v>
      </c>
      <c r="E153" s="20" t="s">
        <v>663</v>
      </c>
      <c r="F153" s="24">
        <v>2</v>
      </c>
      <c r="G153" s="24">
        <v>118.71456999999999</v>
      </c>
      <c r="H153" s="24">
        <v>22.715630000000001</v>
      </c>
      <c r="I153" s="24">
        <v>34</v>
      </c>
      <c r="J153" s="24" t="s">
        <v>662</v>
      </c>
      <c r="L153" s="24">
        <v>297</v>
      </c>
    </row>
    <row r="154" spans="1:12" x14ac:dyDescent="0.3">
      <c r="A154" s="24" t="s">
        <v>647</v>
      </c>
      <c r="B154" s="15">
        <v>44040</v>
      </c>
      <c r="C154" s="24" t="s">
        <v>6</v>
      </c>
      <c r="D154" s="20" t="s">
        <v>649</v>
      </c>
      <c r="E154" s="20" t="s">
        <v>663</v>
      </c>
      <c r="F154" s="24">
        <v>3</v>
      </c>
      <c r="G154" s="24">
        <v>118.71434000000001</v>
      </c>
      <c r="H154" s="24">
        <v>22.715630000000001</v>
      </c>
      <c r="I154" s="24">
        <v>34</v>
      </c>
      <c r="J154" s="24" t="s">
        <v>662</v>
      </c>
      <c r="L154" s="24">
        <v>297</v>
      </c>
    </row>
    <row r="155" spans="1:12" x14ac:dyDescent="0.3">
      <c r="A155" s="24" t="s">
        <v>369</v>
      </c>
      <c r="B155" s="15">
        <v>44157</v>
      </c>
      <c r="C155" s="24" t="s">
        <v>6</v>
      </c>
      <c r="D155" s="20" t="s">
        <v>666</v>
      </c>
      <c r="E155" s="20" t="s">
        <v>667</v>
      </c>
      <c r="F155" s="24">
        <v>2</v>
      </c>
      <c r="G155" s="57">
        <f>120+22.993/60</f>
        <v>120.38321666666667</v>
      </c>
      <c r="H155" s="56">
        <f>22+16.907/60</f>
        <v>22.281783333333333</v>
      </c>
      <c r="I155" s="24">
        <v>189</v>
      </c>
      <c r="J155" s="24" t="s">
        <v>163</v>
      </c>
      <c r="L155" s="24">
        <v>297</v>
      </c>
    </row>
    <row r="156" spans="1:12" x14ac:dyDescent="0.3">
      <c r="A156" s="24" t="s">
        <v>369</v>
      </c>
      <c r="B156" s="15">
        <v>44148</v>
      </c>
      <c r="C156" s="24" t="s">
        <v>5</v>
      </c>
      <c r="D156" s="20" t="s">
        <v>666</v>
      </c>
      <c r="E156" s="20" t="s">
        <v>668</v>
      </c>
      <c r="F156" s="24">
        <v>1</v>
      </c>
      <c r="G156" s="56">
        <f>120+24.67/60</f>
        <v>120.41116666666667</v>
      </c>
      <c r="H156" s="56">
        <f>22+24.848/60</f>
        <v>22.414133333333332</v>
      </c>
      <c r="I156" s="24">
        <v>301</v>
      </c>
      <c r="J156" s="24" t="s">
        <v>163</v>
      </c>
      <c r="L156" s="24">
        <v>297</v>
      </c>
    </row>
    <row r="157" spans="1:12" x14ac:dyDescent="0.3">
      <c r="A157" s="24" t="s">
        <v>669</v>
      </c>
      <c r="B157" s="15">
        <v>44148</v>
      </c>
      <c r="C157" s="24" t="s">
        <v>5</v>
      </c>
      <c r="D157" s="20" t="s">
        <v>666</v>
      </c>
      <c r="E157" s="20" t="s">
        <v>668</v>
      </c>
      <c r="F157" s="24">
        <v>2</v>
      </c>
      <c r="G157" s="56">
        <f>120+24.672/60</f>
        <v>120.41119999999999</v>
      </c>
      <c r="H157" s="56">
        <f>22+24.852/60</f>
        <v>22.414200000000001</v>
      </c>
      <c r="I157" s="24">
        <v>306</v>
      </c>
      <c r="J157" s="24" t="s">
        <v>163</v>
      </c>
      <c r="L157" s="24">
        <v>297</v>
      </c>
    </row>
    <row r="158" spans="1:12" x14ac:dyDescent="0.3">
      <c r="A158" s="24" t="s">
        <v>369</v>
      </c>
      <c r="B158" s="15">
        <v>44165</v>
      </c>
      <c r="C158" s="7" t="s">
        <v>253</v>
      </c>
      <c r="D158" s="20" t="s">
        <v>670</v>
      </c>
      <c r="E158" s="20" t="s">
        <v>671</v>
      </c>
      <c r="F158" s="24">
        <v>1</v>
      </c>
      <c r="G158" s="56">
        <f>120+32.63/60</f>
        <v>120.54383333333334</v>
      </c>
      <c r="H158" s="56">
        <f>22+18.71/60</f>
        <v>22.311833333333333</v>
      </c>
      <c r="I158" s="24">
        <v>27</v>
      </c>
      <c r="J158" s="24" t="s">
        <v>163</v>
      </c>
      <c r="L158" s="24">
        <v>297</v>
      </c>
    </row>
    <row r="159" spans="1:12" x14ac:dyDescent="0.3">
      <c r="A159" s="24" t="s">
        <v>674</v>
      </c>
      <c r="B159" s="15">
        <v>44269</v>
      </c>
      <c r="C159" s="24" t="s">
        <v>5</v>
      </c>
      <c r="D159" s="20" t="s">
        <v>673</v>
      </c>
      <c r="E159" s="20" t="s">
        <v>672</v>
      </c>
      <c r="F159" s="24">
        <v>1</v>
      </c>
      <c r="G159" s="24">
        <f>120+24.6583/60</f>
        <v>120.41097166666667</v>
      </c>
      <c r="H159" s="24">
        <f>22+24.8529/60</f>
        <v>22.414214999999999</v>
      </c>
      <c r="I159" s="24">
        <v>299.5</v>
      </c>
      <c r="J159" s="24" t="s">
        <v>163</v>
      </c>
      <c r="L159" s="24">
        <v>297</v>
      </c>
    </row>
    <row r="160" spans="1:12" x14ac:dyDescent="0.3">
      <c r="A160" s="24" t="s">
        <v>674</v>
      </c>
      <c r="B160" s="15">
        <v>44269</v>
      </c>
      <c r="C160" s="24" t="s">
        <v>5</v>
      </c>
      <c r="D160" s="20" t="s">
        <v>675</v>
      </c>
      <c r="E160" s="20" t="s">
        <v>672</v>
      </c>
      <c r="F160" s="24">
        <v>2</v>
      </c>
      <c r="G160" s="24">
        <f>120+24.6888/60</f>
        <v>120.41148</v>
      </c>
      <c r="H160" s="24">
        <f>22+24.8524/60</f>
        <v>22.414206666666665</v>
      </c>
      <c r="I160" s="24">
        <v>313</v>
      </c>
      <c r="J160" s="24" t="s">
        <v>163</v>
      </c>
      <c r="L160" s="24">
        <v>297</v>
      </c>
    </row>
    <row r="161" spans="1:12" x14ac:dyDescent="0.3">
      <c r="A161" s="24" t="s">
        <v>674</v>
      </c>
      <c r="B161" s="15">
        <v>44269</v>
      </c>
      <c r="C161" s="24" t="s">
        <v>6</v>
      </c>
      <c r="D161" s="20" t="s">
        <v>675</v>
      </c>
      <c r="E161" s="20" t="s">
        <v>676</v>
      </c>
      <c r="F161" s="24">
        <v>1</v>
      </c>
      <c r="G161" s="24">
        <f>120+22.7477/60</f>
        <v>120.37912833333333</v>
      </c>
      <c r="H161" s="24">
        <f>22+15.2131/60</f>
        <v>22.253551666666667</v>
      </c>
      <c r="I161" s="24">
        <v>256</v>
      </c>
      <c r="J161" s="24" t="s">
        <v>163</v>
      </c>
      <c r="L161" s="24">
        <v>297</v>
      </c>
    </row>
    <row r="162" spans="1:12" x14ac:dyDescent="0.3">
      <c r="A162" s="24" t="s">
        <v>674</v>
      </c>
      <c r="B162" s="15">
        <v>44270</v>
      </c>
      <c r="C162" s="7" t="s">
        <v>679</v>
      </c>
      <c r="D162" s="20" t="s">
        <v>675</v>
      </c>
      <c r="E162" s="20" t="s">
        <v>677</v>
      </c>
      <c r="F162" s="24">
        <v>1</v>
      </c>
      <c r="G162" s="24">
        <f>120+32.7/60</f>
        <v>120.545</v>
      </c>
      <c r="H162" s="24">
        <f>22+18.68/60</f>
        <v>22.311333333333334</v>
      </c>
      <c r="I162" s="24">
        <v>27</v>
      </c>
      <c r="J162" s="24" t="s">
        <v>163</v>
      </c>
      <c r="L162" s="24">
        <v>297</v>
      </c>
    </row>
    <row r="163" spans="1:12" x14ac:dyDescent="0.3">
      <c r="A163" s="24" t="s">
        <v>674</v>
      </c>
      <c r="B163" s="15">
        <v>44271</v>
      </c>
      <c r="C163" s="24" t="s">
        <v>6</v>
      </c>
      <c r="D163" s="20" t="s">
        <v>675</v>
      </c>
      <c r="E163" s="20" t="s">
        <v>678</v>
      </c>
      <c r="F163" s="24">
        <v>1</v>
      </c>
      <c r="G163" s="24">
        <f>120+24.63/60</f>
        <v>120.4105</v>
      </c>
      <c r="H163" s="24">
        <f>22+11.04/60</f>
        <v>22.184000000000001</v>
      </c>
      <c r="I163" s="24">
        <v>404</v>
      </c>
      <c r="J163" s="24" t="s">
        <v>163</v>
      </c>
      <c r="L163" s="24">
        <v>297</v>
      </c>
    </row>
    <row r="164" spans="1:12" x14ac:dyDescent="0.3">
      <c r="A164" s="24" t="s">
        <v>369</v>
      </c>
      <c r="B164" s="15">
        <v>44498</v>
      </c>
      <c r="C164" s="24" t="s">
        <v>6</v>
      </c>
      <c r="D164" s="20" t="s">
        <v>681</v>
      </c>
      <c r="E164" s="20" t="s">
        <v>680</v>
      </c>
      <c r="F164" s="24">
        <v>3</v>
      </c>
      <c r="G164" s="24">
        <v>120.55416</v>
      </c>
      <c r="H164" s="24">
        <v>22.31391</v>
      </c>
      <c r="I164" s="24">
        <v>31</v>
      </c>
      <c r="J164" s="24" t="s">
        <v>163</v>
      </c>
      <c r="L164" s="24">
        <v>297</v>
      </c>
    </row>
    <row r="165" spans="1:12" x14ac:dyDescent="0.3">
      <c r="A165" s="24" t="s">
        <v>369</v>
      </c>
      <c r="B165" s="15">
        <v>44499</v>
      </c>
      <c r="C165" s="24" t="s">
        <v>5</v>
      </c>
      <c r="D165" s="20" t="s">
        <v>681</v>
      </c>
      <c r="E165" s="20" t="s">
        <v>207</v>
      </c>
      <c r="F165" s="24">
        <v>3</v>
      </c>
      <c r="G165" s="24">
        <v>120.41818000000001</v>
      </c>
      <c r="H165" s="24">
        <v>22.423690000000001</v>
      </c>
      <c r="I165" s="24">
        <v>293</v>
      </c>
      <c r="J165" s="24" t="s">
        <v>163</v>
      </c>
      <c r="L165" s="24">
        <v>297</v>
      </c>
    </row>
    <row r="166" spans="1:12" x14ac:dyDescent="0.3">
      <c r="A166" s="24" t="s">
        <v>369</v>
      </c>
      <c r="B166" s="15">
        <v>44499</v>
      </c>
      <c r="C166" s="24" t="s">
        <v>6</v>
      </c>
      <c r="D166" s="20" t="s">
        <v>681</v>
      </c>
      <c r="E166" s="20" t="s">
        <v>207</v>
      </c>
      <c r="F166" s="24">
        <v>5</v>
      </c>
      <c r="G166" s="24">
        <v>120.41833</v>
      </c>
      <c r="H166" s="24">
        <v>22.42361</v>
      </c>
      <c r="I166" s="24">
        <v>292</v>
      </c>
      <c r="J166" s="24" t="s">
        <v>163</v>
      </c>
      <c r="L166" s="24">
        <v>297</v>
      </c>
    </row>
    <row r="167" spans="1:12" x14ac:dyDescent="0.3">
      <c r="A167" s="24" t="s">
        <v>369</v>
      </c>
      <c r="B167" s="15">
        <v>44499</v>
      </c>
      <c r="C167" s="24" t="s">
        <v>6</v>
      </c>
      <c r="D167" s="20" t="s">
        <v>681</v>
      </c>
      <c r="E167" s="20" t="s">
        <v>210</v>
      </c>
      <c r="F167" s="24">
        <v>1</v>
      </c>
      <c r="G167" s="24">
        <v>120.39166</v>
      </c>
      <c r="H167" s="24">
        <v>22.2575</v>
      </c>
      <c r="I167" s="24">
        <v>272</v>
      </c>
      <c r="J167" s="24" t="s">
        <v>163</v>
      </c>
      <c r="L167" s="24">
        <v>297</v>
      </c>
    </row>
    <row r="168" spans="1:12" x14ac:dyDescent="0.3">
      <c r="A168" s="24" t="s">
        <v>300</v>
      </c>
      <c r="B168" s="15">
        <v>44673</v>
      </c>
      <c r="C168" s="24" t="s">
        <v>391</v>
      </c>
      <c r="D168" s="20" t="s">
        <v>682</v>
      </c>
      <c r="E168" s="20" t="s">
        <v>683</v>
      </c>
      <c r="F168" s="24">
        <v>1</v>
      </c>
      <c r="G168" s="24">
        <v>118.09151666666666</v>
      </c>
      <c r="H168" s="24">
        <v>22.130266666666667</v>
      </c>
      <c r="I168" s="24">
        <v>456</v>
      </c>
      <c r="J168" s="24" t="s">
        <v>684</v>
      </c>
      <c r="K168" s="24">
        <v>3.6298400000000001E-3</v>
      </c>
      <c r="L168" s="24">
        <v>297</v>
      </c>
    </row>
    <row r="169" spans="1:12" x14ac:dyDescent="0.3">
      <c r="A169" s="24" t="s">
        <v>300</v>
      </c>
      <c r="B169" s="15">
        <v>44673</v>
      </c>
      <c r="C169" s="24" t="s">
        <v>685</v>
      </c>
      <c r="D169" s="20" t="s">
        <v>682</v>
      </c>
      <c r="E169" s="20" t="s">
        <v>686</v>
      </c>
      <c r="F169" s="24">
        <v>1</v>
      </c>
      <c r="G169" s="24">
        <v>118.00683333333333</v>
      </c>
      <c r="H169" s="24">
        <v>22.084666666666667</v>
      </c>
      <c r="I169" s="24">
        <v>234</v>
      </c>
      <c r="J169" s="24" t="s">
        <v>684</v>
      </c>
      <c r="K169" s="24">
        <v>3.6298400000000001E-3</v>
      </c>
      <c r="L169" s="24">
        <v>297</v>
      </c>
    </row>
    <row r="170" spans="1:12" x14ac:dyDescent="0.3">
      <c r="A170" s="24" t="s">
        <v>300</v>
      </c>
      <c r="B170" s="15">
        <v>44674</v>
      </c>
      <c r="C170" s="24" t="s">
        <v>391</v>
      </c>
      <c r="D170" s="20" t="s">
        <v>682</v>
      </c>
      <c r="E170" s="20" t="s">
        <v>687</v>
      </c>
      <c r="F170" s="24">
        <v>3</v>
      </c>
      <c r="G170" s="24">
        <v>118.19716666666666</v>
      </c>
      <c r="H170" s="24">
        <v>22.013999999999999</v>
      </c>
      <c r="I170" s="24">
        <v>1470</v>
      </c>
      <c r="J170" s="24" t="s">
        <v>684</v>
      </c>
      <c r="K170" s="24">
        <v>3.6298400000000001E-3</v>
      </c>
      <c r="L170" s="24">
        <v>297</v>
      </c>
    </row>
    <row r="171" spans="1:12" x14ac:dyDescent="0.3">
      <c r="A171" s="24" t="s">
        <v>300</v>
      </c>
      <c r="B171" s="15">
        <v>44674</v>
      </c>
      <c r="C171" s="24" t="s">
        <v>391</v>
      </c>
      <c r="D171" s="20" t="s">
        <v>682</v>
      </c>
      <c r="E171" s="20" t="s">
        <v>688</v>
      </c>
      <c r="F171" s="24">
        <v>2</v>
      </c>
      <c r="G171" s="24">
        <v>118.24695</v>
      </c>
      <c r="H171" s="24">
        <v>21.969333333333335</v>
      </c>
      <c r="I171" s="24">
        <v>1746</v>
      </c>
      <c r="J171" s="24" t="s">
        <v>684</v>
      </c>
      <c r="K171" s="24">
        <v>3.6298400000000001E-3</v>
      </c>
      <c r="L171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247"/>
  <sheetViews>
    <sheetView zoomScaleNormal="100" workbookViewId="0">
      <pane ySplit="1" topLeftCell="A2209" activePane="bottomLeft" state="frozen"/>
      <selection pane="bottomLeft" activeCell="F2255" sqref="F2255"/>
    </sheetView>
  </sheetViews>
  <sheetFormatPr defaultColWidth="9" defaultRowHeight="15.6" x14ac:dyDescent="0.3"/>
  <cols>
    <col min="1" max="1" width="13.77734375" style="20" customWidth="1"/>
    <col min="2" max="2" width="11.6640625" style="20" customWidth="1"/>
    <col min="3" max="3" width="13.109375" style="24" customWidth="1"/>
    <col min="4" max="4" width="13.109375" style="12" customWidth="1"/>
    <col min="5" max="5" width="11.77734375" style="23" customWidth="1"/>
    <col min="6" max="6" width="15.21875" style="45" customWidth="1"/>
    <col min="7" max="7" width="12.109375" style="35" customWidth="1"/>
    <col min="8" max="8" width="35.88671875" style="24" customWidth="1"/>
    <col min="9" max="16384" width="9" style="24"/>
  </cols>
  <sheetData>
    <row r="1" spans="1:8" ht="16.2" thickBot="1" x14ac:dyDescent="0.35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 x14ac:dyDescent="0.3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 x14ac:dyDescent="0.3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 x14ac:dyDescent="0.3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 x14ac:dyDescent="0.3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 x14ac:dyDescent="0.3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 x14ac:dyDescent="0.3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 x14ac:dyDescent="0.3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 x14ac:dyDescent="0.3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 x14ac:dyDescent="0.3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 x14ac:dyDescent="0.3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 x14ac:dyDescent="0.3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 x14ac:dyDescent="0.3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 x14ac:dyDescent="0.3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 x14ac:dyDescent="0.3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 x14ac:dyDescent="0.3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 x14ac:dyDescent="0.3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 x14ac:dyDescent="0.3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 x14ac:dyDescent="0.3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 x14ac:dyDescent="0.3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 x14ac:dyDescent="0.3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 x14ac:dyDescent="0.3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 x14ac:dyDescent="0.3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 x14ac:dyDescent="0.3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 x14ac:dyDescent="0.3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 x14ac:dyDescent="0.3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 x14ac:dyDescent="0.3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 x14ac:dyDescent="0.3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 x14ac:dyDescent="0.3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 x14ac:dyDescent="0.3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 x14ac:dyDescent="0.3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 x14ac:dyDescent="0.3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 x14ac:dyDescent="0.3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 x14ac:dyDescent="0.3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 x14ac:dyDescent="0.3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 x14ac:dyDescent="0.3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 x14ac:dyDescent="0.3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 x14ac:dyDescent="0.3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 x14ac:dyDescent="0.3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 x14ac:dyDescent="0.3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 x14ac:dyDescent="0.3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 x14ac:dyDescent="0.3">
      <c r="A42" s="20" t="s">
        <v>203</v>
      </c>
      <c r="B42" s="28" t="s">
        <v>403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 x14ac:dyDescent="0.3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 x14ac:dyDescent="0.3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 x14ac:dyDescent="0.3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 x14ac:dyDescent="0.3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 x14ac:dyDescent="0.3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 x14ac:dyDescent="0.3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 x14ac:dyDescent="0.3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 x14ac:dyDescent="0.3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 x14ac:dyDescent="0.3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 x14ac:dyDescent="0.3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 x14ac:dyDescent="0.3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 x14ac:dyDescent="0.3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 x14ac:dyDescent="0.3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 x14ac:dyDescent="0.3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 x14ac:dyDescent="0.3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 x14ac:dyDescent="0.3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 x14ac:dyDescent="0.3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 x14ac:dyDescent="0.3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 x14ac:dyDescent="0.3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 x14ac:dyDescent="0.3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 x14ac:dyDescent="0.3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 x14ac:dyDescent="0.3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 x14ac:dyDescent="0.3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 x14ac:dyDescent="0.3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 x14ac:dyDescent="0.3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 x14ac:dyDescent="0.3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 x14ac:dyDescent="0.3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 x14ac:dyDescent="0.3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 x14ac:dyDescent="0.3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 x14ac:dyDescent="0.3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 x14ac:dyDescent="0.3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 x14ac:dyDescent="0.3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 x14ac:dyDescent="0.3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 x14ac:dyDescent="0.3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 x14ac:dyDescent="0.3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 x14ac:dyDescent="0.3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 x14ac:dyDescent="0.3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 x14ac:dyDescent="0.3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 x14ac:dyDescent="0.3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 x14ac:dyDescent="0.3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 x14ac:dyDescent="0.3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customHeight="1" x14ac:dyDescent="0.3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customHeight="1" x14ac:dyDescent="0.3">
      <c r="A85" s="20" t="s">
        <v>203</v>
      </c>
      <c r="B85" s="28" t="s">
        <v>404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customHeight="1" x14ac:dyDescent="0.3">
      <c r="A86" s="20" t="s">
        <v>203</v>
      </c>
      <c r="B86" s="28" t="s">
        <v>404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customHeight="1" x14ac:dyDescent="0.3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 x14ac:dyDescent="0.3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customHeight="1" x14ac:dyDescent="0.3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customHeight="1" x14ac:dyDescent="0.3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customHeight="1" x14ac:dyDescent="0.3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customHeight="1" x14ac:dyDescent="0.3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 x14ac:dyDescent="0.3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 x14ac:dyDescent="0.3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 x14ac:dyDescent="0.3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 x14ac:dyDescent="0.3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 x14ac:dyDescent="0.3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 x14ac:dyDescent="0.3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 x14ac:dyDescent="0.3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 x14ac:dyDescent="0.3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 x14ac:dyDescent="0.3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 x14ac:dyDescent="0.3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 x14ac:dyDescent="0.3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 x14ac:dyDescent="0.3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 x14ac:dyDescent="0.3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 x14ac:dyDescent="0.3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 x14ac:dyDescent="0.3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 x14ac:dyDescent="0.3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 x14ac:dyDescent="0.3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 x14ac:dyDescent="0.3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 x14ac:dyDescent="0.3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 x14ac:dyDescent="0.3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 x14ac:dyDescent="0.3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 x14ac:dyDescent="0.3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 x14ac:dyDescent="0.3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 x14ac:dyDescent="0.3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 x14ac:dyDescent="0.3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 x14ac:dyDescent="0.3">
      <c r="A118" s="21" t="s">
        <v>205</v>
      </c>
      <c r="B118" s="26" t="s">
        <v>209</v>
      </c>
      <c r="C118" s="26">
        <v>1</v>
      </c>
      <c r="D118" s="26">
        <v>1</v>
      </c>
      <c r="E118" s="9" t="s">
        <v>408</v>
      </c>
      <c r="F118" s="43" t="s">
        <v>11</v>
      </c>
      <c r="G118" s="36">
        <v>1</v>
      </c>
    </row>
    <row r="119" spans="1:8" x14ac:dyDescent="0.3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 x14ac:dyDescent="0.3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 x14ac:dyDescent="0.3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 x14ac:dyDescent="0.3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 x14ac:dyDescent="0.3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 x14ac:dyDescent="0.3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 x14ac:dyDescent="0.3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 x14ac:dyDescent="0.3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 x14ac:dyDescent="0.3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 x14ac:dyDescent="0.3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 x14ac:dyDescent="0.3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 x14ac:dyDescent="0.3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 x14ac:dyDescent="0.3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 x14ac:dyDescent="0.3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 x14ac:dyDescent="0.3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 x14ac:dyDescent="0.3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 x14ac:dyDescent="0.3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 x14ac:dyDescent="0.3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 x14ac:dyDescent="0.3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 x14ac:dyDescent="0.3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 x14ac:dyDescent="0.3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 x14ac:dyDescent="0.3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 x14ac:dyDescent="0.3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 x14ac:dyDescent="0.3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 x14ac:dyDescent="0.3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 x14ac:dyDescent="0.3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 x14ac:dyDescent="0.3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 x14ac:dyDescent="0.3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 x14ac:dyDescent="0.3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 x14ac:dyDescent="0.3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 x14ac:dyDescent="0.3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 x14ac:dyDescent="0.3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 x14ac:dyDescent="0.3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 x14ac:dyDescent="0.3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 x14ac:dyDescent="0.3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 x14ac:dyDescent="0.3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 x14ac:dyDescent="0.3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 x14ac:dyDescent="0.3">
      <c r="A156" s="21" t="s">
        <v>205</v>
      </c>
      <c r="B156" s="26" t="s">
        <v>209</v>
      </c>
      <c r="C156" s="26">
        <v>1</v>
      </c>
      <c r="D156" s="27">
        <v>2</v>
      </c>
      <c r="E156" s="9" t="s">
        <v>397</v>
      </c>
      <c r="F156" s="45" t="s">
        <v>155</v>
      </c>
      <c r="G156" s="36">
        <v>1</v>
      </c>
    </row>
    <row r="157" spans="1:7" x14ac:dyDescent="0.3">
      <c r="A157" s="21" t="s">
        <v>205</v>
      </c>
      <c r="B157" s="26" t="s">
        <v>406</v>
      </c>
      <c r="C157" s="26">
        <v>1</v>
      </c>
      <c r="D157" s="27">
        <v>2</v>
      </c>
      <c r="E157" s="9" t="s">
        <v>397</v>
      </c>
      <c r="F157" s="45" t="s">
        <v>155</v>
      </c>
      <c r="G157" s="36">
        <v>2</v>
      </c>
    </row>
    <row r="158" spans="1:7" x14ac:dyDescent="0.3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 x14ac:dyDescent="0.3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 x14ac:dyDescent="0.3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 x14ac:dyDescent="0.3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 x14ac:dyDescent="0.3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 x14ac:dyDescent="0.3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 x14ac:dyDescent="0.3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 x14ac:dyDescent="0.3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 x14ac:dyDescent="0.3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 x14ac:dyDescent="0.3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 x14ac:dyDescent="0.3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 x14ac:dyDescent="0.3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 x14ac:dyDescent="0.3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 x14ac:dyDescent="0.3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 x14ac:dyDescent="0.3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 x14ac:dyDescent="0.3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 x14ac:dyDescent="0.3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 x14ac:dyDescent="0.3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 x14ac:dyDescent="0.3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 x14ac:dyDescent="0.3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 x14ac:dyDescent="0.3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 x14ac:dyDescent="0.3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 x14ac:dyDescent="0.3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 x14ac:dyDescent="0.3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 x14ac:dyDescent="0.3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 x14ac:dyDescent="0.3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 x14ac:dyDescent="0.3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 x14ac:dyDescent="0.3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 x14ac:dyDescent="0.3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 x14ac:dyDescent="0.3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 x14ac:dyDescent="0.3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 x14ac:dyDescent="0.3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 x14ac:dyDescent="0.3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 x14ac:dyDescent="0.3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 x14ac:dyDescent="0.3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 x14ac:dyDescent="0.3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 x14ac:dyDescent="0.3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 x14ac:dyDescent="0.3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 x14ac:dyDescent="0.3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 x14ac:dyDescent="0.3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 x14ac:dyDescent="0.3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 x14ac:dyDescent="0.3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 x14ac:dyDescent="0.3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 x14ac:dyDescent="0.3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 x14ac:dyDescent="0.3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 x14ac:dyDescent="0.3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 x14ac:dyDescent="0.3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 x14ac:dyDescent="0.3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 x14ac:dyDescent="0.3">
      <c r="A206" s="21" t="s">
        <v>205</v>
      </c>
      <c r="B206" s="26" t="s">
        <v>211</v>
      </c>
      <c r="C206" s="26">
        <v>1</v>
      </c>
      <c r="D206" s="27">
        <v>1</v>
      </c>
      <c r="E206" s="9" t="s">
        <v>394</v>
      </c>
      <c r="F206" s="45" t="s">
        <v>155</v>
      </c>
      <c r="G206" s="36">
        <v>1</v>
      </c>
    </row>
    <row r="207" spans="1:7" x14ac:dyDescent="0.3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 x14ac:dyDescent="0.3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 x14ac:dyDescent="0.3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 x14ac:dyDescent="0.3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 x14ac:dyDescent="0.3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 x14ac:dyDescent="0.3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 x14ac:dyDescent="0.3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 x14ac:dyDescent="0.3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 x14ac:dyDescent="0.3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 x14ac:dyDescent="0.3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 x14ac:dyDescent="0.3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 x14ac:dyDescent="0.3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 x14ac:dyDescent="0.3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 x14ac:dyDescent="0.3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 x14ac:dyDescent="0.3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 x14ac:dyDescent="0.3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 x14ac:dyDescent="0.3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 x14ac:dyDescent="0.3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 x14ac:dyDescent="0.3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 x14ac:dyDescent="0.3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 x14ac:dyDescent="0.3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 x14ac:dyDescent="0.3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 x14ac:dyDescent="0.3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 x14ac:dyDescent="0.3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 x14ac:dyDescent="0.3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 x14ac:dyDescent="0.3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 x14ac:dyDescent="0.3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 x14ac:dyDescent="0.3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 x14ac:dyDescent="0.3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 x14ac:dyDescent="0.3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 x14ac:dyDescent="0.3">
      <c r="A237" s="21" t="s">
        <v>205</v>
      </c>
      <c r="B237" s="26" t="s">
        <v>211</v>
      </c>
      <c r="C237" s="26">
        <v>1</v>
      </c>
      <c r="D237" s="27">
        <v>3</v>
      </c>
      <c r="E237" s="9" t="s">
        <v>398</v>
      </c>
      <c r="F237" s="43" t="s">
        <v>117</v>
      </c>
      <c r="G237" s="36">
        <v>7</v>
      </c>
    </row>
    <row r="238" spans="1:7" x14ac:dyDescent="0.3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 x14ac:dyDescent="0.3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 x14ac:dyDescent="0.3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 x14ac:dyDescent="0.3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 x14ac:dyDescent="0.3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 x14ac:dyDescent="0.3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 x14ac:dyDescent="0.3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 x14ac:dyDescent="0.3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 x14ac:dyDescent="0.3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 x14ac:dyDescent="0.3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 x14ac:dyDescent="0.3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 x14ac:dyDescent="0.3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 x14ac:dyDescent="0.3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 x14ac:dyDescent="0.3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 x14ac:dyDescent="0.3">
      <c r="A252" s="21" t="s">
        <v>205</v>
      </c>
      <c r="B252" s="26" t="s">
        <v>212</v>
      </c>
      <c r="C252" s="26">
        <v>1</v>
      </c>
      <c r="D252" s="27">
        <v>2</v>
      </c>
      <c r="E252" s="9" t="s">
        <v>397</v>
      </c>
      <c r="F252" s="43" t="s">
        <v>117</v>
      </c>
      <c r="G252" s="36">
        <v>1</v>
      </c>
    </row>
    <row r="253" spans="1:7" x14ac:dyDescent="0.3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 x14ac:dyDescent="0.3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 x14ac:dyDescent="0.3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 x14ac:dyDescent="0.3">
      <c r="A256" s="21" t="s">
        <v>205</v>
      </c>
      <c r="B256" s="26" t="s">
        <v>212</v>
      </c>
      <c r="C256" s="26">
        <v>1</v>
      </c>
      <c r="D256" s="27">
        <v>2</v>
      </c>
      <c r="E256" s="9" t="s">
        <v>393</v>
      </c>
      <c r="F256" s="45" t="s">
        <v>156</v>
      </c>
      <c r="G256" s="36">
        <v>3</v>
      </c>
    </row>
    <row r="257" spans="1:8" x14ac:dyDescent="0.3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 x14ac:dyDescent="0.3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 x14ac:dyDescent="0.3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 x14ac:dyDescent="0.3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 x14ac:dyDescent="0.3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 x14ac:dyDescent="0.3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 x14ac:dyDescent="0.3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 x14ac:dyDescent="0.3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397</v>
      </c>
      <c r="F264" s="45" t="s">
        <v>155</v>
      </c>
      <c r="G264" s="36">
        <v>2</v>
      </c>
    </row>
    <row r="265" spans="1:8" x14ac:dyDescent="0.3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 x14ac:dyDescent="0.3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 x14ac:dyDescent="0.3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 x14ac:dyDescent="0.3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 x14ac:dyDescent="0.3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 x14ac:dyDescent="0.3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 x14ac:dyDescent="0.3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 x14ac:dyDescent="0.3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 x14ac:dyDescent="0.3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 x14ac:dyDescent="0.3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 x14ac:dyDescent="0.3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 x14ac:dyDescent="0.3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 x14ac:dyDescent="0.3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 x14ac:dyDescent="0.3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 x14ac:dyDescent="0.3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 x14ac:dyDescent="0.3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 x14ac:dyDescent="0.3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 x14ac:dyDescent="0.3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 x14ac:dyDescent="0.3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 x14ac:dyDescent="0.3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 x14ac:dyDescent="0.3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 x14ac:dyDescent="0.3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 x14ac:dyDescent="0.3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 x14ac:dyDescent="0.3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 x14ac:dyDescent="0.3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 x14ac:dyDescent="0.3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 x14ac:dyDescent="0.3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 x14ac:dyDescent="0.3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 x14ac:dyDescent="0.3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 x14ac:dyDescent="0.3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 x14ac:dyDescent="0.3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 x14ac:dyDescent="0.3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 x14ac:dyDescent="0.3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 x14ac:dyDescent="0.3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 x14ac:dyDescent="0.3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 x14ac:dyDescent="0.3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 x14ac:dyDescent="0.3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 x14ac:dyDescent="0.3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 x14ac:dyDescent="0.3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 x14ac:dyDescent="0.3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 x14ac:dyDescent="0.3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 x14ac:dyDescent="0.3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 x14ac:dyDescent="0.3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 x14ac:dyDescent="0.3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 x14ac:dyDescent="0.3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 x14ac:dyDescent="0.3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 x14ac:dyDescent="0.3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 x14ac:dyDescent="0.3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 x14ac:dyDescent="0.3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 x14ac:dyDescent="0.3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 x14ac:dyDescent="0.3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 x14ac:dyDescent="0.3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 x14ac:dyDescent="0.3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 x14ac:dyDescent="0.3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 x14ac:dyDescent="0.3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 x14ac:dyDescent="0.3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 x14ac:dyDescent="0.3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 x14ac:dyDescent="0.3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 x14ac:dyDescent="0.3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 x14ac:dyDescent="0.3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 x14ac:dyDescent="0.3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 x14ac:dyDescent="0.3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 x14ac:dyDescent="0.3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 x14ac:dyDescent="0.3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 x14ac:dyDescent="0.3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 x14ac:dyDescent="0.3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 x14ac:dyDescent="0.3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 x14ac:dyDescent="0.3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 x14ac:dyDescent="0.3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 x14ac:dyDescent="0.3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 x14ac:dyDescent="0.3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 x14ac:dyDescent="0.3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 x14ac:dyDescent="0.3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 x14ac:dyDescent="0.3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 x14ac:dyDescent="0.3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 x14ac:dyDescent="0.3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 x14ac:dyDescent="0.3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 x14ac:dyDescent="0.3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 x14ac:dyDescent="0.3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 x14ac:dyDescent="0.3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 x14ac:dyDescent="0.3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 x14ac:dyDescent="0.3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 x14ac:dyDescent="0.3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 x14ac:dyDescent="0.3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 x14ac:dyDescent="0.3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 x14ac:dyDescent="0.3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 x14ac:dyDescent="0.3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 x14ac:dyDescent="0.3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 x14ac:dyDescent="0.3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 x14ac:dyDescent="0.3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 x14ac:dyDescent="0.3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 x14ac:dyDescent="0.3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 x14ac:dyDescent="0.3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 x14ac:dyDescent="0.3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 x14ac:dyDescent="0.3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 x14ac:dyDescent="0.3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 x14ac:dyDescent="0.3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 x14ac:dyDescent="0.3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 x14ac:dyDescent="0.3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 x14ac:dyDescent="0.3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 x14ac:dyDescent="0.3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 x14ac:dyDescent="0.3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 x14ac:dyDescent="0.3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 x14ac:dyDescent="0.3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 x14ac:dyDescent="0.3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 x14ac:dyDescent="0.3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 x14ac:dyDescent="0.3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 x14ac:dyDescent="0.3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 x14ac:dyDescent="0.3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 x14ac:dyDescent="0.3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 x14ac:dyDescent="0.3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 x14ac:dyDescent="0.3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 x14ac:dyDescent="0.3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 x14ac:dyDescent="0.3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 x14ac:dyDescent="0.3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 x14ac:dyDescent="0.3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 x14ac:dyDescent="0.3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 x14ac:dyDescent="0.3">
      <c r="A382" s="21" t="s">
        <v>206</v>
      </c>
      <c r="B382" s="26" t="s">
        <v>213</v>
      </c>
      <c r="C382" s="26">
        <v>1</v>
      </c>
      <c r="D382" s="27">
        <v>6</v>
      </c>
      <c r="E382" s="9" t="s">
        <v>398</v>
      </c>
      <c r="F382" s="43" t="s">
        <v>117</v>
      </c>
      <c r="G382" s="36">
        <v>3</v>
      </c>
      <c r="H382" s="5"/>
    </row>
    <row r="383" spans="1:8" x14ac:dyDescent="0.3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 x14ac:dyDescent="0.3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 x14ac:dyDescent="0.3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 x14ac:dyDescent="0.3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 x14ac:dyDescent="0.3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 x14ac:dyDescent="0.3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 x14ac:dyDescent="0.3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 x14ac:dyDescent="0.3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 x14ac:dyDescent="0.3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 x14ac:dyDescent="0.3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 x14ac:dyDescent="0.3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 x14ac:dyDescent="0.3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 x14ac:dyDescent="0.3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 x14ac:dyDescent="0.3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 x14ac:dyDescent="0.3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 x14ac:dyDescent="0.3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 x14ac:dyDescent="0.3">
      <c r="A399" s="21" t="s">
        <v>206</v>
      </c>
      <c r="B399" s="26" t="s">
        <v>410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 x14ac:dyDescent="0.3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 x14ac:dyDescent="0.3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 x14ac:dyDescent="0.3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 x14ac:dyDescent="0.3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 x14ac:dyDescent="0.3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 x14ac:dyDescent="0.3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 x14ac:dyDescent="0.3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 x14ac:dyDescent="0.3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 x14ac:dyDescent="0.3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 x14ac:dyDescent="0.3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 x14ac:dyDescent="0.3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 x14ac:dyDescent="0.3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 x14ac:dyDescent="0.3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 x14ac:dyDescent="0.3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 x14ac:dyDescent="0.3">
      <c r="A414" s="21" t="s">
        <v>206</v>
      </c>
      <c r="B414" s="26" t="s">
        <v>406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 x14ac:dyDescent="0.3">
      <c r="A415" s="21" t="s">
        <v>206</v>
      </c>
      <c r="B415" s="26" t="s">
        <v>406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 x14ac:dyDescent="0.3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 x14ac:dyDescent="0.3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 x14ac:dyDescent="0.3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 x14ac:dyDescent="0.3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 x14ac:dyDescent="0.3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 x14ac:dyDescent="0.3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 x14ac:dyDescent="0.3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 x14ac:dyDescent="0.3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 x14ac:dyDescent="0.3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 x14ac:dyDescent="0.3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 x14ac:dyDescent="0.3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 x14ac:dyDescent="0.3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 x14ac:dyDescent="0.3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 x14ac:dyDescent="0.3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 x14ac:dyDescent="0.3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 x14ac:dyDescent="0.3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 x14ac:dyDescent="0.3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 x14ac:dyDescent="0.3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 x14ac:dyDescent="0.3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 x14ac:dyDescent="0.3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 x14ac:dyDescent="0.3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 x14ac:dyDescent="0.3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 x14ac:dyDescent="0.3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 x14ac:dyDescent="0.3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 x14ac:dyDescent="0.3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 x14ac:dyDescent="0.3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 x14ac:dyDescent="0.3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 x14ac:dyDescent="0.3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 x14ac:dyDescent="0.3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 x14ac:dyDescent="0.3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 x14ac:dyDescent="0.3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 x14ac:dyDescent="0.3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 x14ac:dyDescent="0.3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 x14ac:dyDescent="0.3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 x14ac:dyDescent="0.3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 x14ac:dyDescent="0.3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 x14ac:dyDescent="0.3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 x14ac:dyDescent="0.3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 x14ac:dyDescent="0.3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 x14ac:dyDescent="0.3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 x14ac:dyDescent="0.3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 x14ac:dyDescent="0.3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 x14ac:dyDescent="0.3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 x14ac:dyDescent="0.3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 x14ac:dyDescent="0.3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 x14ac:dyDescent="0.3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 x14ac:dyDescent="0.3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 x14ac:dyDescent="0.3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 x14ac:dyDescent="0.3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 x14ac:dyDescent="0.3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 x14ac:dyDescent="0.3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 x14ac:dyDescent="0.3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 x14ac:dyDescent="0.3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 x14ac:dyDescent="0.3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 x14ac:dyDescent="0.3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 x14ac:dyDescent="0.3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 x14ac:dyDescent="0.3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 x14ac:dyDescent="0.3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 x14ac:dyDescent="0.3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 x14ac:dyDescent="0.3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 x14ac:dyDescent="0.3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 x14ac:dyDescent="0.3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 x14ac:dyDescent="0.3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 x14ac:dyDescent="0.3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 x14ac:dyDescent="0.3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 x14ac:dyDescent="0.3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 x14ac:dyDescent="0.3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 x14ac:dyDescent="0.3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 x14ac:dyDescent="0.3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 x14ac:dyDescent="0.3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 x14ac:dyDescent="0.3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 x14ac:dyDescent="0.3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 x14ac:dyDescent="0.3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 x14ac:dyDescent="0.3">
      <c r="A489" s="21" t="s">
        <v>206</v>
      </c>
      <c r="B489" s="26" t="s">
        <v>403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 x14ac:dyDescent="0.3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 x14ac:dyDescent="0.3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 x14ac:dyDescent="0.3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 x14ac:dyDescent="0.3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 x14ac:dyDescent="0.3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 x14ac:dyDescent="0.3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 x14ac:dyDescent="0.3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 x14ac:dyDescent="0.3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 x14ac:dyDescent="0.3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 x14ac:dyDescent="0.3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 x14ac:dyDescent="0.3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 x14ac:dyDescent="0.3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 x14ac:dyDescent="0.3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 x14ac:dyDescent="0.3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 x14ac:dyDescent="0.3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 x14ac:dyDescent="0.3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 x14ac:dyDescent="0.3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 x14ac:dyDescent="0.3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 x14ac:dyDescent="0.3">
      <c r="A508" s="21" t="s">
        <v>206</v>
      </c>
      <c r="B508" s="26" t="s">
        <v>211</v>
      </c>
      <c r="C508" s="26">
        <v>1</v>
      </c>
      <c r="D508" s="27">
        <v>9</v>
      </c>
      <c r="E508" s="9" t="s">
        <v>399</v>
      </c>
      <c r="F508" s="43" t="s">
        <v>117</v>
      </c>
      <c r="G508" s="36">
        <v>5</v>
      </c>
      <c r="H508" s="5"/>
    </row>
    <row r="509" spans="1:8" x14ac:dyDescent="0.3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 x14ac:dyDescent="0.3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 x14ac:dyDescent="0.3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 x14ac:dyDescent="0.3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 x14ac:dyDescent="0.3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 x14ac:dyDescent="0.3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 x14ac:dyDescent="0.3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 x14ac:dyDescent="0.3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 x14ac:dyDescent="0.3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 x14ac:dyDescent="0.3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 x14ac:dyDescent="0.3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 x14ac:dyDescent="0.3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 x14ac:dyDescent="0.3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 x14ac:dyDescent="0.3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 x14ac:dyDescent="0.3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 x14ac:dyDescent="0.3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 x14ac:dyDescent="0.3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 x14ac:dyDescent="0.3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 x14ac:dyDescent="0.3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 x14ac:dyDescent="0.3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 x14ac:dyDescent="0.3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 x14ac:dyDescent="0.3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 x14ac:dyDescent="0.3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 x14ac:dyDescent="0.3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 x14ac:dyDescent="0.3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 x14ac:dyDescent="0.3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 x14ac:dyDescent="0.3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 x14ac:dyDescent="0.3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 x14ac:dyDescent="0.3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 x14ac:dyDescent="0.3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 x14ac:dyDescent="0.3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 x14ac:dyDescent="0.3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 x14ac:dyDescent="0.3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 x14ac:dyDescent="0.3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 x14ac:dyDescent="0.3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 x14ac:dyDescent="0.3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 x14ac:dyDescent="0.3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 x14ac:dyDescent="0.3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 x14ac:dyDescent="0.3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 x14ac:dyDescent="0.3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 x14ac:dyDescent="0.3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 x14ac:dyDescent="0.3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 x14ac:dyDescent="0.3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 x14ac:dyDescent="0.3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 x14ac:dyDescent="0.3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 x14ac:dyDescent="0.3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 x14ac:dyDescent="0.3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 x14ac:dyDescent="0.3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 x14ac:dyDescent="0.3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 x14ac:dyDescent="0.3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 x14ac:dyDescent="0.3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 x14ac:dyDescent="0.3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 x14ac:dyDescent="0.3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 x14ac:dyDescent="0.3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 x14ac:dyDescent="0.3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 x14ac:dyDescent="0.3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 x14ac:dyDescent="0.3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 x14ac:dyDescent="0.3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 x14ac:dyDescent="0.3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 x14ac:dyDescent="0.3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 x14ac:dyDescent="0.3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 x14ac:dyDescent="0.3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 x14ac:dyDescent="0.3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 x14ac:dyDescent="0.3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 x14ac:dyDescent="0.3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 x14ac:dyDescent="0.3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 x14ac:dyDescent="0.3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 x14ac:dyDescent="0.3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 x14ac:dyDescent="0.3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 x14ac:dyDescent="0.3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 x14ac:dyDescent="0.3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 x14ac:dyDescent="0.3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 x14ac:dyDescent="0.3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 x14ac:dyDescent="0.3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 x14ac:dyDescent="0.3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 x14ac:dyDescent="0.3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 x14ac:dyDescent="0.3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 x14ac:dyDescent="0.3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 x14ac:dyDescent="0.3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 x14ac:dyDescent="0.3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 x14ac:dyDescent="0.3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 x14ac:dyDescent="0.3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 x14ac:dyDescent="0.3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 x14ac:dyDescent="0.3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 x14ac:dyDescent="0.3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 x14ac:dyDescent="0.3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 x14ac:dyDescent="0.3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 x14ac:dyDescent="0.3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 x14ac:dyDescent="0.3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 x14ac:dyDescent="0.3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 x14ac:dyDescent="0.3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 x14ac:dyDescent="0.3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 x14ac:dyDescent="0.3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 x14ac:dyDescent="0.3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 x14ac:dyDescent="0.3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 x14ac:dyDescent="0.3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 x14ac:dyDescent="0.3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 x14ac:dyDescent="0.3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 x14ac:dyDescent="0.3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 x14ac:dyDescent="0.3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 x14ac:dyDescent="0.3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 x14ac:dyDescent="0.3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 x14ac:dyDescent="0.3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 x14ac:dyDescent="0.3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 x14ac:dyDescent="0.3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 x14ac:dyDescent="0.3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 x14ac:dyDescent="0.3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 x14ac:dyDescent="0.3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 x14ac:dyDescent="0.3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 x14ac:dyDescent="0.3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 x14ac:dyDescent="0.3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 x14ac:dyDescent="0.3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 x14ac:dyDescent="0.3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 x14ac:dyDescent="0.3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 x14ac:dyDescent="0.3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 x14ac:dyDescent="0.3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 x14ac:dyDescent="0.3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 x14ac:dyDescent="0.3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 x14ac:dyDescent="0.3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 x14ac:dyDescent="0.3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 x14ac:dyDescent="0.3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 x14ac:dyDescent="0.3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 x14ac:dyDescent="0.3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 x14ac:dyDescent="0.3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 x14ac:dyDescent="0.3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 x14ac:dyDescent="0.3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 x14ac:dyDescent="0.3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 x14ac:dyDescent="0.3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 x14ac:dyDescent="0.3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 x14ac:dyDescent="0.3">
      <c r="A638" s="21" t="s">
        <v>206</v>
      </c>
      <c r="B638" s="26" t="s">
        <v>212</v>
      </c>
      <c r="C638" s="26">
        <v>1</v>
      </c>
      <c r="D638" s="27">
        <v>1</v>
      </c>
      <c r="E638" s="9" t="s">
        <v>411</v>
      </c>
      <c r="F638" s="43" t="s">
        <v>13</v>
      </c>
      <c r="G638" s="36">
        <v>8</v>
      </c>
      <c r="H638" s="5"/>
    </row>
    <row r="639" spans="1:8" x14ac:dyDescent="0.3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 x14ac:dyDescent="0.3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 x14ac:dyDescent="0.3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 x14ac:dyDescent="0.3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 x14ac:dyDescent="0.3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 x14ac:dyDescent="0.3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 x14ac:dyDescent="0.3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 x14ac:dyDescent="0.3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 x14ac:dyDescent="0.3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 x14ac:dyDescent="0.3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 x14ac:dyDescent="0.3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 x14ac:dyDescent="0.3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 x14ac:dyDescent="0.3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 x14ac:dyDescent="0.3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 x14ac:dyDescent="0.3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 x14ac:dyDescent="0.3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 x14ac:dyDescent="0.3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 x14ac:dyDescent="0.3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 x14ac:dyDescent="0.3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 x14ac:dyDescent="0.3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 x14ac:dyDescent="0.3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 x14ac:dyDescent="0.3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 x14ac:dyDescent="0.3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 x14ac:dyDescent="0.3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 x14ac:dyDescent="0.3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 x14ac:dyDescent="0.3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 x14ac:dyDescent="0.3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 x14ac:dyDescent="0.3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 x14ac:dyDescent="0.3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 x14ac:dyDescent="0.3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 x14ac:dyDescent="0.3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 x14ac:dyDescent="0.3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 x14ac:dyDescent="0.3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 x14ac:dyDescent="0.3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 x14ac:dyDescent="0.3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 x14ac:dyDescent="0.3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 x14ac:dyDescent="0.3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 x14ac:dyDescent="0.3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 x14ac:dyDescent="0.3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 x14ac:dyDescent="0.3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 x14ac:dyDescent="0.3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 x14ac:dyDescent="0.3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 x14ac:dyDescent="0.3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 x14ac:dyDescent="0.3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 x14ac:dyDescent="0.3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 x14ac:dyDescent="0.3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 x14ac:dyDescent="0.3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 x14ac:dyDescent="0.3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 x14ac:dyDescent="0.3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 x14ac:dyDescent="0.3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 x14ac:dyDescent="0.3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 x14ac:dyDescent="0.3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 x14ac:dyDescent="0.3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 x14ac:dyDescent="0.3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 x14ac:dyDescent="0.3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 x14ac:dyDescent="0.3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 x14ac:dyDescent="0.3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 x14ac:dyDescent="0.3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 x14ac:dyDescent="0.3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 x14ac:dyDescent="0.3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 x14ac:dyDescent="0.3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 x14ac:dyDescent="0.3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 x14ac:dyDescent="0.3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 x14ac:dyDescent="0.3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 x14ac:dyDescent="0.3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 x14ac:dyDescent="0.3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 x14ac:dyDescent="0.3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 x14ac:dyDescent="0.3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 x14ac:dyDescent="0.3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 x14ac:dyDescent="0.3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 x14ac:dyDescent="0.3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 x14ac:dyDescent="0.3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 x14ac:dyDescent="0.3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 x14ac:dyDescent="0.3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 x14ac:dyDescent="0.3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 x14ac:dyDescent="0.3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 x14ac:dyDescent="0.3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 x14ac:dyDescent="0.3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 x14ac:dyDescent="0.3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 x14ac:dyDescent="0.3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 x14ac:dyDescent="0.3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 x14ac:dyDescent="0.3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 x14ac:dyDescent="0.3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 x14ac:dyDescent="0.3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 x14ac:dyDescent="0.3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 x14ac:dyDescent="0.3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 x14ac:dyDescent="0.3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 x14ac:dyDescent="0.3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 x14ac:dyDescent="0.3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 x14ac:dyDescent="0.3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 x14ac:dyDescent="0.3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 x14ac:dyDescent="0.3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 x14ac:dyDescent="0.3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 x14ac:dyDescent="0.3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 x14ac:dyDescent="0.3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 x14ac:dyDescent="0.3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 x14ac:dyDescent="0.3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 x14ac:dyDescent="0.3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 x14ac:dyDescent="0.3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 x14ac:dyDescent="0.3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 x14ac:dyDescent="0.3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 x14ac:dyDescent="0.3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 x14ac:dyDescent="0.3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 x14ac:dyDescent="0.3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 x14ac:dyDescent="0.3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 x14ac:dyDescent="0.3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 x14ac:dyDescent="0.3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 x14ac:dyDescent="0.3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 x14ac:dyDescent="0.3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 x14ac:dyDescent="0.3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 x14ac:dyDescent="0.3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 x14ac:dyDescent="0.3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 x14ac:dyDescent="0.3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 x14ac:dyDescent="0.3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 x14ac:dyDescent="0.3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 x14ac:dyDescent="0.3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 x14ac:dyDescent="0.3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 x14ac:dyDescent="0.3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 x14ac:dyDescent="0.3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 x14ac:dyDescent="0.3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 x14ac:dyDescent="0.3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 x14ac:dyDescent="0.3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 x14ac:dyDescent="0.3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 x14ac:dyDescent="0.3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 x14ac:dyDescent="0.3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 x14ac:dyDescent="0.3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 x14ac:dyDescent="0.3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 x14ac:dyDescent="0.3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 x14ac:dyDescent="0.3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 x14ac:dyDescent="0.3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 x14ac:dyDescent="0.3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 x14ac:dyDescent="0.3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 x14ac:dyDescent="0.3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 x14ac:dyDescent="0.3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 x14ac:dyDescent="0.3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 x14ac:dyDescent="0.3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 x14ac:dyDescent="0.3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 x14ac:dyDescent="0.3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 x14ac:dyDescent="0.3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 x14ac:dyDescent="0.3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 x14ac:dyDescent="0.3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 x14ac:dyDescent="0.3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 x14ac:dyDescent="0.3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 x14ac:dyDescent="0.3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 x14ac:dyDescent="0.3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 x14ac:dyDescent="0.3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 x14ac:dyDescent="0.3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 x14ac:dyDescent="0.3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 x14ac:dyDescent="0.3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 x14ac:dyDescent="0.3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 x14ac:dyDescent="0.3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 x14ac:dyDescent="0.3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 x14ac:dyDescent="0.3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 x14ac:dyDescent="0.3">
      <c r="A792" s="20" t="s">
        <v>217</v>
      </c>
      <c r="B792" s="28" t="s">
        <v>210</v>
      </c>
      <c r="C792" s="28">
        <v>1</v>
      </c>
      <c r="D792" s="29">
        <v>10</v>
      </c>
      <c r="E792" s="23" t="s">
        <v>398</v>
      </c>
      <c r="F792" s="45" t="s">
        <v>155</v>
      </c>
      <c r="G792" s="35">
        <v>1</v>
      </c>
    </row>
    <row r="793" spans="1:8" x14ac:dyDescent="0.3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 x14ac:dyDescent="0.3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 x14ac:dyDescent="0.3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 x14ac:dyDescent="0.3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 x14ac:dyDescent="0.3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 x14ac:dyDescent="0.3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 x14ac:dyDescent="0.3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 x14ac:dyDescent="0.3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 x14ac:dyDescent="0.3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 x14ac:dyDescent="0.3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 x14ac:dyDescent="0.3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 x14ac:dyDescent="0.3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 x14ac:dyDescent="0.3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 x14ac:dyDescent="0.3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 x14ac:dyDescent="0.3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 x14ac:dyDescent="0.3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 x14ac:dyDescent="0.3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 x14ac:dyDescent="0.3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 x14ac:dyDescent="0.3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 x14ac:dyDescent="0.3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 x14ac:dyDescent="0.3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 x14ac:dyDescent="0.3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 x14ac:dyDescent="0.3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 x14ac:dyDescent="0.3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 x14ac:dyDescent="0.3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 x14ac:dyDescent="0.3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 x14ac:dyDescent="0.3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 x14ac:dyDescent="0.3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 x14ac:dyDescent="0.3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 x14ac:dyDescent="0.3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 x14ac:dyDescent="0.3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 x14ac:dyDescent="0.3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 x14ac:dyDescent="0.3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 x14ac:dyDescent="0.3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 x14ac:dyDescent="0.3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 x14ac:dyDescent="0.3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 x14ac:dyDescent="0.3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 x14ac:dyDescent="0.3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 x14ac:dyDescent="0.3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 x14ac:dyDescent="0.3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 x14ac:dyDescent="0.3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 x14ac:dyDescent="0.3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 x14ac:dyDescent="0.3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 x14ac:dyDescent="0.3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 x14ac:dyDescent="0.3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 x14ac:dyDescent="0.3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 x14ac:dyDescent="0.3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 x14ac:dyDescent="0.3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 x14ac:dyDescent="0.3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 x14ac:dyDescent="0.3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 x14ac:dyDescent="0.3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 x14ac:dyDescent="0.3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 x14ac:dyDescent="0.3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 x14ac:dyDescent="0.3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 x14ac:dyDescent="0.3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 x14ac:dyDescent="0.3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 x14ac:dyDescent="0.3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 x14ac:dyDescent="0.3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 x14ac:dyDescent="0.3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 x14ac:dyDescent="0.3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 x14ac:dyDescent="0.3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 x14ac:dyDescent="0.3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 x14ac:dyDescent="0.3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 x14ac:dyDescent="0.3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 x14ac:dyDescent="0.3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 x14ac:dyDescent="0.3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 x14ac:dyDescent="0.3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 x14ac:dyDescent="0.3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 x14ac:dyDescent="0.3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 x14ac:dyDescent="0.3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 x14ac:dyDescent="0.3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 x14ac:dyDescent="0.3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 x14ac:dyDescent="0.3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 x14ac:dyDescent="0.3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 x14ac:dyDescent="0.3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 x14ac:dyDescent="0.3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 x14ac:dyDescent="0.3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 x14ac:dyDescent="0.3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 x14ac:dyDescent="0.3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 x14ac:dyDescent="0.3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 x14ac:dyDescent="0.3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 x14ac:dyDescent="0.3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 x14ac:dyDescent="0.3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 x14ac:dyDescent="0.3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 x14ac:dyDescent="0.3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 x14ac:dyDescent="0.3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 x14ac:dyDescent="0.3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 x14ac:dyDescent="0.3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 x14ac:dyDescent="0.3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 x14ac:dyDescent="0.3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 x14ac:dyDescent="0.3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 x14ac:dyDescent="0.3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 x14ac:dyDescent="0.3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 x14ac:dyDescent="0.3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 x14ac:dyDescent="0.3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 x14ac:dyDescent="0.3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 x14ac:dyDescent="0.3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 x14ac:dyDescent="0.3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 x14ac:dyDescent="0.3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 x14ac:dyDescent="0.3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 x14ac:dyDescent="0.3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 x14ac:dyDescent="0.3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 x14ac:dyDescent="0.3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 x14ac:dyDescent="0.3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 x14ac:dyDescent="0.3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 x14ac:dyDescent="0.3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 x14ac:dyDescent="0.3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 x14ac:dyDescent="0.3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 x14ac:dyDescent="0.3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 x14ac:dyDescent="0.3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 x14ac:dyDescent="0.3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 x14ac:dyDescent="0.3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 x14ac:dyDescent="0.3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 x14ac:dyDescent="0.3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 x14ac:dyDescent="0.3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 x14ac:dyDescent="0.3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 x14ac:dyDescent="0.3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 x14ac:dyDescent="0.3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 x14ac:dyDescent="0.3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 x14ac:dyDescent="0.3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 x14ac:dyDescent="0.3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 x14ac:dyDescent="0.3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 x14ac:dyDescent="0.3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 x14ac:dyDescent="0.3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 x14ac:dyDescent="0.3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 x14ac:dyDescent="0.3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 x14ac:dyDescent="0.3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 x14ac:dyDescent="0.3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 x14ac:dyDescent="0.3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 x14ac:dyDescent="0.3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 x14ac:dyDescent="0.3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 x14ac:dyDescent="0.3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 x14ac:dyDescent="0.3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 x14ac:dyDescent="0.3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 x14ac:dyDescent="0.3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 x14ac:dyDescent="0.3">
      <c r="A928" s="20" t="s">
        <v>217</v>
      </c>
      <c r="B928" s="28" t="s">
        <v>403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 x14ac:dyDescent="0.3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 x14ac:dyDescent="0.3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 x14ac:dyDescent="0.3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 x14ac:dyDescent="0.3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 x14ac:dyDescent="0.3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 x14ac:dyDescent="0.3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 x14ac:dyDescent="0.3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 x14ac:dyDescent="0.3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 x14ac:dyDescent="0.3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 x14ac:dyDescent="0.3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 x14ac:dyDescent="0.3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 x14ac:dyDescent="0.3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 x14ac:dyDescent="0.3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 x14ac:dyDescent="0.3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 x14ac:dyDescent="0.3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 x14ac:dyDescent="0.3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 x14ac:dyDescent="0.3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 x14ac:dyDescent="0.3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 x14ac:dyDescent="0.3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 x14ac:dyDescent="0.3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 x14ac:dyDescent="0.3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 x14ac:dyDescent="0.3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 x14ac:dyDescent="0.3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 x14ac:dyDescent="0.3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 x14ac:dyDescent="0.3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 x14ac:dyDescent="0.3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 x14ac:dyDescent="0.3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 x14ac:dyDescent="0.3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 x14ac:dyDescent="0.3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 x14ac:dyDescent="0.3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 x14ac:dyDescent="0.3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 x14ac:dyDescent="0.3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 x14ac:dyDescent="0.3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 x14ac:dyDescent="0.3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 x14ac:dyDescent="0.3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 x14ac:dyDescent="0.3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 x14ac:dyDescent="0.3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 x14ac:dyDescent="0.3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 x14ac:dyDescent="0.3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 x14ac:dyDescent="0.3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 x14ac:dyDescent="0.3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 x14ac:dyDescent="0.3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 x14ac:dyDescent="0.3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 x14ac:dyDescent="0.3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 x14ac:dyDescent="0.3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 x14ac:dyDescent="0.3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 x14ac:dyDescent="0.3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 x14ac:dyDescent="0.3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 x14ac:dyDescent="0.3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 x14ac:dyDescent="0.3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 x14ac:dyDescent="0.3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 x14ac:dyDescent="0.3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 x14ac:dyDescent="0.3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 x14ac:dyDescent="0.3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 x14ac:dyDescent="0.3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 x14ac:dyDescent="0.3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 x14ac:dyDescent="0.3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 x14ac:dyDescent="0.3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 x14ac:dyDescent="0.3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 x14ac:dyDescent="0.3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 x14ac:dyDescent="0.3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 x14ac:dyDescent="0.3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 x14ac:dyDescent="0.3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 x14ac:dyDescent="0.3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 x14ac:dyDescent="0.3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 x14ac:dyDescent="0.3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 x14ac:dyDescent="0.3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 x14ac:dyDescent="0.3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 x14ac:dyDescent="0.3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 x14ac:dyDescent="0.3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 x14ac:dyDescent="0.3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 x14ac:dyDescent="0.3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 x14ac:dyDescent="0.3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 x14ac:dyDescent="0.3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 x14ac:dyDescent="0.3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 x14ac:dyDescent="0.3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 x14ac:dyDescent="0.3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 x14ac:dyDescent="0.3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 x14ac:dyDescent="0.3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 x14ac:dyDescent="0.3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 x14ac:dyDescent="0.3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 x14ac:dyDescent="0.3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 x14ac:dyDescent="0.3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 x14ac:dyDescent="0.3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 x14ac:dyDescent="0.3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 x14ac:dyDescent="0.3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 x14ac:dyDescent="0.3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 x14ac:dyDescent="0.3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 x14ac:dyDescent="0.3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 x14ac:dyDescent="0.3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 x14ac:dyDescent="0.3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 x14ac:dyDescent="0.3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 x14ac:dyDescent="0.3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 x14ac:dyDescent="0.3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 x14ac:dyDescent="0.3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 x14ac:dyDescent="0.3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 x14ac:dyDescent="0.3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 x14ac:dyDescent="0.3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 x14ac:dyDescent="0.3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394</v>
      </c>
      <c r="F1027" s="45" t="s">
        <v>395</v>
      </c>
      <c r="G1027" s="35">
        <v>2</v>
      </c>
    </row>
    <row r="1028" spans="1:7" x14ac:dyDescent="0.3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 x14ac:dyDescent="0.3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 x14ac:dyDescent="0.3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 x14ac:dyDescent="0.3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 x14ac:dyDescent="0.3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 x14ac:dyDescent="0.3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 x14ac:dyDescent="0.3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 x14ac:dyDescent="0.3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 x14ac:dyDescent="0.3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 x14ac:dyDescent="0.3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 x14ac:dyDescent="0.3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 x14ac:dyDescent="0.3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 x14ac:dyDescent="0.3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 x14ac:dyDescent="0.3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 x14ac:dyDescent="0.3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 x14ac:dyDescent="0.3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 x14ac:dyDescent="0.3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 x14ac:dyDescent="0.3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 x14ac:dyDescent="0.3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 x14ac:dyDescent="0.3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 x14ac:dyDescent="0.3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 x14ac:dyDescent="0.3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 x14ac:dyDescent="0.3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 x14ac:dyDescent="0.3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 x14ac:dyDescent="0.3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 x14ac:dyDescent="0.3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 x14ac:dyDescent="0.3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 x14ac:dyDescent="0.3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 x14ac:dyDescent="0.3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 x14ac:dyDescent="0.3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 x14ac:dyDescent="0.3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 x14ac:dyDescent="0.3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 x14ac:dyDescent="0.3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 x14ac:dyDescent="0.3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 x14ac:dyDescent="0.3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 x14ac:dyDescent="0.3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 x14ac:dyDescent="0.3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 x14ac:dyDescent="0.3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 x14ac:dyDescent="0.3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 x14ac:dyDescent="0.3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 x14ac:dyDescent="0.3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 x14ac:dyDescent="0.3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 x14ac:dyDescent="0.3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 x14ac:dyDescent="0.3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 x14ac:dyDescent="0.3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 x14ac:dyDescent="0.3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 x14ac:dyDescent="0.3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 x14ac:dyDescent="0.3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 x14ac:dyDescent="0.3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 x14ac:dyDescent="0.3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 x14ac:dyDescent="0.3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 x14ac:dyDescent="0.3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 x14ac:dyDescent="0.3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 x14ac:dyDescent="0.3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 x14ac:dyDescent="0.3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 x14ac:dyDescent="0.3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 x14ac:dyDescent="0.3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 x14ac:dyDescent="0.3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 x14ac:dyDescent="0.3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 x14ac:dyDescent="0.3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 x14ac:dyDescent="0.3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 x14ac:dyDescent="0.3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 x14ac:dyDescent="0.3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 x14ac:dyDescent="0.3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 x14ac:dyDescent="0.3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 x14ac:dyDescent="0.3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 x14ac:dyDescent="0.3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 x14ac:dyDescent="0.3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 x14ac:dyDescent="0.3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 x14ac:dyDescent="0.3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 x14ac:dyDescent="0.3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 x14ac:dyDescent="0.3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275</v>
      </c>
    </row>
    <row r="1100" spans="1:8" x14ac:dyDescent="0.3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275</v>
      </c>
    </row>
    <row r="1101" spans="1:8" x14ac:dyDescent="0.3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275</v>
      </c>
    </row>
    <row r="1102" spans="1:8" x14ac:dyDescent="0.3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275</v>
      </c>
    </row>
    <row r="1103" spans="1:8" x14ac:dyDescent="0.3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275</v>
      </c>
    </row>
    <row r="1104" spans="1:8" x14ac:dyDescent="0.3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275</v>
      </c>
    </row>
    <row r="1105" spans="1:8" x14ac:dyDescent="0.3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275</v>
      </c>
    </row>
    <row r="1106" spans="1:8" x14ac:dyDescent="0.3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275</v>
      </c>
    </row>
    <row r="1107" spans="1:8" x14ac:dyDescent="0.3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275</v>
      </c>
    </row>
    <row r="1108" spans="1:8" x14ac:dyDescent="0.3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275</v>
      </c>
    </row>
    <row r="1109" spans="1:8" x14ac:dyDescent="0.3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275</v>
      </c>
    </row>
    <row r="1110" spans="1:8" x14ac:dyDescent="0.3">
      <c r="A1110" s="20" t="s">
        <v>274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275</v>
      </c>
    </row>
    <row r="1111" spans="1:8" x14ac:dyDescent="0.3">
      <c r="A1111" s="20" t="s">
        <v>274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275</v>
      </c>
    </row>
    <row r="1112" spans="1:8" x14ac:dyDescent="0.3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275</v>
      </c>
    </row>
    <row r="1113" spans="1:8" x14ac:dyDescent="0.3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275</v>
      </c>
    </row>
    <row r="1114" spans="1:8" x14ac:dyDescent="0.3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293</v>
      </c>
      <c r="G1114" s="35">
        <v>8</v>
      </c>
      <c r="H1114" s="5" t="s">
        <v>275</v>
      </c>
    </row>
    <row r="1115" spans="1:8" x14ac:dyDescent="0.3">
      <c r="A1115" s="20" t="s">
        <v>252</v>
      </c>
      <c r="B1115" s="20" t="s">
        <v>463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 x14ac:dyDescent="0.3">
      <c r="A1116" s="20" t="s">
        <v>252</v>
      </c>
      <c r="B1116" s="20" t="s">
        <v>463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 x14ac:dyDescent="0.3">
      <c r="A1117" s="20" t="s">
        <v>251</v>
      </c>
      <c r="B1117" s="20" t="s">
        <v>463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 x14ac:dyDescent="0.3">
      <c r="A1118" s="20" t="s">
        <v>251</v>
      </c>
      <c r="B1118" s="20" t="s">
        <v>463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 x14ac:dyDescent="0.3">
      <c r="A1119" s="20" t="s">
        <v>251</v>
      </c>
      <c r="B1119" s="20" t="s">
        <v>463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 x14ac:dyDescent="0.3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 x14ac:dyDescent="0.3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464</v>
      </c>
      <c r="G1121" s="35">
        <v>4</v>
      </c>
      <c r="H1121" s="5"/>
    </row>
    <row r="1122" spans="1:8" x14ac:dyDescent="0.3">
      <c r="A1122" s="20" t="s">
        <v>251</v>
      </c>
      <c r="B1122" s="24" t="s">
        <v>289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 x14ac:dyDescent="0.3">
      <c r="A1123" s="20" t="s">
        <v>251</v>
      </c>
      <c r="B1123" s="24" t="s">
        <v>289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 x14ac:dyDescent="0.3">
      <c r="A1124" s="20" t="s">
        <v>251</v>
      </c>
      <c r="B1124" s="24" t="s">
        <v>289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 x14ac:dyDescent="0.3">
      <c r="A1125" s="20" t="s">
        <v>251</v>
      </c>
      <c r="B1125" s="24" t="s">
        <v>289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 x14ac:dyDescent="0.3">
      <c r="A1126" s="20" t="s">
        <v>251</v>
      </c>
      <c r="B1126" s="24" t="s">
        <v>465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 x14ac:dyDescent="0.3">
      <c r="A1127" s="20" t="s">
        <v>251</v>
      </c>
      <c r="B1127" s="24" t="s">
        <v>465</v>
      </c>
      <c r="C1127" s="4">
        <v>1</v>
      </c>
      <c r="D1127" s="4">
        <v>5</v>
      </c>
      <c r="E1127" s="23" t="s">
        <v>7</v>
      </c>
      <c r="F1127" s="43" t="s">
        <v>466</v>
      </c>
      <c r="G1127" s="35">
        <v>1</v>
      </c>
      <c r="H1127" s="5"/>
    </row>
    <row r="1128" spans="1:8" x14ac:dyDescent="0.3">
      <c r="A1128" s="20" t="s">
        <v>251</v>
      </c>
      <c r="B1128" s="24" t="s">
        <v>289</v>
      </c>
      <c r="C1128" s="4">
        <v>1</v>
      </c>
      <c r="D1128" s="4">
        <v>5</v>
      </c>
      <c r="E1128" s="23" t="s">
        <v>7</v>
      </c>
      <c r="F1128" s="43" t="s">
        <v>467</v>
      </c>
      <c r="G1128" s="35">
        <v>1</v>
      </c>
      <c r="H1128" s="5"/>
    </row>
    <row r="1129" spans="1:8" x14ac:dyDescent="0.3">
      <c r="A1129" s="20" t="s">
        <v>251</v>
      </c>
      <c r="B1129" s="24" t="s">
        <v>289</v>
      </c>
      <c r="C1129" s="4">
        <v>1</v>
      </c>
      <c r="D1129" s="4">
        <v>5</v>
      </c>
      <c r="E1129" s="23" t="s">
        <v>7</v>
      </c>
      <c r="F1129" s="43" t="s">
        <v>468</v>
      </c>
      <c r="G1129" s="35">
        <v>3</v>
      </c>
      <c r="H1129" s="5"/>
    </row>
    <row r="1130" spans="1:8" x14ac:dyDescent="0.3">
      <c r="A1130" s="20" t="s">
        <v>251</v>
      </c>
      <c r="B1130" s="24" t="s">
        <v>289</v>
      </c>
      <c r="C1130" s="4">
        <v>1</v>
      </c>
      <c r="D1130" s="4">
        <v>5</v>
      </c>
      <c r="E1130" s="23" t="s">
        <v>7</v>
      </c>
      <c r="F1130" s="43" t="s">
        <v>469</v>
      </c>
      <c r="G1130" s="35">
        <v>1</v>
      </c>
      <c r="H1130" s="5"/>
    </row>
    <row r="1131" spans="1:8" x14ac:dyDescent="0.3">
      <c r="A1131" s="20" t="s">
        <v>251</v>
      </c>
      <c r="B1131" s="24" t="s">
        <v>289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 x14ac:dyDescent="0.3">
      <c r="A1132" s="20" t="s">
        <v>251</v>
      </c>
      <c r="B1132" s="24" t="s">
        <v>289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 x14ac:dyDescent="0.3">
      <c r="A1133" s="20" t="s">
        <v>251</v>
      </c>
      <c r="B1133" s="24" t="s">
        <v>289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 x14ac:dyDescent="0.3">
      <c r="A1134" s="20" t="s">
        <v>251</v>
      </c>
      <c r="B1134" s="24" t="s">
        <v>289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 x14ac:dyDescent="0.3">
      <c r="A1135" s="20" t="s">
        <v>251</v>
      </c>
      <c r="B1135" s="24" t="s">
        <v>289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 x14ac:dyDescent="0.3">
      <c r="A1136" s="20" t="s">
        <v>251</v>
      </c>
      <c r="B1136" s="24" t="s">
        <v>289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 x14ac:dyDescent="0.3">
      <c r="A1137" s="20" t="s">
        <v>251</v>
      </c>
      <c r="B1137" s="24" t="s">
        <v>470</v>
      </c>
      <c r="C1137" s="4">
        <v>1</v>
      </c>
      <c r="D1137" s="4">
        <v>1</v>
      </c>
      <c r="E1137" s="23" t="s">
        <v>471</v>
      </c>
      <c r="F1137" s="43" t="s">
        <v>220</v>
      </c>
      <c r="G1137" s="35">
        <v>22</v>
      </c>
      <c r="H1137" s="37"/>
    </row>
    <row r="1138" spans="1:8" s="41" customFormat="1" x14ac:dyDescent="0.3">
      <c r="A1138" s="20" t="s">
        <v>251</v>
      </c>
      <c r="B1138" s="24" t="s">
        <v>470</v>
      </c>
      <c r="C1138" s="4">
        <v>1</v>
      </c>
      <c r="D1138" s="4">
        <v>1</v>
      </c>
      <c r="E1138" s="23" t="s">
        <v>471</v>
      </c>
      <c r="F1138" s="46" t="s">
        <v>472</v>
      </c>
      <c r="G1138" s="35">
        <v>1</v>
      </c>
      <c r="H1138" s="37"/>
    </row>
    <row r="1139" spans="1:8" s="41" customFormat="1" x14ac:dyDescent="0.3">
      <c r="A1139" s="20" t="s">
        <v>251</v>
      </c>
      <c r="B1139" s="24" t="s">
        <v>290</v>
      </c>
      <c r="C1139" s="4">
        <v>1</v>
      </c>
      <c r="D1139" s="4">
        <v>1</v>
      </c>
      <c r="E1139" s="23" t="s">
        <v>7</v>
      </c>
      <c r="F1139" s="46" t="s">
        <v>473</v>
      </c>
      <c r="G1139" s="35">
        <v>3</v>
      </c>
      <c r="H1139" s="37"/>
    </row>
    <row r="1140" spans="1:8" s="41" customFormat="1" x14ac:dyDescent="0.3">
      <c r="A1140" s="20" t="s">
        <v>251</v>
      </c>
      <c r="B1140" s="24" t="s">
        <v>290</v>
      </c>
      <c r="C1140" s="4">
        <v>1</v>
      </c>
      <c r="D1140" s="4">
        <v>1</v>
      </c>
      <c r="E1140" s="23" t="s">
        <v>7</v>
      </c>
      <c r="F1140" s="46" t="s">
        <v>474</v>
      </c>
      <c r="G1140" s="35">
        <v>2</v>
      </c>
      <c r="H1140" s="37"/>
    </row>
    <row r="1141" spans="1:8" s="41" customFormat="1" x14ac:dyDescent="0.3">
      <c r="A1141" s="20" t="s">
        <v>251</v>
      </c>
      <c r="B1141" s="24" t="s">
        <v>290</v>
      </c>
      <c r="C1141" s="4">
        <v>1</v>
      </c>
      <c r="D1141" s="4">
        <v>1</v>
      </c>
      <c r="E1141" s="23" t="s">
        <v>7</v>
      </c>
      <c r="F1141" s="43" t="s">
        <v>475</v>
      </c>
      <c r="G1141" s="35">
        <v>1</v>
      </c>
      <c r="H1141" s="37"/>
    </row>
    <row r="1142" spans="1:8" s="41" customFormat="1" x14ac:dyDescent="0.3">
      <c r="A1142" s="20" t="s">
        <v>251</v>
      </c>
      <c r="B1142" s="24" t="s">
        <v>290</v>
      </c>
      <c r="C1142" s="4">
        <v>1</v>
      </c>
      <c r="D1142" s="4">
        <v>1</v>
      </c>
      <c r="E1142" s="23" t="s">
        <v>7</v>
      </c>
      <c r="F1142" s="43" t="s">
        <v>476</v>
      </c>
      <c r="G1142" s="35">
        <v>2</v>
      </c>
      <c r="H1142" s="37"/>
    </row>
    <row r="1143" spans="1:8" s="41" customFormat="1" x14ac:dyDescent="0.3">
      <c r="A1143" s="20" t="s">
        <v>251</v>
      </c>
      <c r="B1143" s="24" t="s">
        <v>290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 x14ac:dyDescent="0.3">
      <c r="A1144" s="20" t="s">
        <v>251</v>
      </c>
      <c r="B1144" s="24" t="s">
        <v>290</v>
      </c>
      <c r="C1144" s="4">
        <v>1</v>
      </c>
      <c r="D1144" s="4">
        <v>1</v>
      </c>
      <c r="E1144" s="23" t="s">
        <v>7</v>
      </c>
      <c r="F1144" s="43" t="s">
        <v>477</v>
      </c>
      <c r="G1144" s="35">
        <v>1</v>
      </c>
      <c r="H1144" s="37"/>
    </row>
    <row r="1145" spans="1:8" s="41" customFormat="1" x14ac:dyDescent="0.3">
      <c r="A1145" s="20" t="s">
        <v>251</v>
      </c>
      <c r="B1145" s="24" t="s">
        <v>290</v>
      </c>
      <c r="C1145" s="4">
        <v>1</v>
      </c>
      <c r="D1145" s="4">
        <v>1</v>
      </c>
      <c r="E1145" s="23" t="s">
        <v>7</v>
      </c>
      <c r="F1145" s="43" t="s">
        <v>478</v>
      </c>
      <c r="G1145" s="35">
        <v>2</v>
      </c>
      <c r="H1145" s="37"/>
    </row>
    <row r="1146" spans="1:8" s="41" customFormat="1" x14ac:dyDescent="0.3">
      <c r="A1146" s="20" t="s">
        <v>251</v>
      </c>
      <c r="B1146" s="24" t="s">
        <v>470</v>
      </c>
      <c r="C1146" s="4">
        <v>1</v>
      </c>
      <c r="D1146" s="4">
        <v>2</v>
      </c>
      <c r="E1146" s="23" t="s">
        <v>471</v>
      </c>
      <c r="F1146" s="43" t="s">
        <v>220</v>
      </c>
      <c r="G1146" s="35">
        <v>11</v>
      </c>
      <c r="H1146" s="37"/>
    </row>
    <row r="1147" spans="1:8" s="41" customFormat="1" x14ac:dyDescent="0.3">
      <c r="A1147" s="20" t="s">
        <v>251</v>
      </c>
      <c r="B1147" s="24" t="s">
        <v>470</v>
      </c>
      <c r="C1147" s="4">
        <v>1</v>
      </c>
      <c r="D1147" s="4">
        <v>2</v>
      </c>
      <c r="E1147" s="23" t="s">
        <v>471</v>
      </c>
      <c r="F1147" s="43" t="s">
        <v>473</v>
      </c>
      <c r="G1147" s="35">
        <v>4</v>
      </c>
      <c r="H1147" s="37"/>
    </row>
    <row r="1148" spans="1:8" s="41" customFormat="1" x14ac:dyDescent="0.3">
      <c r="A1148" s="20" t="s">
        <v>251</v>
      </c>
      <c r="B1148" s="24" t="s">
        <v>290</v>
      </c>
      <c r="C1148" s="4">
        <v>1</v>
      </c>
      <c r="D1148" s="4">
        <v>2</v>
      </c>
      <c r="E1148" s="23" t="s">
        <v>7</v>
      </c>
      <c r="F1148" s="46" t="s">
        <v>474</v>
      </c>
      <c r="G1148" s="35">
        <v>7</v>
      </c>
      <c r="H1148" s="37"/>
    </row>
    <row r="1149" spans="1:8" s="41" customFormat="1" x14ac:dyDescent="0.3">
      <c r="A1149" s="20" t="s">
        <v>251</v>
      </c>
      <c r="B1149" s="24" t="s">
        <v>290</v>
      </c>
      <c r="C1149" s="4">
        <v>1</v>
      </c>
      <c r="D1149" s="4">
        <v>2</v>
      </c>
      <c r="E1149" s="23" t="s">
        <v>7</v>
      </c>
      <c r="F1149" s="46" t="s">
        <v>475</v>
      </c>
      <c r="G1149" s="35">
        <v>1</v>
      </c>
      <c r="H1149" s="37"/>
    </row>
    <row r="1150" spans="1:8" s="41" customFormat="1" x14ac:dyDescent="0.3">
      <c r="A1150" s="20" t="s">
        <v>251</v>
      </c>
      <c r="B1150" s="24" t="s">
        <v>290</v>
      </c>
      <c r="C1150" s="4">
        <v>1</v>
      </c>
      <c r="D1150" s="4">
        <v>2</v>
      </c>
      <c r="E1150" s="23" t="s">
        <v>7</v>
      </c>
      <c r="F1150" s="43" t="s">
        <v>479</v>
      </c>
      <c r="G1150" s="35">
        <v>3</v>
      </c>
      <c r="H1150" s="37"/>
    </row>
    <row r="1151" spans="1:8" s="41" customFormat="1" x14ac:dyDescent="0.3">
      <c r="A1151" s="20" t="s">
        <v>251</v>
      </c>
      <c r="B1151" s="24" t="s">
        <v>290</v>
      </c>
      <c r="C1151" s="4">
        <v>1</v>
      </c>
      <c r="D1151" s="4">
        <v>2</v>
      </c>
      <c r="E1151" s="23" t="s">
        <v>7</v>
      </c>
      <c r="F1151" s="43" t="s">
        <v>480</v>
      </c>
      <c r="G1151" s="35">
        <v>1</v>
      </c>
      <c r="H1151" s="37"/>
    </row>
    <row r="1152" spans="1:8" s="41" customFormat="1" x14ac:dyDescent="0.3">
      <c r="A1152" s="20" t="s">
        <v>251</v>
      </c>
      <c r="B1152" s="24" t="s">
        <v>290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 x14ac:dyDescent="0.3">
      <c r="A1153" s="20" t="s">
        <v>251</v>
      </c>
      <c r="B1153" s="24" t="s">
        <v>290</v>
      </c>
      <c r="C1153" s="4">
        <v>1</v>
      </c>
      <c r="D1153" s="4">
        <v>2</v>
      </c>
      <c r="E1153" s="23" t="s">
        <v>7</v>
      </c>
      <c r="F1153" s="43" t="s">
        <v>478</v>
      </c>
      <c r="G1153" s="35">
        <v>2</v>
      </c>
      <c r="H1153" s="37"/>
    </row>
    <row r="1154" spans="1:8" s="41" customFormat="1" x14ac:dyDescent="0.3">
      <c r="A1154" s="20" t="s">
        <v>251</v>
      </c>
      <c r="B1154" s="24" t="s">
        <v>470</v>
      </c>
      <c r="C1154" s="4">
        <v>1</v>
      </c>
      <c r="D1154" s="4">
        <v>4</v>
      </c>
      <c r="E1154" s="23" t="s">
        <v>471</v>
      </c>
      <c r="F1154" s="43" t="s">
        <v>481</v>
      </c>
      <c r="G1154" s="35">
        <v>33</v>
      </c>
      <c r="H1154" s="37"/>
    </row>
    <row r="1155" spans="1:8" s="41" customFormat="1" x14ac:dyDescent="0.3">
      <c r="A1155" s="20" t="s">
        <v>251</v>
      </c>
      <c r="B1155" s="24" t="s">
        <v>470</v>
      </c>
      <c r="C1155" s="4">
        <v>1</v>
      </c>
      <c r="D1155" s="4">
        <v>4</v>
      </c>
      <c r="E1155" s="23" t="s">
        <v>471</v>
      </c>
      <c r="F1155" s="46" t="s">
        <v>472</v>
      </c>
      <c r="G1155" s="35">
        <v>5</v>
      </c>
      <c r="H1155" s="37"/>
    </row>
    <row r="1156" spans="1:8" s="41" customFormat="1" x14ac:dyDescent="0.3">
      <c r="A1156" s="20" t="s">
        <v>251</v>
      </c>
      <c r="B1156" s="24" t="s">
        <v>290</v>
      </c>
      <c r="C1156" s="4">
        <v>1</v>
      </c>
      <c r="D1156" s="4">
        <v>4</v>
      </c>
      <c r="E1156" s="23" t="s">
        <v>7</v>
      </c>
      <c r="F1156" s="43" t="s">
        <v>473</v>
      </c>
      <c r="G1156" s="35">
        <v>4</v>
      </c>
      <c r="H1156" s="37"/>
    </row>
    <row r="1157" spans="1:8" s="41" customFormat="1" x14ac:dyDescent="0.3">
      <c r="A1157" s="20" t="s">
        <v>251</v>
      </c>
      <c r="B1157" s="24" t="s">
        <v>290</v>
      </c>
      <c r="C1157" s="4">
        <v>1</v>
      </c>
      <c r="D1157" s="4">
        <v>4</v>
      </c>
      <c r="E1157" s="23" t="s">
        <v>7</v>
      </c>
      <c r="F1157" s="43" t="s">
        <v>474</v>
      </c>
      <c r="G1157" s="35">
        <v>5</v>
      </c>
      <c r="H1157" s="37"/>
    </row>
    <row r="1158" spans="1:8" s="41" customFormat="1" x14ac:dyDescent="0.3">
      <c r="A1158" s="20" t="s">
        <v>251</v>
      </c>
      <c r="B1158" s="24" t="s">
        <v>290</v>
      </c>
      <c r="C1158" s="4">
        <v>1</v>
      </c>
      <c r="D1158" s="4">
        <v>4</v>
      </c>
      <c r="E1158" s="23" t="s">
        <v>7</v>
      </c>
      <c r="F1158" s="46" t="s">
        <v>475</v>
      </c>
      <c r="G1158" s="35">
        <v>3</v>
      </c>
      <c r="H1158" s="37"/>
    </row>
    <row r="1159" spans="1:8" s="41" customFormat="1" x14ac:dyDescent="0.3">
      <c r="A1159" s="20" t="s">
        <v>251</v>
      </c>
      <c r="B1159" s="24" t="s">
        <v>290</v>
      </c>
      <c r="C1159" s="4">
        <v>1</v>
      </c>
      <c r="D1159" s="4">
        <v>4</v>
      </c>
      <c r="E1159" s="23" t="s">
        <v>7</v>
      </c>
      <c r="F1159" s="43" t="s">
        <v>480</v>
      </c>
      <c r="G1159" s="35">
        <v>2</v>
      </c>
      <c r="H1159" s="37"/>
    </row>
    <row r="1160" spans="1:8" s="41" customFormat="1" x14ac:dyDescent="0.3">
      <c r="A1160" s="20" t="s">
        <v>251</v>
      </c>
      <c r="B1160" s="24" t="s">
        <v>290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 x14ac:dyDescent="0.3">
      <c r="A1161" s="20" t="s">
        <v>251</v>
      </c>
      <c r="B1161" s="24" t="s">
        <v>290</v>
      </c>
      <c r="C1161" s="4">
        <v>1</v>
      </c>
      <c r="D1161" s="4">
        <v>4</v>
      </c>
      <c r="E1161" s="23" t="s">
        <v>7</v>
      </c>
      <c r="F1161" s="43" t="s">
        <v>477</v>
      </c>
      <c r="G1161" s="35">
        <v>1</v>
      </c>
      <c r="H1161" s="37"/>
    </row>
    <row r="1162" spans="1:8" s="41" customFormat="1" x14ac:dyDescent="0.3">
      <c r="A1162" s="20" t="s">
        <v>251</v>
      </c>
      <c r="B1162" s="24" t="s">
        <v>290</v>
      </c>
      <c r="C1162" s="4">
        <v>1</v>
      </c>
      <c r="D1162" s="4">
        <v>4</v>
      </c>
      <c r="E1162" s="23" t="s">
        <v>7</v>
      </c>
      <c r="F1162" s="43" t="s">
        <v>479</v>
      </c>
      <c r="G1162" s="35">
        <v>1</v>
      </c>
      <c r="H1162" s="37"/>
    </row>
    <row r="1163" spans="1:8" s="41" customFormat="1" x14ac:dyDescent="0.3">
      <c r="A1163" s="20" t="s">
        <v>251</v>
      </c>
      <c r="B1163" s="24" t="s">
        <v>290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 x14ac:dyDescent="0.3">
      <c r="A1164" s="20" t="s">
        <v>251</v>
      </c>
      <c r="B1164" s="24" t="s">
        <v>290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 x14ac:dyDescent="0.3">
      <c r="A1165" s="20" t="s">
        <v>251</v>
      </c>
      <c r="B1165" s="24" t="s">
        <v>290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 x14ac:dyDescent="0.3">
      <c r="A1166" s="20" t="s">
        <v>251</v>
      </c>
      <c r="B1166" s="24" t="s">
        <v>290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 x14ac:dyDescent="0.3">
      <c r="A1167" s="20" t="s">
        <v>251</v>
      </c>
      <c r="B1167" s="24" t="s">
        <v>290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 x14ac:dyDescent="0.3">
      <c r="A1168" s="20" t="s">
        <v>251</v>
      </c>
      <c r="B1168" s="24" t="s">
        <v>290</v>
      </c>
      <c r="C1168" s="4">
        <v>1</v>
      </c>
      <c r="D1168" s="4">
        <v>7</v>
      </c>
      <c r="E1168" s="23" t="s">
        <v>7</v>
      </c>
      <c r="F1168" s="43" t="s">
        <v>286</v>
      </c>
      <c r="G1168" s="35">
        <v>1</v>
      </c>
      <c r="H1168" s="37"/>
    </row>
    <row r="1169" spans="1:8" s="41" customFormat="1" x14ac:dyDescent="0.3">
      <c r="A1169" s="20" t="s">
        <v>251</v>
      </c>
      <c r="B1169" s="24" t="s">
        <v>470</v>
      </c>
      <c r="C1169" s="4">
        <v>1</v>
      </c>
      <c r="D1169" s="24">
        <v>8</v>
      </c>
      <c r="E1169" s="23" t="s">
        <v>471</v>
      </c>
      <c r="F1169" s="43" t="s">
        <v>481</v>
      </c>
      <c r="G1169" s="35">
        <v>34</v>
      </c>
      <c r="H1169" s="37"/>
    </row>
    <row r="1170" spans="1:8" s="41" customFormat="1" x14ac:dyDescent="0.3">
      <c r="A1170" s="20" t="s">
        <v>251</v>
      </c>
      <c r="B1170" s="24" t="s">
        <v>290</v>
      </c>
      <c r="C1170" s="4">
        <v>1</v>
      </c>
      <c r="D1170" s="24">
        <v>8</v>
      </c>
      <c r="E1170" s="23" t="s">
        <v>471</v>
      </c>
      <c r="F1170" s="45" t="s">
        <v>473</v>
      </c>
      <c r="G1170" s="35">
        <v>8</v>
      </c>
      <c r="H1170" s="37"/>
    </row>
    <row r="1171" spans="1:8" s="41" customFormat="1" x14ac:dyDescent="0.3">
      <c r="A1171" s="20" t="s">
        <v>251</v>
      </c>
      <c r="B1171" s="24" t="s">
        <v>290</v>
      </c>
      <c r="C1171" s="4">
        <v>1</v>
      </c>
      <c r="D1171" s="24">
        <v>8</v>
      </c>
      <c r="E1171" s="23" t="s">
        <v>7</v>
      </c>
      <c r="F1171" s="43" t="s">
        <v>474</v>
      </c>
      <c r="G1171" s="35">
        <v>4</v>
      </c>
      <c r="H1171" s="37"/>
    </row>
    <row r="1172" spans="1:8" s="41" customFormat="1" x14ac:dyDescent="0.3">
      <c r="A1172" s="20" t="s">
        <v>251</v>
      </c>
      <c r="B1172" s="24" t="s">
        <v>290</v>
      </c>
      <c r="C1172" s="4">
        <v>1</v>
      </c>
      <c r="D1172" s="24">
        <v>8</v>
      </c>
      <c r="E1172" s="23" t="s">
        <v>7</v>
      </c>
      <c r="F1172" s="43" t="s">
        <v>482</v>
      </c>
      <c r="G1172" s="36">
        <v>1</v>
      </c>
      <c r="H1172" s="37"/>
    </row>
    <row r="1173" spans="1:8" s="41" customFormat="1" x14ac:dyDescent="0.3">
      <c r="A1173" s="20" t="s">
        <v>251</v>
      </c>
      <c r="B1173" s="24" t="s">
        <v>290</v>
      </c>
      <c r="C1173" s="4">
        <v>1</v>
      </c>
      <c r="D1173" s="24">
        <v>8</v>
      </c>
      <c r="E1173" s="23" t="s">
        <v>7</v>
      </c>
      <c r="F1173" s="43" t="s">
        <v>475</v>
      </c>
      <c r="G1173" s="36">
        <v>2</v>
      </c>
      <c r="H1173" s="37"/>
    </row>
    <row r="1174" spans="1:8" s="41" customFormat="1" x14ac:dyDescent="0.3">
      <c r="A1174" s="20" t="s">
        <v>251</v>
      </c>
      <c r="B1174" s="24" t="s">
        <v>290</v>
      </c>
      <c r="C1174" s="4">
        <v>1</v>
      </c>
      <c r="D1174" s="24">
        <v>8</v>
      </c>
      <c r="E1174" s="23" t="s">
        <v>7</v>
      </c>
      <c r="F1174" s="43" t="s">
        <v>479</v>
      </c>
      <c r="G1174" s="36">
        <v>3</v>
      </c>
      <c r="H1174" s="37"/>
    </row>
    <row r="1175" spans="1:8" s="41" customFormat="1" x14ac:dyDescent="0.3">
      <c r="A1175" s="20" t="s">
        <v>251</v>
      </c>
      <c r="B1175" s="24" t="s">
        <v>290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 x14ac:dyDescent="0.3">
      <c r="A1176" s="20" t="s">
        <v>251</v>
      </c>
      <c r="B1176" s="24" t="s">
        <v>290</v>
      </c>
      <c r="C1176" s="4">
        <v>1</v>
      </c>
      <c r="D1176" s="24">
        <v>8</v>
      </c>
      <c r="E1176" s="23" t="s">
        <v>7</v>
      </c>
      <c r="F1176" s="45" t="s">
        <v>483</v>
      </c>
      <c r="G1176" s="36">
        <v>1</v>
      </c>
      <c r="H1176" s="37"/>
    </row>
    <row r="1177" spans="1:8" s="41" customFormat="1" x14ac:dyDescent="0.3">
      <c r="A1177" s="20" t="s">
        <v>251</v>
      </c>
      <c r="B1177" s="24" t="s">
        <v>290</v>
      </c>
      <c r="C1177" s="4">
        <v>1</v>
      </c>
      <c r="D1177" s="24">
        <v>8</v>
      </c>
      <c r="E1177" s="23" t="s">
        <v>7</v>
      </c>
      <c r="F1177" s="43" t="s">
        <v>477</v>
      </c>
      <c r="G1177" s="36">
        <v>3</v>
      </c>
      <c r="H1177" s="37"/>
    </row>
    <row r="1178" spans="1:8" s="41" customFormat="1" x14ac:dyDescent="0.3">
      <c r="A1178" s="20" t="s">
        <v>251</v>
      </c>
      <c r="B1178" s="24" t="s">
        <v>290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 x14ac:dyDescent="0.3">
      <c r="A1179" s="20" t="s">
        <v>251</v>
      </c>
      <c r="B1179" s="24" t="s">
        <v>290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 x14ac:dyDescent="0.3">
      <c r="A1180" s="20" t="s">
        <v>251</v>
      </c>
      <c r="B1180" s="24" t="s">
        <v>290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 x14ac:dyDescent="0.3">
      <c r="A1181" s="20" t="s">
        <v>251</v>
      </c>
      <c r="B1181" s="24" t="s">
        <v>290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 x14ac:dyDescent="0.3">
      <c r="A1182" s="20" t="s">
        <v>251</v>
      </c>
      <c r="B1182" s="24" t="s">
        <v>290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 x14ac:dyDescent="0.3">
      <c r="A1183" s="20" t="s">
        <v>251</v>
      </c>
      <c r="B1183" s="24" t="s">
        <v>290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 x14ac:dyDescent="0.3">
      <c r="A1184" s="20" t="s">
        <v>251</v>
      </c>
      <c r="B1184" s="24" t="s">
        <v>290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 x14ac:dyDescent="0.3">
      <c r="A1185" s="20" t="s">
        <v>251</v>
      </c>
      <c r="B1185" s="24" t="s">
        <v>290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 x14ac:dyDescent="0.3">
      <c r="A1186" s="20" t="s">
        <v>251</v>
      </c>
      <c r="B1186" s="28" t="s">
        <v>290</v>
      </c>
      <c r="C1186" s="28">
        <v>1</v>
      </c>
      <c r="D1186" s="29">
        <v>10</v>
      </c>
      <c r="E1186" s="23" t="s">
        <v>7</v>
      </c>
      <c r="F1186" s="45" t="s">
        <v>286</v>
      </c>
      <c r="G1186" s="35">
        <v>1</v>
      </c>
      <c r="H1186" s="5"/>
    </row>
    <row r="1187" spans="1:8" x14ac:dyDescent="0.3">
      <c r="A1187" s="20" t="s">
        <v>251</v>
      </c>
      <c r="B1187" s="28" t="s">
        <v>290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 x14ac:dyDescent="0.3">
      <c r="A1188" s="20" t="s">
        <v>251</v>
      </c>
      <c r="B1188" s="28" t="s">
        <v>290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 x14ac:dyDescent="0.3">
      <c r="A1189" s="20" t="s">
        <v>251</v>
      </c>
      <c r="B1189" s="28" t="s">
        <v>290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 x14ac:dyDescent="0.3">
      <c r="A1190" s="20" t="s">
        <v>251</v>
      </c>
      <c r="B1190" s="28" t="s">
        <v>290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 x14ac:dyDescent="0.3">
      <c r="A1191" s="20" t="s">
        <v>251</v>
      </c>
      <c r="B1191" s="28" t="s">
        <v>290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 x14ac:dyDescent="0.3">
      <c r="A1192" s="20" t="s">
        <v>251</v>
      </c>
      <c r="B1192" s="28" t="s">
        <v>290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 x14ac:dyDescent="0.3">
      <c r="A1193" s="20" t="s">
        <v>251</v>
      </c>
      <c r="B1193" s="28" t="s">
        <v>290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 x14ac:dyDescent="0.3">
      <c r="A1194" s="20" t="s">
        <v>396</v>
      </c>
      <c r="B1194" s="24" t="s">
        <v>484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 x14ac:dyDescent="0.3">
      <c r="A1195" s="20" t="s">
        <v>396</v>
      </c>
      <c r="B1195" s="24" t="s">
        <v>291</v>
      </c>
      <c r="C1195" s="4">
        <v>1</v>
      </c>
      <c r="D1195" s="24">
        <v>1</v>
      </c>
      <c r="E1195" s="23" t="s">
        <v>7</v>
      </c>
      <c r="F1195" s="43" t="s">
        <v>472</v>
      </c>
      <c r="G1195" s="35">
        <v>3</v>
      </c>
      <c r="H1195" s="5"/>
    </row>
    <row r="1196" spans="1:8" x14ac:dyDescent="0.3">
      <c r="A1196" s="20" t="s">
        <v>396</v>
      </c>
      <c r="B1196" s="24" t="s">
        <v>291</v>
      </c>
      <c r="C1196" s="4">
        <v>1</v>
      </c>
      <c r="D1196" s="24">
        <v>1</v>
      </c>
      <c r="E1196" s="23" t="s">
        <v>7</v>
      </c>
      <c r="F1196" s="43" t="s">
        <v>473</v>
      </c>
      <c r="G1196" s="35">
        <v>2</v>
      </c>
      <c r="H1196" s="5"/>
    </row>
    <row r="1197" spans="1:8" x14ac:dyDescent="0.3">
      <c r="A1197" s="20" t="s">
        <v>396</v>
      </c>
      <c r="B1197" s="24" t="s">
        <v>291</v>
      </c>
      <c r="C1197" s="4">
        <v>1</v>
      </c>
      <c r="D1197" s="24">
        <v>1</v>
      </c>
      <c r="E1197" s="23" t="s">
        <v>7</v>
      </c>
      <c r="F1197" s="43" t="s">
        <v>474</v>
      </c>
      <c r="G1197" s="35">
        <v>1</v>
      </c>
      <c r="H1197" s="5"/>
    </row>
    <row r="1198" spans="1:8" x14ac:dyDescent="0.3">
      <c r="A1198" s="20" t="s">
        <v>396</v>
      </c>
      <c r="B1198" s="24" t="s">
        <v>484</v>
      </c>
      <c r="C1198" s="4">
        <v>1</v>
      </c>
      <c r="D1198" s="24">
        <v>1</v>
      </c>
      <c r="E1198" s="23" t="s">
        <v>7</v>
      </c>
      <c r="F1198" s="43" t="s">
        <v>485</v>
      </c>
      <c r="G1198" s="35">
        <v>1</v>
      </c>
      <c r="H1198" s="5"/>
    </row>
    <row r="1199" spans="1:8" x14ac:dyDescent="0.3">
      <c r="A1199" s="20" t="s">
        <v>396</v>
      </c>
      <c r="B1199" s="24" t="s">
        <v>484</v>
      </c>
      <c r="C1199" s="4">
        <v>1</v>
      </c>
      <c r="D1199" s="24">
        <v>1</v>
      </c>
      <c r="E1199" s="23" t="s">
        <v>7</v>
      </c>
      <c r="F1199" s="43" t="s">
        <v>482</v>
      </c>
      <c r="G1199" s="35">
        <v>1</v>
      </c>
      <c r="H1199" s="5"/>
    </row>
    <row r="1200" spans="1:8" x14ac:dyDescent="0.3">
      <c r="A1200" s="20" t="s">
        <v>396</v>
      </c>
      <c r="B1200" s="24" t="s">
        <v>291</v>
      </c>
      <c r="C1200" s="4">
        <v>1</v>
      </c>
      <c r="D1200" s="24">
        <v>1</v>
      </c>
      <c r="E1200" s="23" t="s">
        <v>7</v>
      </c>
      <c r="F1200" s="43" t="s">
        <v>475</v>
      </c>
      <c r="G1200" s="35">
        <v>3</v>
      </c>
      <c r="H1200" s="5"/>
    </row>
    <row r="1201" spans="1:8" x14ac:dyDescent="0.3">
      <c r="A1201" s="20" t="s">
        <v>251</v>
      </c>
      <c r="B1201" s="24" t="s">
        <v>291</v>
      </c>
      <c r="C1201" s="4">
        <v>1</v>
      </c>
      <c r="D1201" s="24">
        <v>1</v>
      </c>
      <c r="E1201" s="23" t="s">
        <v>7</v>
      </c>
      <c r="F1201" s="43" t="s">
        <v>480</v>
      </c>
      <c r="G1201" s="35">
        <v>1</v>
      </c>
      <c r="H1201" s="5"/>
    </row>
    <row r="1202" spans="1:8" x14ac:dyDescent="0.3">
      <c r="A1202" s="20" t="s">
        <v>251</v>
      </c>
      <c r="B1202" s="24" t="s">
        <v>484</v>
      </c>
      <c r="C1202" s="4">
        <v>1</v>
      </c>
      <c r="D1202" s="4">
        <v>5</v>
      </c>
      <c r="E1202" s="23" t="s">
        <v>471</v>
      </c>
      <c r="F1202" s="43" t="s">
        <v>220</v>
      </c>
      <c r="G1202" s="35">
        <v>14</v>
      </c>
      <c r="H1202" s="5"/>
    </row>
    <row r="1203" spans="1:8" x14ac:dyDescent="0.3">
      <c r="A1203" s="20" t="s">
        <v>251</v>
      </c>
      <c r="B1203" s="24" t="s">
        <v>484</v>
      </c>
      <c r="C1203" s="4">
        <v>1</v>
      </c>
      <c r="D1203" s="4">
        <v>5</v>
      </c>
      <c r="E1203" s="23" t="s">
        <v>471</v>
      </c>
      <c r="F1203" s="43" t="s">
        <v>473</v>
      </c>
      <c r="G1203" s="35">
        <v>6</v>
      </c>
      <c r="H1203" s="5"/>
    </row>
    <row r="1204" spans="1:8" x14ac:dyDescent="0.3">
      <c r="A1204" s="20" t="s">
        <v>251</v>
      </c>
      <c r="B1204" s="24" t="s">
        <v>291</v>
      </c>
      <c r="C1204" s="4">
        <v>1</v>
      </c>
      <c r="D1204" s="4">
        <v>5</v>
      </c>
      <c r="E1204" s="23" t="s">
        <v>7</v>
      </c>
      <c r="F1204" s="46" t="s">
        <v>482</v>
      </c>
      <c r="G1204" s="35">
        <v>1</v>
      </c>
      <c r="H1204" s="5"/>
    </row>
    <row r="1205" spans="1:8" x14ac:dyDescent="0.3">
      <c r="A1205" s="20" t="s">
        <v>251</v>
      </c>
      <c r="B1205" s="24" t="s">
        <v>291</v>
      </c>
      <c r="C1205" s="4">
        <v>1</v>
      </c>
      <c r="D1205" s="4">
        <v>5</v>
      </c>
      <c r="E1205" s="23" t="s">
        <v>7</v>
      </c>
      <c r="F1205" s="43" t="s">
        <v>475</v>
      </c>
      <c r="G1205" s="35">
        <v>8</v>
      </c>
      <c r="H1205" s="5"/>
    </row>
    <row r="1206" spans="1:8" x14ac:dyDescent="0.3">
      <c r="A1206" s="20" t="s">
        <v>251</v>
      </c>
      <c r="B1206" s="24" t="s">
        <v>291</v>
      </c>
      <c r="C1206" s="4">
        <v>1</v>
      </c>
      <c r="D1206" s="4">
        <v>5</v>
      </c>
      <c r="E1206" s="23" t="s">
        <v>7</v>
      </c>
      <c r="F1206" s="43" t="s">
        <v>479</v>
      </c>
      <c r="G1206" s="35">
        <v>3</v>
      </c>
      <c r="H1206" s="5"/>
    </row>
    <row r="1207" spans="1:8" x14ac:dyDescent="0.3">
      <c r="A1207" s="20" t="s">
        <v>251</v>
      </c>
      <c r="B1207" s="24" t="s">
        <v>291</v>
      </c>
      <c r="C1207" s="4">
        <v>1</v>
      </c>
      <c r="D1207" s="4">
        <v>5</v>
      </c>
      <c r="E1207" s="23" t="s">
        <v>7</v>
      </c>
      <c r="F1207" s="46" t="s">
        <v>486</v>
      </c>
      <c r="G1207" s="35">
        <v>3</v>
      </c>
      <c r="H1207" s="5"/>
    </row>
    <row r="1208" spans="1:8" x14ac:dyDescent="0.3">
      <c r="A1208" s="20" t="s">
        <v>251</v>
      </c>
      <c r="B1208" s="24" t="s">
        <v>484</v>
      </c>
      <c r="C1208" s="4">
        <v>1</v>
      </c>
      <c r="D1208" s="24">
        <v>6</v>
      </c>
      <c r="E1208" s="23" t="s">
        <v>471</v>
      </c>
      <c r="F1208" s="43" t="s">
        <v>220</v>
      </c>
      <c r="G1208" s="35">
        <v>14</v>
      </c>
      <c r="H1208" s="5"/>
    </row>
    <row r="1209" spans="1:8" x14ac:dyDescent="0.3">
      <c r="A1209" s="20" t="s">
        <v>251</v>
      </c>
      <c r="B1209" s="24" t="s">
        <v>484</v>
      </c>
      <c r="C1209" s="4">
        <v>1</v>
      </c>
      <c r="D1209" s="24">
        <v>6</v>
      </c>
      <c r="E1209" s="23" t="s">
        <v>471</v>
      </c>
      <c r="F1209" s="43" t="s">
        <v>473</v>
      </c>
      <c r="G1209" s="35">
        <v>3</v>
      </c>
      <c r="H1209" s="5"/>
    </row>
    <row r="1210" spans="1:8" x14ac:dyDescent="0.3">
      <c r="A1210" s="20" t="s">
        <v>251</v>
      </c>
      <c r="B1210" s="24" t="s">
        <v>291</v>
      </c>
      <c r="C1210" s="4">
        <v>1</v>
      </c>
      <c r="D1210" s="24">
        <v>6</v>
      </c>
      <c r="E1210" s="23" t="s">
        <v>7</v>
      </c>
      <c r="F1210" s="43" t="s">
        <v>474</v>
      </c>
      <c r="G1210" s="35">
        <v>3</v>
      </c>
      <c r="H1210" s="5"/>
    </row>
    <row r="1211" spans="1:8" x14ac:dyDescent="0.3">
      <c r="A1211" s="20" t="s">
        <v>251</v>
      </c>
      <c r="B1211" s="24" t="s">
        <v>291</v>
      </c>
      <c r="C1211" s="4">
        <v>1</v>
      </c>
      <c r="D1211" s="24">
        <v>6</v>
      </c>
      <c r="E1211" s="23" t="s">
        <v>7</v>
      </c>
      <c r="F1211" s="43" t="s">
        <v>475</v>
      </c>
      <c r="G1211" s="35">
        <v>15</v>
      </c>
      <c r="H1211" s="5"/>
    </row>
    <row r="1212" spans="1:8" x14ac:dyDescent="0.3">
      <c r="A1212" s="20" t="s">
        <v>251</v>
      </c>
      <c r="B1212" s="24" t="s">
        <v>484</v>
      </c>
      <c r="C1212" s="4">
        <v>1</v>
      </c>
      <c r="D1212" s="24">
        <v>6</v>
      </c>
      <c r="E1212" s="23" t="s">
        <v>7</v>
      </c>
      <c r="F1212" s="43" t="s">
        <v>479</v>
      </c>
      <c r="G1212" s="35">
        <v>4</v>
      </c>
      <c r="H1212" s="5"/>
    </row>
    <row r="1213" spans="1:8" x14ac:dyDescent="0.3">
      <c r="A1213" s="20" t="s">
        <v>251</v>
      </c>
      <c r="B1213" s="24" t="s">
        <v>484</v>
      </c>
      <c r="C1213" s="4">
        <v>1</v>
      </c>
      <c r="D1213" s="24">
        <v>6</v>
      </c>
      <c r="E1213" s="23" t="s">
        <v>7</v>
      </c>
      <c r="F1213" s="43" t="s">
        <v>480</v>
      </c>
      <c r="G1213" s="35">
        <v>5</v>
      </c>
      <c r="H1213" s="5"/>
    </row>
    <row r="1214" spans="1:8" x14ac:dyDescent="0.3">
      <c r="A1214" s="20" t="s">
        <v>251</v>
      </c>
      <c r="B1214" s="24" t="s">
        <v>291</v>
      </c>
      <c r="C1214" s="4">
        <v>1</v>
      </c>
      <c r="D1214" s="24">
        <v>6</v>
      </c>
      <c r="E1214" s="23" t="s">
        <v>7</v>
      </c>
      <c r="F1214" s="43" t="s">
        <v>486</v>
      </c>
      <c r="G1214" s="35">
        <v>2</v>
      </c>
      <c r="H1214" s="5"/>
    </row>
    <row r="1215" spans="1:8" x14ac:dyDescent="0.3">
      <c r="A1215" s="20" t="s">
        <v>251</v>
      </c>
      <c r="B1215" s="24" t="s">
        <v>291</v>
      </c>
      <c r="C1215" s="4">
        <v>1</v>
      </c>
      <c r="D1215" s="24">
        <v>6</v>
      </c>
      <c r="E1215" s="23" t="s">
        <v>7</v>
      </c>
      <c r="F1215" s="43" t="s">
        <v>487</v>
      </c>
      <c r="G1215" s="35">
        <v>5</v>
      </c>
      <c r="H1215" s="5"/>
    </row>
    <row r="1216" spans="1:8" x14ac:dyDescent="0.3">
      <c r="A1216" s="20" t="s">
        <v>251</v>
      </c>
      <c r="B1216" s="24" t="s">
        <v>484</v>
      </c>
      <c r="C1216" s="4">
        <v>1</v>
      </c>
      <c r="D1216" s="4">
        <v>7</v>
      </c>
      <c r="E1216" s="23" t="s">
        <v>471</v>
      </c>
      <c r="F1216" s="43" t="s">
        <v>220</v>
      </c>
      <c r="G1216" s="35">
        <v>14</v>
      </c>
      <c r="H1216" s="5"/>
    </row>
    <row r="1217" spans="1:8" x14ac:dyDescent="0.3">
      <c r="A1217" s="20" t="s">
        <v>251</v>
      </c>
      <c r="B1217" s="24" t="s">
        <v>484</v>
      </c>
      <c r="C1217" s="4">
        <v>1</v>
      </c>
      <c r="D1217" s="4">
        <v>7</v>
      </c>
      <c r="E1217" s="23" t="s">
        <v>471</v>
      </c>
      <c r="F1217" s="43" t="s">
        <v>13</v>
      </c>
      <c r="G1217" s="35">
        <v>1</v>
      </c>
      <c r="H1217" s="5"/>
    </row>
    <row r="1218" spans="1:8" x14ac:dyDescent="0.3">
      <c r="A1218" s="20" t="s">
        <v>251</v>
      </c>
      <c r="B1218" s="24" t="s">
        <v>291</v>
      </c>
      <c r="C1218" s="4">
        <v>1</v>
      </c>
      <c r="D1218" s="4">
        <v>7</v>
      </c>
      <c r="E1218" s="23" t="s">
        <v>7</v>
      </c>
      <c r="F1218" s="43" t="s">
        <v>475</v>
      </c>
      <c r="G1218" s="35">
        <v>5</v>
      </c>
      <c r="H1218" s="5"/>
    </row>
    <row r="1219" spans="1:8" x14ac:dyDescent="0.3">
      <c r="A1219" s="20" t="s">
        <v>251</v>
      </c>
      <c r="B1219" s="24" t="s">
        <v>291</v>
      </c>
      <c r="C1219" s="4">
        <v>1</v>
      </c>
      <c r="D1219" s="4">
        <v>7</v>
      </c>
      <c r="E1219" s="23" t="s">
        <v>7</v>
      </c>
      <c r="F1219" s="43" t="s">
        <v>480</v>
      </c>
      <c r="G1219" s="35">
        <v>3</v>
      </c>
      <c r="H1219" s="5"/>
    </row>
    <row r="1220" spans="1:8" x14ac:dyDescent="0.3">
      <c r="A1220" s="20" t="s">
        <v>251</v>
      </c>
      <c r="B1220" s="24" t="s">
        <v>291</v>
      </c>
      <c r="C1220" s="4">
        <v>1</v>
      </c>
      <c r="D1220" s="4">
        <v>7</v>
      </c>
      <c r="E1220" s="23" t="s">
        <v>7</v>
      </c>
      <c r="F1220" s="43" t="s">
        <v>478</v>
      </c>
      <c r="G1220" s="35">
        <v>1</v>
      </c>
      <c r="H1220" s="5"/>
    </row>
    <row r="1221" spans="1:8" x14ac:dyDescent="0.3">
      <c r="A1221" s="20" t="s">
        <v>251</v>
      </c>
      <c r="B1221" s="24" t="s">
        <v>484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 x14ac:dyDescent="0.3">
      <c r="A1222" s="20" t="s">
        <v>251</v>
      </c>
      <c r="B1222" s="24" t="s">
        <v>484</v>
      </c>
      <c r="C1222" s="4">
        <v>1</v>
      </c>
      <c r="D1222" s="4">
        <v>8</v>
      </c>
      <c r="E1222" s="23" t="s">
        <v>7</v>
      </c>
      <c r="F1222" s="43" t="s">
        <v>472</v>
      </c>
      <c r="G1222" s="35">
        <v>1</v>
      </c>
      <c r="H1222" s="5"/>
    </row>
    <row r="1223" spans="1:8" x14ac:dyDescent="0.3">
      <c r="A1223" s="20" t="s">
        <v>251</v>
      </c>
      <c r="B1223" s="24" t="s">
        <v>291</v>
      </c>
      <c r="C1223" s="4">
        <v>1</v>
      </c>
      <c r="D1223" s="4">
        <v>8</v>
      </c>
      <c r="E1223" s="23" t="s">
        <v>7</v>
      </c>
      <c r="F1223" s="43" t="s">
        <v>473</v>
      </c>
      <c r="G1223" s="35">
        <v>2</v>
      </c>
      <c r="H1223" s="5"/>
    </row>
    <row r="1224" spans="1:8" x14ac:dyDescent="0.3">
      <c r="A1224" s="20" t="s">
        <v>251</v>
      </c>
      <c r="B1224" s="24" t="s">
        <v>291</v>
      </c>
      <c r="C1224" s="4">
        <v>1</v>
      </c>
      <c r="D1224" s="4">
        <v>8</v>
      </c>
      <c r="E1224" s="23" t="s">
        <v>7</v>
      </c>
      <c r="F1224" s="43" t="s">
        <v>474</v>
      </c>
      <c r="G1224" s="35">
        <v>2</v>
      </c>
      <c r="H1224" s="5"/>
    </row>
    <row r="1225" spans="1:8" x14ac:dyDescent="0.3">
      <c r="A1225" s="20" t="s">
        <v>251</v>
      </c>
      <c r="B1225" s="24" t="s">
        <v>291</v>
      </c>
      <c r="C1225" s="4">
        <v>1</v>
      </c>
      <c r="D1225" s="4">
        <v>8</v>
      </c>
      <c r="E1225" s="23" t="s">
        <v>7</v>
      </c>
      <c r="F1225" s="46" t="s">
        <v>482</v>
      </c>
      <c r="G1225" s="35">
        <v>1</v>
      </c>
      <c r="H1225" s="5"/>
    </row>
    <row r="1226" spans="1:8" x14ac:dyDescent="0.3">
      <c r="A1226" s="20" t="s">
        <v>251</v>
      </c>
      <c r="B1226" s="24" t="s">
        <v>291</v>
      </c>
      <c r="C1226" s="4">
        <v>1</v>
      </c>
      <c r="D1226" s="4">
        <v>8</v>
      </c>
      <c r="E1226" s="23" t="s">
        <v>7</v>
      </c>
      <c r="F1226" s="43" t="s">
        <v>475</v>
      </c>
      <c r="G1226" s="35">
        <v>4</v>
      </c>
      <c r="H1226" s="5"/>
    </row>
    <row r="1227" spans="1:8" x14ac:dyDescent="0.3">
      <c r="A1227" s="20" t="s">
        <v>251</v>
      </c>
      <c r="B1227" s="24" t="s">
        <v>291</v>
      </c>
      <c r="C1227" s="4">
        <v>1</v>
      </c>
      <c r="D1227" s="4">
        <v>8</v>
      </c>
      <c r="E1227" s="23" t="s">
        <v>7</v>
      </c>
      <c r="F1227" s="43" t="s">
        <v>486</v>
      </c>
      <c r="G1227" s="35">
        <v>1</v>
      </c>
      <c r="H1227" s="5"/>
    </row>
    <row r="1228" spans="1:8" x14ac:dyDescent="0.3">
      <c r="A1228" s="20" t="s">
        <v>251</v>
      </c>
      <c r="B1228" s="24" t="s">
        <v>484</v>
      </c>
      <c r="C1228" s="24">
        <v>1</v>
      </c>
      <c r="D1228" s="24">
        <v>10</v>
      </c>
      <c r="E1228" s="23" t="s">
        <v>471</v>
      </c>
      <c r="F1228" s="43" t="s">
        <v>220</v>
      </c>
      <c r="G1228" s="35">
        <v>8</v>
      </c>
      <c r="H1228" s="5"/>
    </row>
    <row r="1229" spans="1:8" x14ac:dyDescent="0.3">
      <c r="A1229" s="20" t="s">
        <v>251</v>
      </c>
      <c r="B1229" s="24" t="s">
        <v>484</v>
      </c>
      <c r="C1229" s="24">
        <v>1</v>
      </c>
      <c r="D1229" s="24">
        <v>10</v>
      </c>
      <c r="E1229" s="23" t="s">
        <v>471</v>
      </c>
      <c r="F1229" s="43" t="s">
        <v>473</v>
      </c>
      <c r="G1229" s="35">
        <v>6</v>
      </c>
      <c r="H1229" s="5"/>
    </row>
    <row r="1230" spans="1:8" x14ac:dyDescent="0.3">
      <c r="A1230" s="20" t="s">
        <v>251</v>
      </c>
      <c r="B1230" s="24" t="s">
        <v>291</v>
      </c>
      <c r="C1230" s="24">
        <v>1</v>
      </c>
      <c r="D1230" s="24">
        <v>10</v>
      </c>
      <c r="E1230" s="23" t="s">
        <v>7</v>
      </c>
      <c r="F1230" s="43" t="s">
        <v>474</v>
      </c>
      <c r="G1230" s="35">
        <v>2</v>
      </c>
      <c r="H1230" s="5"/>
    </row>
    <row r="1231" spans="1:8" x14ac:dyDescent="0.3">
      <c r="A1231" s="20" t="s">
        <v>251</v>
      </c>
      <c r="B1231" s="24" t="s">
        <v>291</v>
      </c>
      <c r="C1231" s="24">
        <v>1</v>
      </c>
      <c r="D1231" s="24">
        <v>10</v>
      </c>
      <c r="E1231" s="23" t="s">
        <v>7</v>
      </c>
      <c r="F1231" s="43" t="s">
        <v>475</v>
      </c>
      <c r="G1231" s="35">
        <v>1</v>
      </c>
      <c r="H1231" s="5"/>
    </row>
    <row r="1232" spans="1:8" x14ac:dyDescent="0.3">
      <c r="A1232" s="20" t="s">
        <v>251</v>
      </c>
      <c r="B1232" s="24" t="s">
        <v>291</v>
      </c>
      <c r="C1232" s="24">
        <v>1</v>
      </c>
      <c r="D1232" s="24">
        <v>10</v>
      </c>
      <c r="E1232" s="23" t="s">
        <v>7</v>
      </c>
      <c r="F1232" s="43" t="s">
        <v>479</v>
      </c>
      <c r="G1232" s="35">
        <v>1</v>
      </c>
      <c r="H1232" s="5"/>
    </row>
    <row r="1233" spans="1:8" x14ac:dyDescent="0.3">
      <c r="A1233" s="20" t="s">
        <v>251</v>
      </c>
      <c r="B1233" s="24" t="s">
        <v>291</v>
      </c>
      <c r="C1233" s="24">
        <v>1</v>
      </c>
      <c r="D1233" s="24">
        <v>10</v>
      </c>
      <c r="E1233" s="23" t="s">
        <v>7</v>
      </c>
      <c r="F1233" s="43" t="s">
        <v>477</v>
      </c>
      <c r="G1233" s="35">
        <v>1</v>
      </c>
      <c r="H1233" s="5"/>
    </row>
    <row r="1234" spans="1:8" x14ac:dyDescent="0.3">
      <c r="A1234" s="20" t="s">
        <v>251</v>
      </c>
      <c r="B1234" s="24" t="s">
        <v>609</v>
      </c>
      <c r="C1234" s="24">
        <v>1</v>
      </c>
      <c r="D1234" s="24">
        <v>2</v>
      </c>
      <c r="E1234" s="23" t="s">
        <v>471</v>
      </c>
      <c r="F1234" s="43" t="s">
        <v>220</v>
      </c>
      <c r="G1234" s="35">
        <v>3</v>
      </c>
      <c r="H1234" s="5"/>
    </row>
    <row r="1235" spans="1:8" x14ac:dyDescent="0.3">
      <c r="A1235" s="20" t="s">
        <v>251</v>
      </c>
      <c r="B1235" s="24" t="s">
        <v>609</v>
      </c>
      <c r="C1235" s="24">
        <v>1</v>
      </c>
      <c r="D1235" s="24">
        <v>2</v>
      </c>
      <c r="E1235" s="23" t="s">
        <v>471</v>
      </c>
      <c r="F1235" s="43" t="s">
        <v>473</v>
      </c>
      <c r="G1235" s="35">
        <v>1</v>
      </c>
      <c r="H1235" s="5"/>
    </row>
    <row r="1236" spans="1:8" x14ac:dyDescent="0.3">
      <c r="A1236" s="20" t="s">
        <v>251</v>
      </c>
      <c r="B1236" s="24" t="s">
        <v>609</v>
      </c>
      <c r="C1236" s="24">
        <v>1</v>
      </c>
      <c r="D1236" s="24">
        <v>2</v>
      </c>
      <c r="E1236" s="23" t="s">
        <v>7</v>
      </c>
      <c r="F1236" s="45" t="s">
        <v>474</v>
      </c>
      <c r="G1236" s="35">
        <v>1</v>
      </c>
      <c r="H1236" s="5"/>
    </row>
    <row r="1237" spans="1:8" x14ac:dyDescent="0.3">
      <c r="A1237" s="20" t="s">
        <v>251</v>
      </c>
      <c r="B1237" s="24" t="s">
        <v>609</v>
      </c>
      <c r="C1237" s="24">
        <v>1</v>
      </c>
      <c r="D1237" s="24">
        <v>2</v>
      </c>
      <c r="E1237" s="23" t="s">
        <v>7</v>
      </c>
      <c r="F1237" s="45" t="s">
        <v>475</v>
      </c>
      <c r="G1237" s="35">
        <v>3</v>
      </c>
      <c r="H1237" s="5"/>
    </row>
    <row r="1238" spans="1:8" x14ac:dyDescent="0.3">
      <c r="A1238" s="20" t="s">
        <v>251</v>
      </c>
      <c r="B1238" s="24" t="s">
        <v>609</v>
      </c>
      <c r="C1238" s="24">
        <v>1</v>
      </c>
      <c r="D1238" s="24">
        <v>2</v>
      </c>
      <c r="E1238" s="23" t="s">
        <v>7</v>
      </c>
      <c r="F1238" s="45" t="s">
        <v>268</v>
      </c>
      <c r="G1238" s="35">
        <v>1</v>
      </c>
      <c r="H1238" s="5"/>
    </row>
    <row r="1239" spans="1:8" x14ac:dyDescent="0.3">
      <c r="A1239" s="20" t="s">
        <v>251</v>
      </c>
      <c r="B1239" s="24" t="s">
        <v>609</v>
      </c>
      <c r="C1239" s="24">
        <v>1</v>
      </c>
      <c r="D1239" s="24">
        <v>2</v>
      </c>
      <c r="E1239" s="23" t="s">
        <v>7</v>
      </c>
      <c r="F1239" s="45" t="s">
        <v>480</v>
      </c>
      <c r="G1239" s="35">
        <v>1</v>
      </c>
      <c r="H1239" s="5"/>
    </row>
    <row r="1240" spans="1:8" x14ac:dyDescent="0.3">
      <c r="A1240" s="20" t="s">
        <v>251</v>
      </c>
      <c r="B1240" s="24" t="s">
        <v>609</v>
      </c>
      <c r="C1240" s="4">
        <v>1</v>
      </c>
      <c r="D1240" s="4">
        <v>4</v>
      </c>
      <c r="E1240" s="23" t="s">
        <v>471</v>
      </c>
      <c r="F1240" s="43" t="s">
        <v>220</v>
      </c>
      <c r="G1240" s="35">
        <v>4</v>
      </c>
      <c r="H1240" s="5"/>
    </row>
    <row r="1241" spans="1:8" x14ac:dyDescent="0.3">
      <c r="A1241" s="20" t="s">
        <v>251</v>
      </c>
      <c r="B1241" s="24" t="s">
        <v>609</v>
      </c>
      <c r="C1241" s="4">
        <v>1</v>
      </c>
      <c r="D1241" s="4">
        <v>4</v>
      </c>
      <c r="E1241" s="23" t="s">
        <v>471</v>
      </c>
      <c r="F1241" s="43" t="s">
        <v>473</v>
      </c>
      <c r="G1241" s="35">
        <v>2</v>
      </c>
      <c r="H1241" s="5"/>
    </row>
    <row r="1242" spans="1:8" x14ac:dyDescent="0.3">
      <c r="A1242" s="20" t="s">
        <v>251</v>
      </c>
      <c r="B1242" s="24" t="s">
        <v>609</v>
      </c>
      <c r="C1242" s="4">
        <v>1</v>
      </c>
      <c r="D1242" s="4">
        <v>4</v>
      </c>
      <c r="E1242" s="23" t="s">
        <v>7</v>
      </c>
      <c r="F1242" s="43" t="s">
        <v>482</v>
      </c>
      <c r="G1242" s="35">
        <v>1</v>
      </c>
      <c r="H1242" s="5"/>
    </row>
    <row r="1243" spans="1:8" x14ac:dyDescent="0.3">
      <c r="A1243" s="20" t="s">
        <v>251</v>
      </c>
      <c r="B1243" s="24" t="s">
        <v>609</v>
      </c>
      <c r="C1243" s="4">
        <v>1</v>
      </c>
      <c r="D1243" s="4">
        <v>4</v>
      </c>
      <c r="E1243" s="23" t="s">
        <v>7</v>
      </c>
      <c r="F1243" s="43" t="s">
        <v>475</v>
      </c>
      <c r="G1243" s="35">
        <v>2</v>
      </c>
      <c r="H1243" s="5"/>
    </row>
    <row r="1244" spans="1:8" x14ac:dyDescent="0.3">
      <c r="A1244" s="20" t="s">
        <v>251</v>
      </c>
      <c r="B1244" s="24" t="s">
        <v>609</v>
      </c>
      <c r="C1244" s="4">
        <v>1</v>
      </c>
      <c r="D1244" s="4">
        <v>4</v>
      </c>
      <c r="E1244" s="23" t="s">
        <v>471</v>
      </c>
      <c r="F1244" s="43" t="s">
        <v>486</v>
      </c>
      <c r="G1244" s="35">
        <v>2</v>
      </c>
      <c r="H1244" s="5"/>
    </row>
    <row r="1245" spans="1:8" x14ac:dyDescent="0.3">
      <c r="A1245" s="20" t="s">
        <v>251</v>
      </c>
      <c r="B1245" s="24" t="s">
        <v>609</v>
      </c>
      <c r="C1245" s="4">
        <v>1</v>
      </c>
      <c r="D1245" s="4">
        <v>6</v>
      </c>
      <c r="E1245" s="23" t="s">
        <v>471</v>
      </c>
      <c r="F1245" s="43" t="s">
        <v>220</v>
      </c>
      <c r="G1245" s="35">
        <v>8</v>
      </c>
      <c r="H1245" s="5"/>
    </row>
    <row r="1246" spans="1:8" x14ac:dyDescent="0.3">
      <c r="A1246" s="20" t="s">
        <v>251</v>
      </c>
      <c r="B1246" s="24" t="s">
        <v>609</v>
      </c>
      <c r="C1246" s="4">
        <v>1</v>
      </c>
      <c r="D1246" s="4">
        <v>6</v>
      </c>
      <c r="E1246" s="23" t="s">
        <v>471</v>
      </c>
      <c r="F1246" s="43" t="s">
        <v>473</v>
      </c>
      <c r="G1246" s="35">
        <v>9</v>
      </c>
      <c r="H1246" s="5"/>
    </row>
    <row r="1247" spans="1:8" x14ac:dyDescent="0.3">
      <c r="A1247" s="20" t="s">
        <v>251</v>
      </c>
      <c r="B1247" s="24" t="s">
        <v>609</v>
      </c>
      <c r="C1247" s="4">
        <v>1</v>
      </c>
      <c r="D1247" s="4">
        <v>6</v>
      </c>
      <c r="E1247" s="23" t="s">
        <v>7</v>
      </c>
      <c r="F1247" s="45" t="s">
        <v>474</v>
      </c>
      <c r="G1247" s="35">
        <v>2</v>
      </c>
      <c r="H1247" s="5"/>
    </row>
    <row r="1248" spans="1:8" x14ac:dyDescent="0.3">
      <c r="A1248" s="20" t="s">
        <v>251</v>
      </c>
      <c r="B1248" s="24" t="s">
        <v>609</v>
      </c>
      <c r="C1248" s="4">
        <v>1</v>
      </c>
      <c r="D1248" s="4">
        <v>6</v>
      </c>
      <c r="E1248" s="23" t="s">
        <v>7</v>
      </c>
      <c r="F1248" s="43" t="s">
        <v>475</v>
      </c>
      <c r="G1248" s="35">
        <v>11</v>
      </c>
      <c r="H1248" s="5"/>
    </row>
    <row r="1249" spans="1:8" x14ac:dyDescent="0.3">
      <c r="A1249" s="20" t="s">
        <v>251</v>
      </c>
      <c r="B1249" s="24" t="s">
        <v>609</v>
      </c>
      <c r="C1249" s="4">
        <v>1</v>
      </c>
      <c r="D1249" s="4">
        <v>6</v>
      </c>
      <c r="E1249" s="23" t="s">
        <v>471</v>
      </c>
      <c r="F1249" s="43" t="s">
        <v>480</v>
      </c>
      <c r="G1249" s="35">
        <v>2</v>
      </c>
      <c r="H1249" s="5"/>
    </row>
    <row r="1250" spans="1:8" x14ac:dyDescent="0.3">
      <c r="A1250" s="20" t="s">
        <v>251</v>
      </c>
      <c r="B1250" s="24" t="s">
        <v>609</v>
      </c>
      <c r="C1250" s="4">
        <v>1</v>
      </c>
      <c r="D1250" s="4">
        <v>6</v>
      </c>
      <c r="E1250" s="23" t="s">
        <v>471</v>
      </c>
      <c r="F1250" s="43" t="s">
        <v>486</v>
      </c>
      <c r="G1250" s="35">
        <v>2</v>
      </c>
      <c r="H1250" s="5"/>
    </row>
    <row r="1251" spans="1:8" x14ac:dyDescent="0.3">
      <c r="A1251" s="20" t="s">
        <v>251</v>
      </c>
      <c r="B1251" s="24" t="s">
        <v>609</v>
      </c>
      <c r="C1251" s="4">
        <v>1</v>
      </c>
      <c r="D1251" s="4">
        <v>6</v>
      </c>
      <c r="E1251" s="23" t="s">
        <v>471</v>
      </c>
      <c r="F1251" s="43" t="s">
        <v>478</v>
      </c>
      <c r="G1251" s="35">
        <v>1</v>
      </c>
      <c r="H1251" s="5"/>
    </row>
    <row r="1252" spans="1:8" x14ac:dyDescent="0.3">
      <c r="A1252" s="20" t="s">
        <v>251</v>
      </c>
      <c r="B1252" s="24" t="s">
        <v>609</v>
      </c>
      <c r="C1252" s="4">
        <v>1</v>
      </c>
      <c r="D1252" s="4">
        <v>7</v>
      </c>
      <c r="E1252" s="23" t="s">
        <v>471</v>
      </c>
      <c r="F1252" s="43" t="s">
        <v>220</v>
      </c>
      <c r="G1252" s="35">
        <v>8</v>
      </c>
      <c r="H1252" s="5"/>
    </row>
    <row r="1253" spans="1:8" x14ac:dyDescent="0.3">
      <c r="A1253" s="20" t="s">
        <v>251</v>
      </c>
      <c r="B1253" s="24" t="s">
        <v>609</v>
      </c>
      <c r="C1253" s="4">
        <v>1</v>
      </c>
      <c r="D1253" s="4">
        <v>7</v>
      </c>
      <c r="E1253" s="23" t="s">
        <v>471</v>
      </c>
      <c r="F1253" s="43" t="s">
        <v>472</v>
      </c>
      <c r="G1253" s="35">
        <v>2</v>
      </c>
      <c r="H1253" s="5"/>
    </row>
    <row r="1254" spans="1:8" x14ac:dyDescent="0.3">
      <c r="A1254" s="20" t="s">
        <v>251</v>
      </c>
      <c r="B1254" s="24" t="s">
        <v>609</v>
      </c>
      <c r="C1254" s="4">
        <v>1</v>
      </c>
      <c r="D1254" s="4">
        <v>7</v>
      </c>
      <c r="E1254" s="23" t="s">
        <v>7</v>
      </c>
      <c r="F1254" s="43" t="s">
        <v>473</v>
      </c>
      <c r="G1254" s="35">
        <v>3</v>
      </c>
      <c r="H1254" s="5"/>
    </row>
    <row r="1255" spans="1:8" x14ac:dyDescent="0.3">
      <c r="A1255" s="20" t="s">
        <v>251</v>
      </c>
      <c r="B1255" s="24" t="s">
        <v>609</v>
      </c>
      <c r="C1255" s="4">
        <v>1</v>
      </c>
      <c r="D1255" s="4">
        <v>7</v>
      </c>
      <c r="E1255" s="23" t="s">
        <v>7</v>
      </c>
      <c r="F1255" s="43" t="s">
        <v>475</v>
      </c>
      <c r="G1255" s="35">
        <v>1</v>
      </c>
      <c r="H1255" s="5"/>
    </row>
    <row r="1256" spans="1:8" x14ac:dyDescent="0.3">
      <c r="A1256" s="20" t="s">
        <v>251</v>
      </c>
      <c r="B1256" s="24" t="s">
        <v>609</v>
      </c>
      <c r="C1256" s="4">
        <v>1</v>
      </c>
      <c r="D1256" s="4">
        <v>7</v>
      </c>
      <c r="E1256" s="23" t="s">
        <v>471</v>
      </c>
      <c r="F1256" s="43" t="s">
        <v>486</v>
      </c>
      <c r="G1256" s="35">
        <v>2</v>
      </c>
      <c r="H1256" s="5"/>
    </row>
    <row r="1257" spans="1:8" x14ac:dyDescent="0.3">
      <c r="A1257" s="20" t="s">
        <v>251</v>
      </c>
      <c r="B1257" s="24" t="s">
        <v>609</v>
      </c>
      <c r="C1257" s="4">
        <v>1</v>
      </c>
      <c r="D1257" s="4">
        <v>8</v>
      </c>
      <c r="E1257" s="23" t="s">
        <v>471</v>
      </c>
      <c r="F1257" s="43" t="s">
        <v>220</v>
      </c>
      <c r="G1257" s="35">
        <v>3</v>
      </c>
      <c r="H1257" s="5"/>
    </row>
    <row r="1258" spans="1:8" x14ac:dyDescent="0.3">
      <c r="A1258" s="20" t="s">
        <v>251</v>
      </c>
      <c r="B1258" s="24" t="s">
        <v>609</v>
      </c>
      <c r="C1258" s="4">
        <v>1</v>
      </c>
      <c r="D1258" s="4">
        <v>8</v>
      </c>
      <c r="E1258" s="23" t="s">
        <v>471</v>
      </c>
      <c r="F1258" s="43" t="s">
        <v>473</v>
      </c>
      <c r="G1258" s="35">
        <v>2</v>
      </c>
      <c r="H1258" s="5"/>
    </row>
    <row r="1259" spans="1:8" x14ac:dyDescent="0.3">
      <c r="A1259" s="20" t="s">
        <v>251</v>
      </c>
      <c r="B1259" s="24" t="s">
        <v>609</v>
      </c>
      <c r="C1259" s="4">
        <v>1</v>
      </c>
      <c r="D1259" s="4">
        <v>8</v>
      </c>
      <c r="E1259" s="23" t="s">
        <v>7</v>
      </c>
      <c r="F1259" s="45" t="s">
        <v>474</v>
      </c>
      <c r="G1259" s="35">
        <v>2</v>
      </c>
      <c r="H1259" s="5"/>
    </row>
    <row r="1260" spans="1:8" x14ac:dyDescent="0.3">
      <c r="A1260" s="20" t="s">
        <v>251</v>
      </c>
      <c r="B1260" s="24" t="s">
        <v>609</v>
      </c>
      <c r="C1260" s="4">
        <v>1</v>
      </c>
      <c r="D1260" s="4">
        <v>8</v>
      </c>
      <c r="E1260" s="23" t="s">
        <v>7</v>
      </c>
      <c r="F1260" s="45" t="s">
        <v>475</v>
      </c>
      <c r="G1260" s="35">
        <v>1</v>
      </c>
      <c r="H1260" s="5"/>
    </row>
    <row r="1261" spans="1:8" x14ac:dyDescent="0.3">
      <c r="A1261" s="20" t="s">
        <v>251</v>
      </c>
      <c r="B1261" s="24" t="s">
        <v>609</v>
      </c>
      <c r="C1261" s="4">
        <v>1</v>
      </c>
      <c r="D1261" s="4">
        <v>10</v>
      </c>
      <c r="E1261" s="23" t="s">
        <v>471</v>
      </c>
      <c r="F1261" s="43" t="s">
        <v>220</v>
      </c>
      <c r="G1261" s="35">
        <v>4</v>
      </c>
      <c r="H1261" s="5"/>
    </row>
    <row r="1262" spans="1:8" x14ac:dyDescent="0.3">
      <c r="A1262" s="20" t="s">
        <v>251</v>
      </c>
      <c r="B1262" s="24" t="s">
        <v>609</v>
      </c>
      <c r="C1262" s="4">
        <v>1</v>
      </c>
      <c r="D1262" s="4">
        <v>10</v>
      </c>
      <c r="E1262" s="23" t="s">
        <v>471</v>
      </c>
      <c r="F1262" s="43" t="s">
        <v>472</v>
      </c>
      <c r="G1262" s="35">
        <v>6</v>
      </c>
      <c r="H1262" s="5"/>
    </row>
    <row r="1263" spans="1:8" x14ac:dyDescent="0.3">
      <c r="A1263" s="20" t="s">
        <v>251</v>
      </c>
      <c r="B1263" s="24" t="s">
        <v>609</v>
      </c>
      <c r="C1263" s="4">
        <v>1</v>
      </c>
      <c r="D1263" s="4">
        <v>10</v>
      </c>
      <c r="E1263" s="23" t="s">
        <v>7</v>
      </c>
      <c r="F1263" s="43" t="s">
        <v>473</v>
      </c>
      <c r="G1263" s="35">
        <v>1</v>
      </c>
      <c r="H1263" s="5"/>
    </row>
    <row r="1264" spans="1:8" x14ac:dyDescent="0.3">
      <c r="A1264" s="20" t="s">
        <v>251</v>
      </c>
      <c r="B1264" s="24" t="s">
        <v>609</v>
      </c>
      <c r="C1264" s="4">
        <v>1</v>
      </c>
      <c r="D1264" s="4">
        <v>10</v>
      </c>
      <c r="E1264" s="23" t="s">
        <v>7</v>
      </c>
      <c r="F1264" s="45" t="s">
        <v>474</v>
      </c>
      <c r="G1264" s="35">
        <v>1</v>
      </c>
      <c r="H1264" s="5"/>
    </row>
    <row r="1265" spans="1:8" x14ac:dyDescent="0.3">
      <c r="A1265" s="20" t="s">
        <v>251</v>
      </c>
      <c r="B1265" s="24" t="s">
        <v>488</v>
      </c>
      <c r="C1265" s="4">
        <v>1</v>
      </c>
      <c r="D1265" s="4">
        <v>2</v>
      </c>
      <c r="E1265" s="23" t="s">
        <v>471</v>
      </c>
      <c r="F1265" s="43" t="s">
        <v>220</v>
      </c>
      <c r="G1265" s="35">
        <v>50</v>
      </c>
      <c r="H1265" s="5"/>
    </row>
    <row r="1266" spans="1:8" x14ac:dyDescent="0.3">
      <c r="A1266" s="20" t="s">
        <v>251</v>
      </c>
      <c r="B1266" s="24" t="s">
        <v>488</v>
      </c>
      <c r="C1266" s="4">
        <v>1</v>
      </c>
      <c r="D1266" s="4">
        <v>2</v>
      </c>
      <c r="E1266" s="23" t="s">
        <v>471</v>
      </c>
      <c r="F1266" s="43" t="s">
        <v>472</v>
      </c>
      <c r="G1266" s="35">
        <v>7</v>
      </c>
      <c r="H1266" s="5"/>
    </row>
    <row r="1267" spans="1:8" x14ac:dyDescent="0.3">
      <c r="A1267" s="20" t="s">
        <v>251</v>
      </c>
      <c r="B1267" s="24" t="s">
        <v>488</v>
      </c>
      <c r="C1267" s="4">
        <v>1</v>
      </c>
      <c r="D1267" s="4">
        <v>2</v>
      </c>
      <c r="E1267" s="23" t="s">
        <v>7</v>
      </c>
      <c r="F1267" s="43" t="s">
        <v>474</v>
      </c>
      <c r="G1267" s="35">
        <v>2</v>
      </c>
      <c r="H1267" s="5"/>
    </row>
    <row r="1268" spans="1:8" x14ac:dyDescent="0.3">
      <c r="A1268" s="20" t="s">
        <v>251</v>
      </c>
      <c r="B1268" s="24" t="s">
        <v>488</v>
      </c>
      <c r="C1268" s="4">
        <v>1</v>
      </c>
      <c r="D1268" s="4">
        <v>2</v>
      </c>
      <c r="E1268" s="23" t="s">
        <v>7</v>
      </c>
      <c r="F1268" s="43" t="s">
        <v>479</v>
      </c>
      <c r="G1268" s="35">
        <v>10</v>
      </c>
      <c r="H1268" s="5"/>
    </row>
    <row r="1269" spans="1:8" x14ac:dyDescent="0.3">
      <c r="A1269" s="20" t="s">
        <v>251</v>
      </c>
      <c r="B1269" s="24" t="s">
        <v>488</v>
      </c>
      <c r="C1269" s="4">
        <v>1</v>
      </c>
      <c r="D1269" s="4">
        <v>2</v>
      </c>
      <c r="E1269" s="23" t="s">
        <v>7</v>
      </c>
      <c r="F1269" s="43" t="s">
        <v>480</v>
      </c>
      <c r="G1269" s="35">
        <v>4</v>
      </c>
      <c r="H1269" s="5"/>
    </row>
    <row r="1270" spans="1:8" x14ac:dyDescent="0.3">
      <c r="A1270" s="20" t="s">
        <v>251</v>
      </c>
      <c r="B1270" s="24" t="s">
        <v>488</v>
      </c>
      <c r="C1270" s="4">
        <v>1</v>
      </c>
      <c r="D1270" s="4">
        <v>2</v>
      </c>
      <c r="E1270" s="23" t="s">
        <v>7</v>
      </c>
      <c r="F1270" s="43" t="s">
        <v>477</v>
      </c>
      <c r="G1270" s="35">
        <v>3</v>
      </c>
      <c r="H1270" s="5"/>
    </row>
    <row r="1271" spans="1:8" x14ac:dyDescent="0.3">
      <c r="A1271" s="20" t="s">
        <v>251</v>
      </c>
      <c r="B1271" s="24" t="s">
        <v>488</v>
      </c>
      <c r="C1271" s="24">
        <v>1</v>
      </c>
      <c r="D1271" s="24">
        <v>9</v>
      </c>
      <c r="E1271" s="23" t="s">
        <v>471</v>
      </c>
      <c r="F1271" s="43" t="s">
        <v>220</v>
      </c>
      <c r="G1271" s="35">
        <v>33</v>
      </c>
      <c r="H1271" s="5"/>
    </row>
    <row r="1272" spans="1:8" x14ac:dyDescent="0.3">
      <c r="A1272" s="20" t="s">
        <v>251</v>
      </c>
      <c r="B1272" s="24" t="s">
        <v>488</v>
      </c>
      <c r="C1272" s="24">
        <v>1</v>
      </c>
      <c r="D1272" s="24">
        <v>9</v>
      </c>
      <c r="E1272" s="23" t="s">
        <v>471</v>
      </c>
      <c r="F1272" s="43" t="s">
        <v>472</v>
      </c>
      <c r="G1272" s="35">
        <v>9</v>
      </c>
      <c r="H1272" s="5"/>
    </row>
    <row r="1273" spans="1:8" x14ac:dyDescent="0.3">
      <c r="A1273" s="20" t="s">
        <v>251</v>
      </c>
      <c r="B1273" s="24" t="s">
        <v>488</v>
      </c>
      <c r="C1273" s="24">
        <v>1</v>
      </c>
      <c r="D1273" s="24">
        <v>9</v>
      </c>
      <c r="E1273" s="23" t="s">
        <v>7</v>
      </c>
      <c r="F1273" s="43" t="s">
        <v>474</v>
      </c>
      <c r="G1273" s="35">
        <v>1</v>
      </c>
      <c r="H1273" s="5"/>
    </row>
    <row r="1274" spans="1:8" x14ac:dyDescent="0.3">
      <c r="A1274" s="20" t="s">
        <v>251</v>
      </c>
      <c r="B1274" s="24" t="s">
        <v>488</v>
      </c>
      <c r="C1274" s="24">
        <v>1</v>
      </c>
      <c r="D1274" s="24">
        <v>9</v>
      </c>
      <c r="E1274" s="23" t="s">
        <v>7</v>
      </c>
      <c r="F1274" s="43" t="s">
        <v>475</v>
      </c>
      <c r="G1274" s="35">
        <v>1</v>
      </c>
      <c r="H1274" s="5"/>
    </row>
    <row r="1275" spans="1:8" x14ac:dyDescent="0.3">
      <c r="A1275" s="20" t="s">
        <v>251</v>
      </c>
      <c r="B1275" s="24" t="s">
        <v>488</v>
      </c>
      <c r="C1275" s="24">
        <v>1</v>
      </c>
      <c r="D1275" s="24">
        <v>9</v>
      </c>
      <c r="E1275" s="23" t="s">
        <v>7</v>
      </c>
      <c r="F1275" s="43" t="s">
        <v>479</v>
      </c>
      <c r="G1275" s="35">
        <v>7</v>
      </c>
      <c r="H1275" s="5"/>
    </row>
    <row r="1276" spans="1:8" x14ac:dyDescent="0.3">
      <c r="A1276" s="20" t="s">
        <v>251</v>
      </c>
      <c r="B1276" s="24" t="s">
        <v>488</v>
      </c>
      <c r="C1276" s="24">
        <v>1</v>
      </c>
      <c r="D1276" s="24">
        <v>9</v>
      </c>
      <c r="E1276" s="23" t="s">
        <v>7</v>
      </c>
      <c r="F1276" s="43" t="s">
        <v>486</v>
      </c>
      <c r="G1276" s="35">
        <v>1</v>
      </c>
      <c r="H1276" s="5"/>
    </row>
    <row r="1277" spans="1:8" x14ac:dyDescent="0.3">
      <c r="A1277" s="20" t="s">
        <v>251</v>
      </c>
      <c r="B1277" s="24" t="s">
        <v>488</v>
      </c>
      <c r="C1277" s="24">
        <v>1</v>
      </c>
      <c r="D1277" s="24">
        <v>9</v>
      </c>
      <c r="E1277" s="23" t="s">
        <v>7</v>
      </c>
      <c r="F1277" s="43" t="s">
        <v>477</v>
      </c>
      <c r="G1277" s="35">
        <v>5</v>
      </c>
      <c r="H1277" s="5"/>
    </row>
    <row r="1278" spans="1:8" x14ac:dyDescent="0.3">
      <c r="A1278" s="20" t="s">
        <v>251</v>
      </c>
      <c r="B1278" s="24" t="s">
        <v>488</v>
      </c>
      <c r="C1278" s="24">
        <v>1</v>
      </c>
      <c r="D1278" s="24">
        <v>9</v>
      </c>
      <c r="E1278" s="23" t="s">
        <v>7</v>
      </c>
      <c r="F1278" s="43" t="s">
        <v>478</v>
      </c>
      <c r="G1278" s="35">
        <v>1</v>
      </c>
      <c r="H1278" s="5"/>
    </row>
    <row r="1279" spans="1:8" x14ac:dyDescent="0.3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 x14ac:dyDescent="0.3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 x14ac:dyDescent="0.3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 x14ac:dyDescent="0.3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 x14ac:dyDescent="0.3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 x14ac:dyDescent="0.3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 x14ac:dyDescent="0.3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 x14ac:dyDescent="0.3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275</v>
      </c>
    </row>
    <row r="1287" spans="1:8" x14ac:dyDescent="0.3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 x14ac:dyDescent="0.3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 x14ac:dyDescent="0.3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 x14ac:dyDescent="0.3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 x14ac:dyDescent="0.3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275</v>
      </c>
    </row>
    <row r="1292" spans="1:8" x14ac:dyDescent="0.3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275</v>
      </c>
    </row>
    <row r="1293" spans="1:8" x14ac:dyDescent="0.3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275</v>
      </c>
    </row>
    <row r="1294" spans="1:8" x14ac:dyDescent="0.3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275</v>
      </c>
    </row>
    <row r="1295" spans="1:8" x14ac:dyDescent="0.3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275</v>
      </c>
    </row>
    <row r="1296" spans="1:8" x14ac:dyDescent="0.3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 x14ac:dyDescent="0.3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 x14ac:dyDescent="0.3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 x14ac:dyDescent="0.3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 x14ac:dyDescent="0.3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 x14ac:dyDescent="0.3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 x14ac:dyDescent="0.3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 x14ac:dyDescent="0.3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636</v>
      </c>
      <c r="G1303" s="35">
        <v>1</v>
      </c>
    </row>
    <row r="1304" spans="1:7" x14ac:dyDescent="0.3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292</v>
      </c>
      <c r="G1304" s="35">
        <v>1</v>
      </c>
    </row>
    <row r="1305" spans="1:7" x14ac:dyDescent="0.3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 x14ac:dyDescent="0.3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 x14ac:dyDescent="0.3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 x14ac:dyDescent="0.3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 x14ac:dyDescent="0.3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 x14ac:dyDescent="0.3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 x14ac:dyDescent="0.3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 x14ac:dyDescent="0.3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 x14ac:dyDescent="0.3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275</v>
      </c>
    </row>
    <row r="1314" spans="1:8" x14ac:dyDescent="0.3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275</v>
      </c>
    </row>
    <row r="1315" spans="1:8" x14ac:dyDescent="0.3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294</v>
      </c>
      <c r="G1315" s="35">
        <v>1</v>
      </c>
      <c r="H1315" s="5" t="s">
        <v>275</v>
      </c>
    </row>
    <row r="1316" spans="1:8" x14ac:dyDescent="0.3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275</v>
      </c>
    </row>
    <row r="1317" spans="1:8" x14ac:dyDescent="0.3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275</v>
      </c>
    </row>
    <row r="1318" spans="1:8" x14ac:dyDescent="0.3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275</v>
      </c>
    </row>
    <row r="1319" spans="1:8" x14ac:dyDescent="0.3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275</v>
      </c>
    </row>
    <row r="1320" spans="1:8" x14ac:dyDescent="0.3">
      <c r="A1320" s="20" t="s">
        <v>260</v>
      </c>
      <c r="B1320" s="20" t="s">
        <v>269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275</v>
      </c>
    </row>
    <row r="1321" spans="1:8" x14ac:dyDescent="0.3">
      <c r="A1321" s="20" t="s">
        <v>260</v>
      </c>
      <c r="B1321" s="28" t="s">
        <v>269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275</v>
      </c>
    </row>
    <row r="1322" spans="1:8" x14ac:dyDescent="0.3">
      <c r="A1322" s="20" t="s">
        <v>260</v>
      </c>
      <c r="B1322" s="28" t="s">
        <v>269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275</v>
      </c>
    </row>
    <row r="1323" spans="1:8" x14ac:dyDescent="0.3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 x14ac:dyDescent="0.3">
      <c r="A1324" s="20" t="s">
        <v>260</v>
      </c>
      <c r="B1324" s="28" t="s">
        <v>269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275</v>
      </c>
    </row>
    <row r="1325" spans="1:8" x14ac:dyDescent="0.3">
      <c r="A1325" s="20" t="s">
        <v>260</v>
      </c>
      <c r="B1325" s="28" t="s">
        <v>269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275</v>
      </c>
    </row>
    <row r="1326" spans="1:8" x14ac:dyDescent="0.3">
      <c r="A1326" s="20" t="s">
        <v>260</v>
      </c>
      <c r="B1326" s="28" t="s">
        <v>269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 x14ac:dyDescent="0.3">
      <c r="A1327" s="20" t="s">
        <v>260</v>
      </c>
      <c r="B1327" s="28" t="s">
        <v>269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275</v>
      </c>
    </row>
    <row r="1328" spans="1:8" x14ac:dyDescent="0.3">
      <c r="A1328" s="20" t="s">
        <v>260</v>
      </c>
      <c r="B1328" s="28" t="s">
        <v>269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275</v>
      </c>
    </row>
    <row r="1329" spans="1:8" x14ac:dyDescent="0.3">
      <c r="A1329" s="20" t="s">
        <v>260</v>
      </c>
      <c r="B1329" s="20" t="s">
        <v>269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275</v>
      </c>
    </row>
    <row r="1330" spans="1:8" x14ac:dyDescent="0.3">
      <c r="A1330" s="20" t="s">
        <v>260</v>
      </c>
      <c r="B1330" s="28" t="s">
        <v>269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275</v>
      </c>
    </row>
    <row r="1331" spans="1:8" x14ac:dyDescent="0.3">
      <c r="A1331" s="20" t="s">
        <v>260</v>
      </c>
      <c r="B1331" s="28" t="s">
        <v>269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275</v>
      </c>
    </row>
    <row r="1332" spans="1:8" x14ac:dyDescent="0.3">
      <c r="A1332" s="20" t="s">
        <v>260</v>
      </c>
      <c r="B1332" s="28" t="s">
        <v>269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275</v>
      </c>
    </row>
    <row r="1333" spans="1:8" x14ac:dyDescent="0.3">
      <c r="A1333" s="20" t="s">
        <v>260</v>
      </c>
      <c r="B1333" s="28" t="s">
        <v>269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275</v>
      </c>
    </row>
    <row r="1334" spans="1:8" x14ac:dyDescent="0.3">
      <c r="A1334" s="20" t="s">
        <v>260</v>
      </c>
      <c r="B1334" s="28" t="s">
        <v>269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275</v>
      </c>
    </row>
    <row r="1335" spans="1:8" x14ac:dyDescent="0.3">
      <c r="A1335" s="20" t="s">
        <v>260</v>
      </c>
      <c r="B1335" s="20" t="s">
        <v>269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275</v>
      </c>
    </row>
    <row r="1336" spans="1:8" x14ac:dyDescent="0.3">
      <c r="A1336" s="20" t="s">
        <v>260</v>
      </c>
      <c r="B1336" s="28" t="s">
        <v>269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275</v>
      </c>
    </row>
    <row r="1337" spans="1:8" x14ac:dyDescent="0.3">
      <c r="A1337" s="20" t="s">
        <v>260</v>
      </c>
      <c r="B1337" s="28" t="s">
        <v>269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275</v>
      </c>
    </row>
    <row r="1338" spans="1:8" x14ac:dyDescent="0.3">
      <c r="A1338" s="20" t="s">
        <v>260</v>
      </c>
      <c r="B1338" s="28" t="s">
        <v>269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275</v>
      </c>
    </row>
    <row r="1339" spans="1:8" x14ac:dyDescent="0.3">
      <c r="A1339" s="20" t="s">
        <v>260</v>
      </c>
      <c r="B1339" s="28" t="s">
        <v>269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275</v>
      </c>
    </row>
    <row r="1340" spans="1:8" x14ac:dyDescent="0.3">
      <c r="A1340" s="20" t="s">
        <v>260</v>
      </c>
      <c r="B1340" s="20" t="s">
        <v>269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 x14ac:dyDescent="0.3">
      <c r="A1341" s="20" t="s">
        <v>260</v>
      </c>
      <c r="B1341" s="28" t="s">
        <v>269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 x14ac:dyDescent="0.3">
      <c r="A1342" s="20" t="s">
        <v>260</v>
      </c>
      <c r="B1342" s="28" t="s">
        <v>269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 x14ac:dyDescent="0.3">
      <c r="A1343" s="20" t="s">
        <v>260</v>
      </c>
      <c r="B1343" s="28" t="s">
        <v>269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 x14ac:dyDescent="0.3">
      <c r="A1344" s="20" t="s">
        <v>260</v>
      </c>
      <c r="B1344" s="28" t="s">
        <v>269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 x14ac:dyDescent="0.3">
      <c r="A1345" s="20" t="s">
        <v>260</v>
      </c>
      <c r="B1345" s="28" t="s">
        <v>269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 x14ac:dyDescent="0.3">
      <c r="A1346" s="20" t="s">
        <v>260</v>
      </c>
      <c r="B1346" s="28" t="s">
        <v>269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 x14ac:dyDescent="0.3">
      <c r="A1347" s="20" t="s">
        <v>260</v>
      </c>
      <c r="B1347" s="20" t="s">
        <v>269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 x14ac:dyDescent="0.3">
      <c r="A1348" s="20" t="s">
        <v>260</v>
      </c>
      <c r="B1348" s="28" t="s">
        <v>269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 x14ac:dyDescent="0.3">
      <c r="A1349" s="20" t="s">
        <v>260</v>
      </c>
      <c r="B1349" s="28" t="s">
        <v>269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 x14ac:dyDescent="0.3">
      <c r="A1350" s="20" t="s">
        <v>260</v>
      </c>
      <c r="B1350" s="20" t="s">
        <v>270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275</v>
      </c>
    </row>
    <row r="1351" spans="1:8" x14ac:dyDescent="0.3">
      <c r="A1351" s="20" t="s">
        <v>260</v>
      </c>
      <c r="B1351" s="28" t="s">
        <v>270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275</v>
      </c>
    </row>
    <row r="1352" spans="1:8" x14ac:dyDescent="0.3">
      <c r="A1352" s="20" t="s">
        <v>260</v>
      </c>
      <c r="B1352" s="28" t="s">
        <v>270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275</v>
      </c>
    </row>
    <row r="1353" spans="1:8" x14ac:dyDescent="0.3">
      <c r="A1353" s="20" t="s">
        <v>260</v>
      </c>
      <c r="B1353" s="28" t="s">
        <v>270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 x14ac:dyDescent="0.3">
      <c r="A1354" s="20" t="s">
        <v>260</v>
      </c>
      <c r="B1354" s="28" t="s">
        <v>270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 x14ac:dyDescent="0.3">
      <c r="A1355" s="20" t="s">
        <v>260</v>
      </c>
      <c r="B1355" s="28" t="s">
        <v>270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275</v>
      </c>
    </row>
    <row r="1356" spans="1:8" x14ac:dyDescent="0.3">
      <c r="A1356" s="20" t="s">
        <v>260</v>
      </c>
      <c r="B1356" s="20" t="s">
        <v>270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275</v>
      </c>
    </row>
    <row r="1357" spans="1:8" x14ac:dyDescent="0.3">
      <c r="A1357" s="20" t="s">
        <v>260</v>
      </c>
      <c r="B1357" s="28" t="s">
        <v>270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275</v>
      </c>
    </row>
    <row r="1358" spans="1:8" x14ac:dyDescent="0.3">
      <c r="A1358" s="20" t="s">
        <v>260</v>
      </c>
      <c r="B1358" s="28" t="s">
        <v>270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275</v>
      </c>
    </row>
    <row r="1359" spans="1:8" x14ac:dyDescent="0.3">
      <c r="A1359" s="20" t="s">
        <v>260</v>
      </c>
      <c r="B1359" s="28" t="s">
        <v>270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275</v>
      </c>
    </row>
    <row r="1360" spans="1:8" x14ac:dyDescent="0.3">
      <c r="A1360" s="20" t="s">
        <v>260</v>
      </c>
      <c r="B1360" s="28" t="s">
        <v>270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275</v>
      </c>
    </row>
    <row r="1361" spans="1:8" x14ac:dyDescent="0.3">
      <c r="A1361" s="20" t="s">
        <v>260</v>
      </c>
      <c r="B1361" s="20" t="s">
        <v>270</v>
      </c>
      <c r="C1361" s="24">
        <v>1</v>
      </c>
      <c r="D1361" s="12">
        <v>8</v>
      </c>
      <c r="E1361" s="23" t="s">
        <v>7</v>
      </c>
      <c r="F1361" s="45" t="s">
        <v>292</v>
      </c>
      <c r="G1361" s="35">
        <v>2</v>
      </c>
      <c r="H1361" s="5" t="s">
        <v>275</v>
      </c>
    </row>
    <row r="1362" spans="1:8" x14ac:dyDescent="0.3">
      <c r="A1362" s="20" t="s">
        <v>260</v>
      </c>
      <c r="B1362" s="20" t="s">
        <v>270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275</v>
      </c>
    </row>
    <row r="1363" spans="1:8" x14ac:dyDescent="0.3">
      <c r="A1363" s="20" t="s">
        <v>260</v>
      </c>
      <c r="B1363" s="28" t="s">
        <v>270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275</v>
      </c>
    </row>
    <row r="1364" spans="1:8" x14ac:dyDescent="0.3">
      <c r="A1364" s="20" t="s">
        <v>260</v>
      </c>
      <c r="B1364" s="28" t="s">
        <v>270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275</v>
      </c>
    </row>
    <row r="1365" spans="1:8" x14ac:dyDescent="0.3">
      <c r="A1365" s="20" t="s">
        <v>260</v>
      </c>
      <c r="B1365" s="28" t="s">
        <v>270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275</v>
      </c>
    </row>
    <row r="1366" spans="1:8" x14ac:dyDescent="0.3">
      <c r="A1366" s="20" t="s">
        <v>260</v>
      </c>
      <c r="B1366" s="28" t="s">
        <v>270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275</v>
      </c>
    </row>
    <row r="1367" spans="1:8" x14ac:dyDescent="0.3">
      <c r="A1367" s="20" t="s">
        <v>260</v>
      </c>
      <c r="B1367" s="20" t="s">
        <v>270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 x14ac:dyDescent="0.3">
      <c r="A1368" s="20" t="s">
        <v>260</v>
      </c>
      <c r="B1368" s="28" t="s">
        <v>270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 x14ac:dyDescent="0.3">
      <c r="A1369" s="20" t="s">
        <v>260</v>
      </c>
      <c r="B1369" s="28" t="s">
        <v>270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 x14ac:dyDescent="0.3">
      <c r="A1370" s="20" t="s">
        <v>260</v>
      </c>
      <c r="B1370" s="28" t="s">
        <v>270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 x14ac:dyDescent="0.3">
      <c r="A1371" s="20" t="s">
        <v>260</v>
      </c>
      <c r="B1371" s="28" t="s">
        <v>270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 x14ac:dyDescent="0.3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275</v>
      </c>
    </row>
    <row r="1373" spans="1:8" x14ac:dyDescent="0.3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275</v>
      </c>
    </row>
    <row r="1374" spans="1:8" x14ac:dyDescent="0.3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275</v>
      </c>
    </row>
    <row r="1375" spans="1:8" x14ac:dyDescent="0.3">
      <c r="A1375" s="20" t="s">
        <v>260</v>
      </c>
      <c r="B1375" s="20" t="s">
        <v>271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275</v>
      </c>
    </row>
    <row r="1376" spans="1:8" x14ac:dyDescent="0.3">
      <c r="A1376" s="20" t="s">
        <v>260</v>
      </c>
      <c r="B1376" s="28" t="s">
        <v>271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275</v>
      </c>
    </row>
    <row r="1377" spans="1:8" x14ac:dyDescent="0.3">
      <c r="A1377" s="20" t="s">
        <v>260</v>
      </c>
      <c r="B1377" s="28" t="s">
        <v>271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275</v>
      </c>
    </row>
    <row r="1378" spans="1:8" x14ac:dyDescent="0.3">
      <c r="A1378" s="20" t="s">
        <v>260</v>
      </c>
      <c r="B1378" s="28" t="s">
        <v>271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 x14ac:dyDescent="0.3">
      <c r="A1379" s="20" t="s">
        <v>260</v>
      </c>
      <c r="B1379" s="28" t="s">
        <v>271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275</v>
      </c>
    </row>
    <row r="1380" spans="1:8" x14ac:dyDescent="0.3">
      <c r="A1380" s="20" t="s">
        <v>260</v>
      </c>
      <c r="B1380" s="20" t="s">
        <v>271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275</v>
      </c>
    </row>
    <row r="1381" spans="1:8" x14ac:dyDescent="0.3">
      <c r="A1381" s="20" t="s">
        <v>260</v>
      </c>
      <c r="B1381" s="20" t="s">
        <v>271</v>
      </c>
      <c r="C1381" s="24">
        <v>1</v>
      </c>
      <c r="D1381" s="12">
        <v>3</v>
      </c>
      <c r="E1381" s="23" t="s">
        <v>7</v>
      </c>
      <c r="F1381" s="45" t="s">
        <v>272</v>
      </c>
      <c r="G1381" s="35">
        <v>1</v>
      </c>
      <c r="H1381" s="5" t="s">
        <v>275</v>
      </c>
    </row>
    <row r="1382" spans="1:8" x14ac:dyDescent="0.3">
      <c r="A1382" s="20" t="s">
        <v>260</v>
      </c>
      <c r="B1382" s="28" t="s">
        <v>271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275</v>
      </c>
    </row>
    <row r="1383" spans="1:8" x14ac:dyDescent="0.3">
      <c r="A1383" s="20" t="s">
        <v>260</v>
      </c>
      <c r="B1383" s="28" t="s">
        <v>271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275</v>
      </c>
    </row>
    <row r="1384" spans="1:8" x14ac:dyDescent="0.3">
      <c r="A1384" s="20" t="s">
        <v>260</v>
      </c>
      <c r="B1384" s="20" t="s">
        <v>271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275</v>
      </c>
    </row>
    <row r="1385" spans="1:8" x14ac:dyDescent="0.3">
      <c r="A1385" s="20" t="s">
        <v>260</v>
      </c>
      <c r="B1385" s="28" t="s">
        <v>271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275</v>
      </c>
    </row>
    <row r="1386" spans="1:8" x14ac:dyDescent="0.3">
      <c r="A1386" s="20" t="s">
        <v>260</v>
      </c>
      <c r="B1386" s="28" t="s">
        <v>271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275</v>
      </c>
    </row>
    <row r="1387" spans="1:8" x14ac:dyDescent="0.3">
      <c r="A1387" s="20" t="s">
        <v>260</v>
      </c>
      <c r="B1387" s="28" t="s">
        <v>271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275</v>
      </c>
    </row>
    <row r="1388" spans="1:8" x14ac:dyDescent="0.3">
      <c r="A1388" s="20" t="s">
        <v>260</v>
      </c>
      <c r="B1388" s="20" t="s">
        <v>273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 x14ac:dyDescent="0.3">
      <c r="A1389" s="20" t="s">
        <v>260</v>
      </c>
      <c r="B1389" s="28" t="s">
        <v>273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 x14ac:dyDescent="0.3">
      <c r="A1390" s="20" t="s">
        <v>260</v>
      </c>
      <c r="B1390" s="28" t="s">
        <v>407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 x14ac:dyDescent="0.3">
      <c r="A1391" s="20" t="s">
        <v>260</v>
      </c>
      <c r="B1391" s="28" t="s">
        <v>273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 x14ac:dyDescent="0.3">
      <c r="A1392" s="20" t="s">
        <v>260</v>
      </c>
      <c r="B1392" s="28" t="s">
        <v>273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 x14ac:dyDescent="0.3">
      <c r="A1393" s="20" t="s">
        <v>260</v>
      </c>
      <c r="B1393" s="28" t="s">
        <v>273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 x14ac:dyDescent="0.3">
      <c r="A1394" s="20" t="s">
        <v>260</v>
      </c>
      <c r="B1394" s="28" t="s">
        <v>273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 x14ac:dyDescent="0.3">
      <c r="A1395" s="20" t="s">
        <v>260</v>
      </c>
      <c r="B1395" s="20" t="s">
        <v>273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275</v>
      </c>
    </row>
    <row r="1396" spans="1:8" x14ac:dyDescent="0.3">
      <c r="A1396" s="20" t="s">
        <v>260</v>
      </c>
      <c r="B1396" s="28" t="s">
        <v>298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275</v>
      </c>
    </row>
    <row r="1397" spans="1:8" x14ac:dyDescent="0.3">
      <c r="A1397" s="20" t="s">
        <v>260</v>
      </c>
      <c r="B1397" s="28" t="s">
        <v>273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275</v>
      </c>
    </row>
    <row r="1398" spans="1:8" x14ac:dyDescent="0.3">
      <c r="A1398" s="20" t="s">
        <v>260</v>
      </c>
      <c r="B1398" s="28" t="s">
        <v>273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275</v>
      </c>
    </row>
    <row r="1399" spans="1:8" x14ac:dyDescent="0.3">
      <c r="A1399" s="20" t="s">
        <v>260</v>
      </c>
      <c r="B1399" s="20" t="s">
        <v>273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275</v>
      </c>
    </row>
    <row r="1400" spans="1:8" x14ac:dyDescent="0.3">
      <c r="A1400" s="20" t="s">
        <v>260</v>
      </c>
      <c r="B1400" s="28" t="s">
        <v>273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275</v>
      </c>
    </row>
    <row r="1401" spans="1:8" x14ac:dyDescent="0.3">
      <c r="A1401" s="20" t="s">
        <v>260</v>
      </c>
      <c r="B1401" s="28" t="s">
        <v>273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275</v>
      </c>
    </row>
    <row r="1402" spans="1:8" x14ac:dyDescent="0.3">
      <c r="A1402" s="20" t="s">
        <v>260</v>
      </c>
      <c r="B1402" s="28" t="s">
        <v>273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275</v>
      </c>
    </row>
    <row r="1403" spans="1:8" x14ac:dyDescent="0.3">
      <c r="A1403" s="20" t="s">
        <v>260</v>
      </c>
      <c r="B1403" s="28" t="s">
        <v>273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275</v>
      </c>
    </row>
    <row r="1404" spans="1:8" x14ac:dyDescent="0.3">
      <c r="A1404" s="20" t="s">
        <v>260</v>
      </c>
      <c r="B1404" s="28" t="s">
        <v>273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275</v>
      </c>
    </row>
    <row r="1405" spans="1:8" x14ac:dyDescent="0.3">
      <c r="A1405" s="20" t="s">
        <v>260</v>
      </c>
      <c r="B1405" s="28" t="s">
        <v>273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275</v>
      </c>
    </row>
    <row r="1406" spans="1:8" x14ac:dyDescent="0.3">
      <c r="A1406" s="20" t="s">
        <v>260</v>
      </c>
      <c r="B1406" s="28" t="s">
        <v>273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275</v>
      </c>
    </row>
    <row r="1407" spans="1:8" x14ac:dyDescent="0.3">
      <c r="A1407" s="20" t="s">
        <v>260</v>
      </c>
      <c r="B1407" s="20" t="s">
        <v>273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 x14ac:dyDescent="0.3">
      <c r="A1408" s="20" t="s">
        <v>260</v>
      </c>
      <c r="B1408" s="28" t="s">
        <v>273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 x14ac:dyDescent="0.3">
      <c r="A1409" s="20" t="s">
        <v>260</v>
      </c>
      <c r="B1409" s="28" t="s">
        <v>273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 x14ac:dyDescent="0.3">
      <c r="A1410" s="20" t="s">
        <v>260</v>
      </c>
      <c r="B1410" s="28" t="s">
        <v>273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 x14ac:dyDescent="0.3">
      <c r="A1411" s="20" t="s">
        <v>260</v>
      </c>
      <c r="B1411" s="20" t="s">
        <v>273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275</v>
      </c>
    </row>
    <row r="1412" spans="1:8" x14ac:dyDescent="0.3">
      <c r="A1412" s="20" t="s">
        <v>260</v>
      </c>
      <c r="B1412" s="28" t="s">
        <v>273</v>
      </c>
      <c r="C1412" s="28">
        <v>1</v>
      </c>
      <c r="D1412" s="29">
        <v>2</v>
      </c>
      <c r="E1412" s="23" t="s">
        <v>7</v>
      </c>
      <c r="F1412" s="45" t="s">
        <v>297</v>
      </c>
      <c r="G1412" s="35">
        <v>18</v>
      </c>
      <c r="H1412" s="5" t="s">
        <v>275</v>
      </c>
    </row>
    <row r="1413" spans="1:8" x14ac:dyDescent="0.3">
      <c r="A1413" s="20" t="s">
        <v>260</v>
      </c>
      <c r="B1413" s="28" t="s">
        <v>273</v>
      </c>
      <c r="C1413" s="28">
        <v>1</v>
      </c>
      <c r="D1413" s="29">
        <v>2</v>
      </c>
      <c r="E1413" s="23" t="s">
        <v>7</v>
      </c>
      <c r="F1413" s="45" t="s">
        <v>295</v>
      </c>
      <c r="G1413" s="35">
        <v>2</v>
      </c>
      <c r="H1413" s="5" t="s">
        <v>275</v>
      </c>
    </row>
    <row r="1414" spans="1:8" x14ac:dyDescent="0.3">
      <c r="A1414" s="20" t="s">
        <v>260</v>
      </c>
      <c r="B1414" s="28" t="s">
        <v>273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275</v>
      </c>
    </row>
    <row r="1415" spans="1:8" x14ac:dyDescent="0.3">
      <c r="A1415" s="20" t="s">
        <v>260</v>
      </c>
      <c r="B1415" s="28" t="s">
        <v>273</v>
      </c>
      <c r="C1415" s="28">
        <v>1</v>
      </c>
      <c r="D1415" s="29">
        <v>2</v>
      </c>
      <c r="E1415" s="23" t="s">
        <v>7</v>
      </c>
      <c r="F1415" s="45" t="s">
        <v>296</v>
      </c>
      <c r="G1415" s="35">
        <v>2</v>
      </c>
      <c r="H1415" s="5" t="s">
        <v>275</v>
      </c>
    </row>
    <row r="1416" spans="1:8" x14ac:dyDescent="0.3">
      <c r="A1416" s="20" t="s">
        <v>260</v>
      </c>
      <c r="B1416" s="28" t="s">
        <v>273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288</v>
      </c>
    </row>
    <row r="1417" spans="1:8" x14ac:dyDescent="0.3">
      <c r="A1417" s="20" t="s">
        <v>260</v>
      </c>
      <c r="B1417" s="20" t="s">
        <v>273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 x14ac:dyDescent="0.3">
      <c r="A1418" s="20" t="s">
        <v>260</v>
      </c>
      <c r="B1418" s="28" t="s">
        <v>273</v>
      </c>
      <c r="C1418" s="28">
        <v>1</v>
      </c>
      <c r="D1418" s="29">
        <v>9</v>
      </c>
      <c r="E1418" s="23" t="s">
        <v>7</v>
      </c>
      <c r="F1418" s="45" t="s">
        <v>297</v>
      </c>
      <c r="G1418" s="35">
        <v>22</v>
      </c>
    </row>
    <row r="1419" spans="1:8" x14ac:dyDescent="0.3">
      <c r="A1419" s="20" t="s">
        <v>260</v>
      </c>
      <c r="B1419" s="28" t="s">
        <v>273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 x14ac:dyDescent="0.3">
      <c r="A1420" s="20" t="s">
        <v>260</v>
      </c>
      <c r="B1420" s="28" t="s">
        <v>273</v>
      </c>
      <c r="C1420" s="28">
        <v>1</v>
      </c>
      <c r="D1420" s="29">
        <v>9</v>
      </c>
      <c r="E1420" s="23" t="s">
        <v>7</v>
      </c>
      <c r="F1420" s="45" t="s">
        <v>296</v>
      </c>
      <c r="G1420" s="35">
        <v>3</v>
      </c>
    </row>
    <row r="1421" spans="1:8" x14ac:dyDescent="0.3">
      <c r="A1421" s="20" t="s">
        <v>260</v>
      </c>
      <c r="B1421" s="20" t="s">
        <v>273</v>
      </c>
      <c r="C1421" s="24">
        <v>1</v>
      </c>
      <c r="D1421" s="12">
        <v>9</v>
      </c>
      <c r="E1421" s="23" t="s">
        <v>7</v>
      </c>
      <c r="F1421" s="45" t="s">
        <v>220</v>
      </c>
      <c r="G1421" s="35">
        <v>4</v>
      </c>
    </row>
    <row r="1422" spans="1:8" x14ac:dyDescent="0.3">
      <c r="A1422" s="20" t="s">
        <v>412</v>
      </c>
      <c r="B1422" s="28" t="s">
        <v>413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 x14ac:dyDescent="0.3">
      <c r="A1423" s="20" t="s">
        <v>260</v>
      </c>
      <c r="B1423" s="28" t="s">
        <v>273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 x14ac:dyDescent="0.3">
      <c r="A1424" s="20" t="s">
        <v>306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307</v>
      </c>
    </row>
    <row r="1425" spans="1:8" x14ac:dyDescent="0.3">
      <c r="A1425" s="20" t="s">
        <v>306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307</v>
      </c>
    </row>
    <row r="1426" spans="1:8" x14ac:dyDescent="0.3">
      <c r="A1426" s="20" t="s">
        <v>277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307</v>
      </c>
    </row>
    <row r="1427" spans="1:8" x14ac:dyDescent="0.3">
      <c r="A1427" s="20" t="s">
        <v>277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307</v>
      </c>
    </row>
    <row r="1428" spans="1:8" x14ac:dyDescent="0.3">
      <c r="A1428" s="20" t="s">
        <v>277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307</v>
      </c>
    </row>
    <row r="1429" spans="1:8" x14ac:dyDescent="0.3">
      <c r="A1429" s="20" t="s">
        <v>277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304</v>
      </c>
      <c r="G1429" s="35">
        <v>7</v>
      </c>
      <c r="H1429" s="5" t="s">
        <v>307</v>
      </c>
    </row>
    <row r="1430" spans="1:8" x14ac:dyDescent="0.3">
      <c r="A1430" s="20" t="s">
        <v>277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307</v>
      </c>
    </row>
    <row r="1431" spans="1:8" x14ac:dyDescent="0.3">
      <c r="A1431" s="20" t="s">
        <v>277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307</v>
      </c>
    </row>
    <row r="1432" spans="1:8" x14ac:dyDescent="0.3">
      <c r="A1432" s="20" t="s">
        <v>277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307</v>
      </c>
    </row>
    <row r="1433" spans="1:8" x14ac:dyDescent="0.3">
      <c r="A1433" s="20" t="s">
        <v>277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307</v>
      </c>
    </row>
    <row r="1434" spans="1:8" x14ac:dyDescent="0.3">
      <c r="A1434" s="20" t="s">
        <v>277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307</v>
      </c>
    </row>
    <row r="1435" spans="1:8" x14ac:dyDescent="0.3">
      <c r="A1435" s="20" t="s">
        <v>277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307</v>
      </c>
    </row>
    <row r="1436" spans="1:8" x14ac:dyDescent="0.3">
      <c r="A1436" s="20" t="s">
        <v>277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307</v>
      </c>
    </row>
    <row r="1437" spans="1:8" x14ac:dyDescent="0.3">
      <c r="A1437" s="20" t="s">
        <v>277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307</v>
      </c>
    </row>
    <row r="1438" spans="1:8" x14ac:dyDescent="0.3">
      <c r="A1438" s="20" t="s">
        <v>277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307</v>
      </c>
    </row>
    <row r="1439" spans="1:8" x14ac:dyDescent="0.3">
      <c r="A1439" s="20" t="s">
        <v>277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307</v>
      </c>
    </row>
    <row r="1440" spans="1:8" x14ac:dyDescent="0.3">
      <c r="A1440" s="20" t="s">
        <v>277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307</v>
      </c>
    </row>
    <row r="1441" spans="1:8" x14ac:dyDescent="0.3">
      <c r="A1441" s="20" t="s">
        <v>277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307</v>
      </c>
    </row>
    <row r="1442" spans="1:8" x14ac:dyDescent="0.3">
      <c r="A1442" s="20" t="s">
        <v>277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307</v>
      </c>
    </row>
    <row r="1443" spans="1:8" x14ac:dyDescent="0.3">
      <c r="A1443" s="20" t="s">
        <v>277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307</v>
      </c>
    </row>
    <row r="1444" spans="1:8" x14ac:dyDescent="0.3">
      <c r="A1444" s="20" t="s">
        <v>277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307</v>
      </c>
    </row>
    <row r="1445" spans="1:8" x14ac:dyDescent="0.3">
      <c r="A1445" s="20" t="s">
        <v>277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307</v>
      </c>
    </row>
    <row r="1446" spans="1:8" x14ac:dyDescent="0.3">
      <c r="A1446" s="20" t="s">
        <v>277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307</v>
      </c>
    </row>
    <row r="1447" spans="1:8" x14ac:dyDescent="0.3">
      <c r="A1447" s="20" t="s">
        <v>277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307</v>
      </c>
    </row>
    <row r="1448" spans="1:8" x14ac:dyDescent="0.3">
      <c r="A1448" s="20" t="s">
        <v>277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 x14ac:dyDescent="0.3">
      <c r="A1449" s="20" t="s">
        <v>277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307</v>
      </c>
    </row>
    <row r="1450" spans="1:8" x14ac:dyDescent="0.3">
      <c r="A1450" s="20" t="s">
        <v>277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307</v>
      </c>
    </row>
    <row r="1451" spans="1:8" x14ac:dyDescent="0.3">
      <c r="A1451" s="20" t="s">
        <v>400</v>
      </c>
      <c r="B1451" s="28" t="s">
        <v>401</v>
      </c>
      <c r="C1451" s="28">
        <v>1</v>
      </c>
      <c r="D1451" s="29">
        <v>7</v>
      </c>
      <c r="E1451" s="23" t="s">
        <v>7</v>
      </c>
      <c r="F1451" s="45" t="s">
        <v>286</v>
      </c>
      <c r="G1451" s="35">
        <v>2</v>
      </c>
      <c r="H1451" s="5"/>
    </row>
    <row r="1452" spans="1:8" x14ac:dyDescent="0.3">
      <c r="A1452" s="20" t="s">
        <v>402</v>
      </c>
      <c r="B1452" s="28" t="s">
        <v>403</v>
      </c>
      <c r="C1452" s="28">
        <v>1</v>
      </c>
      <c r="D1452" s="29">
        <v>8</v>
      </c>
      <c r="E1452" s="23" t="s">
        <v>7</v>
      </c>
      <c r="F1452" s="45" t="s">
        <v>286</v>
      </c>
      <c r="G1452" s="35">
        <v>1</v>
      </c>
      <c r="H1452" s="5"/>
    </row>
    <row r="1453" spans="1:8" x14ac:dyDescent="0.3">
      <c r="A1453" s="20" t="s">
        <v>402</v>
      </c>
      <c r="B1453" s="28" t="s">
        <v>403</v>
      </c>
      <c r="C1453" s="28">
        <v>1</v>
      </c>
      <c r="D1453" s="29">
        <v>9</v>
      </c>
      <c r="E1453" s="23" t="s">
        <v>7</v>
      </c>
      <c r="F1453" s="45" t="s">
        <v>286</v>
      </c>
      <c r="G1453" s="35">
        <v>1</v>
      </c>
      <c r="H1453" s="5"/>
    </row>
    <row r="1454" spans="1:8" x14ac:dyDescent="0.3">
      <c r="A1454" s="20" t="s">
        <v>277</v>
      </c>
      <c r="B1454" s="20" t="s">
        <v>404</v>
      </c>
      <c r="C1454" s="24">
        <v>1</v>
      </c>
      <c r="D1454" s="12">
        <v>1</v>
      </c>
      <c r="E1454" s="23" t="s">
        <v>7</v>
      </c>
      <c r="F1454" s="45" t="s">
        <v>286</v>
      </c>
      <c r="G1454" s="35">
        <v>1</v>
      </c>
      <c r="H1454" s="5" t="s">
        <v>307</v>
      </c>
    </row>
    <row r="1455" spans="1:8" x14ac:dyDescent="0.3">
      <c r="A1455" s="20" t="s">
        <v>277</v>
      </c>
      <c r="B1455" s="20" t="s">
        <v>405</v>
      </c>
      <c r="C1455" s="24">
        <v>1</v>
      </c>
      <c r="D1455" s="12">
        <v>9</v>
      </c>
      <c r="E1455" s="23" t="s">
        <v>7</v>
      </c>
      <c r="F1455" s="45" t="s">
        <v>286</v>
      </c>
      <c r="G1455" s="35">
        <v>2</v>
      </c>
      <c r="H1455" s="5" t="s">
        <v>307</v>
      </c>
    </row>
    <row r="1456" spans="1:8" x14ac:dyDescent="0.3">
      <c r="A1456" s="20" t="s">
        <v>277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307</v>
      </c>
    </row>
    <row r="1457" spans="1:8" x14ac:dyDescent="0.3">
      <c r="A1457" s="20" t="s">
        <v>277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307</v>
      </c>
    </row>
    <row r="1458" spans="1:8" x14ac:dyDescent="0.3">
      <c r="A1458" s="20" t="s">
        <v>277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307</v>
      </c>
    </row>
    <row r="1459" spans="1:8" x14ac:dyDescent="0.3">
      <c r="A1459" s="20" t="s">
        <v>277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307</v>
      </c>
    </row>
    <row r="1460" spans="1:8" x14ac:dyDescent="0.3">
      <c r="A1460" s="20" t="s">
        <v>277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307</v>
      </c>
    </row>
    <row r="1461" spans="1:8" x14ac:dyDescent="0.3">
      <c r="A1461" s="20" t="s">
        <v>277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307</v>
      </c>
    </row>
    <row r="1462" spans="1:8" x14ac:dyDescent="0.3">
      <c r="A1462" s="20" t="s">
        <v>277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307</v>
      </c>
    </row>
    <row r="1463" spans="1:8" x14ac:dyDescent="0.3">
      <c r="A1463" s="20" t="s">
        <v>277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307</v>
      </c>
    </row>
    <row r="1464" spans="1:8" x14ac:dyDescent="0.3">
      <c r="A1464" s="20" t="s">
        <v>277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307</v>
      </c>
    </row>
    <row r="1465" spans="1:8" x14ac:dyDescent="0.3">
      <c r="A1465" s="20" t="s">
        <v>277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305</v>
      </c>
      <c r="G1465" s="35">
        <v>1</v>
      </c>
      <c r="H1465" s="5" t="s">
        <v>307</v>
      </c>
    </row>
    <row r="1466" spans="1:8" x14ac:dyDescent="0.3">
      <c r="A1466" s="20" t="s">
        <v>277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307</v>
      </c>
    </row>
    <row r="1467" spans="1:8" x14ac:dyDescent="0.3">
      <c r="A1467" s="20" t="s">
        <v>277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307</v>
      </c>
    </row>
    <row r="1468" spans="1:8" x14ac:dyDescent="0.3">
      <c r="A1468" s="20" t="s">
        <v>277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307</v>
      </c>
    </row>
    <row r="1469" spans="1:8" x14ac:dyDescent="0.3">
      <c r="A1469" s="20" t="s">
        <v>277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307</v>
      </c>
    </row>
    <row r="1470" spans="1:8" x14ac:dyDescent="0.3">
      <c r="A1470" s="20" t="s">
        <v>277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307</v>
      </c>
    </row>
    <row r="1471" spans="1:8" x14ac:dyDescent="0.3">
      <c r="A1471" s="20" t="s">
        <v>277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307</v>
      </c>
    </row>
    <row r="1472" spans="1:8" x14ac:dyDescent="0.3">
      <c r="A1472" s="20" t="s">
        <v>277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307</v>
      </c>
    </row>
    <row r="1473" spans="1:8" x14ac:dyDescent="0.3">
      <c r="A1473" s="20" t="s">
        <v>277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307</v>
      </c>
    </row>
    <row r="1474" spans="1:8" x14ac:dyDescent="0.3">
      <c r="A1474" s="20" t="s">
        <v>277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307</v>
      </c>
    </row>
    <row r="1475" spans="1:8" x14ac:dyDescent="0.3">
      <c r="A1475" s="20" t="s">
        <v>277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307</v>
      </c>
    </row>
    <row r="1476" spans="1:8" x14ac:dyDescent="0.3">
      <c r="A1476" s="20" t="s">
        <v>277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307</v>
      </c>
    </row>
    <row r="1477" spans="1:8" x14ac:dyDescent="0.3">
      <c r="A1477" s="20" t="s">
        <v>277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307</v>
      </c>
    </row>
    <row r="1478" spans="1:8" x14ac:dyDescent="0.3">
      <c r="A1478" s="20" t="s">
        <v>277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307</v>
      </c>
    </row>
    <row r="1479" spans="1:8" x14ac:dyDescent="0.3">
      <c r="A1479" s="20" t="s">
        <v>277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307</v>
      </c>
    </row>
    <row r="1480" spans="1:8" x14ac:dyDescent="0.3">
      <c r="A1480" s="20" t="s">
        <v>277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307</v>
      </c>
    </row>
    <row r="1481" spans="1:8" x14ac:dyDescent="0.3">
      <c r="A1481" s="20" t="s">
        <v>277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307</v>
      </c>
    </row>
    <row r="1482" spans="1:8" x14ac:dyDescent="0.3">
      <c r="A1482" s="20" t="s">
        <v>277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307</v>
      </c>
    </row>
    <row r="1483" spans="1:8" x14ac:dyDescent="0.3">
      <c r="A1483" s="20" t="s">
        <v>277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307</v>
      </c>
    </row>
    <row r="1484" spans="1:8" x14ac:dyDescent="0.3">
      <c r="A1484" s="20" t="s">
        <v>277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307</v>
      </c>
    </row>
    <row r="1485" spans="1:8" x14ac:dyDescent="0.3">
      <c r="A1485" s="20" t="s">
        <v>277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307</v>
      </c>
    </row>
    <row r="1486" spans="1:8" x14ac:dyDescent="0.3">
      <c r="A1486" s="20" t="s">
        <v>277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307</v>
      </c>
    </row>
    <row r="1487" spans="1:8" x14ac:dyDescent="0.3">
      <c r="A1487" s="20" t="s">
        <v>277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287</v>
      </c>
      <c r="G1487" s="35">
        <v>1</v>
      </c>
      <c r="H1487" s="5" t="s">
        <v>307</v>
      </c>
    </row>
    <row r="1488" spans="1:8" x14ac:dyDescent="0.3">
      <c r="A1488" s="20" t="s">
        <v>277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304</v>
      </c>
      <c r="G1488" s="35">
        <v>2</v>
      </c>
      <c r="H1488" s="5" t="s">
        <v>307</v>
      </c>
    </row>
    <row r="1489" spans="1:8" x14ac:dyDescent="0.3">
      <c r="A1489" s="20" t="s">
        <v>277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307</v>
      </c>
    </row>
    <row r="1490" spans="1:8" x14ac:dyDescent="0.3">
      <c r="A1490" s="20" t="s">
        <v>277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307</v>
      </c>
    </row>
    <row r="1491" spans="1:8" x14ac:dyDescent="0.3">
      <c r="A1491" s="20" t="s">
        <v>277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307</v>
      </c>
    </row>
    <row r="1492" spans="1:8" x14ac:dyDescent="0.3">
      <c r="A1492" s="20" t="s">
        <v>277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304</v>
      </c>
      <c r="G1492" s="35">
        <v>1</v>
      </c>
      <c r="H1492" s="5" t="s">
        <v>307</v>
      </c>
    </row>
    <row r="1493" spans="1:8" x14ac:dyDescent="0.3">
      <c r="A1493" s="20" t="s">
        <v>309</v>
      </c>
      <c r="B1493" s="21" t="s">
        <v>354</v>
      </c>
      <c r="C1493" s="24">
        <v>1</v>
      </c>
      <c r="D1493" s="12">
        <v>1</v>
      </c>
      <c r="E1493" s="23" t="s">
        <v>310</v>
      </c>
      <c r="F1493" s="45" t="s">
        <v>311</v>
      </c>
      <c r="G1493" s="35">
        <v>1</v>
      </c>
    </row>
    <row r="1494" spans="1:8" x14ac:dyDescent="0.3">
      <c r="A1494" s="20" t="s">
        <v>309</v>
      </c>
      <c r="B1494" s="26" t="s">
        <v>354</v>
      </c>
      <c r="C1494" s="28">
        <v>1</v>
      </c>
      <c r="D1494" s="29">
        <v>1</v>
      </c>
      <c r="E1494" s="23" t="s">
        <v>312</v>
      </c>
      <c r="F1494" s="45" t="s">
        <v>313</v>
      </c>
      <c r="G1494" s="35">
        <v>2</v>
      </c>
    </row>
    <row r="1495" spans="1:8" x14ac:dyDescent="0.3">
      <c r="A1495" s="20" t="s">
        <v>309</v>
      </c>
      <c r="B1495" s="21" t="s">
        <v>354</v>
      </c>
      <c r="C1495" s="24">
        <v>1</v>
      </c>
      <c r="D1495" s="12">
        <v>1</v>
      </c>
      <c r="E1495" s="23" t="s">
        <v>310</v>
      </c>
      <c r="F1495" s="45" t="s">
        <v>314</v>
      </c>
      <c r="G1495" s="35">
        <v>27</v>
      </c>
    </row>
    <row r="1496" spans="1:8" x14ac:dyDescent="0.3">
      <c r="A1496" s="20" t="s">
        <v>309</v>
      </c>
      <c r="B1496" s="26" t="s">
        <v>354</v>
      </c>
      <c r="C1496" s="28">
        <v>1</v>
      </c>
      <c r="D1496" s="29">
        <v>1</v>
      </c>
      <c r="E1496" s="23" t="s">
        <v>312</v>
      </c>
      <c r="F1496" s="45" t="s">
        <v>315</v>
      </c>
      <c r="G1496" s="35">
        <v>2</v>
      </c>
    </row>
    <row r="1497" spans="1:8" x14ac:dyDescent="0.3">
      <c r="A1497" s="20" t="s">
        <v>309</v>
      </c>
      <c r="B1497" s="26" t="s">
        <v>354</v>
      </c>
      <c r="C1497" s="28">
        <v>1</v>
      </c>
      <c r="D1497" s="29">
        <v>1</v>
      </c>
      <c r="E1497" s="23" t="s">
        <v>310</v>
      </c>
      <c r="F1497" s="45" t="s">
        <v>316</v>
      </c>
      <c r="G1497" s="35">
        <v>34</v>
      </c>
    </row>
    <row r="1498" spans="1:8" x14ac:dyDescent="0.3">
      <c r="A1498" s="20" t="s">
        <v>309</v>
      </c>
      <c r="B1498" s="26" t="s">
        <v>354</v>
      </c>
      <c r="C1498" s="28">
        <v>1</v>
      </c>
      <c r="D1498" s="29">
        <v>1</v>
      </c>
      <c r="E1498" s="23" t="s">
        <v>312</v>
      </c>
      <c r="F1498" s="45" t="s">
        <v>317</v>
      </c>
      <c r="G1498" s="35">
        <v>2</v>
      </c>
    </row>
    <row r="1499" spans="1:8" x14ac:dyDescent="0.3">
      <c r="A1499" s="20" t="s">
        <v>309</v>
      </c>
      <c r="B1499" s="26" t="s">
        <v>354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 x14ac:dyDescent="0.3">
      <c r="A1500" s="20" t="s">
        <v>309</v>
      </c>
      <c r="B1500" s="21" t="s">
        <v>355</v>
      </c>
      <c r="C1500" s="24">
        <v>1</v>
      </c>
      <c r="D1500" s="12">
        <v>1</v>
      </c>
      <c r="E1500" s="23" t="s">
        <v>7</v>
      </c>
      <c r="F1500" s="45" t="s">
        <v>311</v>
      </c>
      <c r="G1500" s="35">
        <v>5</v>
      </c>
    </row>
    <row r="1501" spans="1:8" x14ac:dyDescent="0.3">
      <c r="A1501" s="20" t="s">
        <v>309</v>
      </c>
      <c r="B1501" s="26" t="s">
        <v>355</v>
      </c>
      <c r="C1501" s="28">
        <v>1</v>
      </c>
      <c r="D1501" s="29">
        <v>1</v>
      </c>
      <c r="E1501" s="23" t="s">
        <v>7</v>
      </c>
      <c r="F1501" s="45" t="s">
        <v>318</v>
      </c>
      <c r="G1501" s="35">
        <v>69</v>
      </c>
    </row>
    <row r="1502" spans="1:8" x14ac:dyDescent="0.3">
      <c r="A1502" s="20" t="s">
        <v>308</v>
      </c>
      <c r="B1502" s="26" t="s">
        <v>355</v>
      </c>
      <c r="C1502" s="28">
        <v>1</v>
      </c>
      <c r="D1502" s="29">
        <v>1</v>
      </c>
      <c r="E1502" s="23" t="s">
        <v>7</v>
      </c>
      <c r="F1502" s="45" t="s">
        <v>319</v>
      </c>
      <c r="G1502" s="35">
        <v>46</v>
      </c>
    </row>
    <row r="1503" spans="1:8" x14ac:dyDescent="0.3">
      <c r="A1503" s="20" t="s">
        <v>308</v>
      </c>
      <c r="B1503" s="26" t="s">
        <v>355</v>
      </c>
      <c r="C1503" s="28">
        <v>1</v>
      </c>
      <c r="D1503" s="29">
        <v>1</v>
      </c>
      <c r="E1503" s="23" t="s">
        <v>7</v>
      </c>
      <c r="F1503" s="45" t="s">
        <v>320</v>
      </c>
      <c r="G1503" s="35">
        <v>4</v>
      </c>
    </row>
    <row r="1504" spans="1:8" x14ac:dyDescent="0.3">
      <c r="A1504" s="20" t="s">
        <v>308</v>
      </c>
      <c r="B1504" s="21" t="s">
        <v>355</v>
      </c>
      <c r="C1504" s="24">
        <v>1</v>
      </c>
      <c r="D1504" s="12">
        <v>1</v>
      </c>
      <c r="E1504" s="23" t="s">
        <v>7</v>
      </c>
      <c r="F1504" s="45" t="s">
        <v>321</v>
      </c>
      <c r="G1504" s="35">
        <v>16</v>
      </c>
    </row>
    <row r="1505" spans="1:7" x14ac:dyDescent="0.3">
      <c r="A1505" s="20" t="s">
        <v>308</v>
      </c>
      <c r="B1505" s="26" t="s">
        <v>355</v>
      </c>
      <c r="C1505" s="28">
        <v>1</v>
      </c>
      <c r="D1505" s="29">
        <v>1</v>
      </c>
      <c r="E1505" s="23" t="s">
        <v>7</v>
      </c>
      <c r="F1505" s="45" t="s">
        <v>322</v>
      </c>
      <c r="G1505" s="35">
        <v>1</v>
      </c>
    </row>
    <row r="1506" spans="1:7" x14ac:dyDescent="0.3">
      <c r="A1506" s="20" t="s">
        <v>308</v>
      </c>
      <c r="B1506" s="21" t="s">
        <v>355</v>
      </c>
      <c r="C1506" s="24">
        <v>1</v>
      </c>
      <c r="D1506" s="12">
        <v>1</v>
      </c>
      <c r="E1506" s="23" t="s">
        <v>7</v>
      </c>
      <c r="F1506" s="45" t="s">
        <v>314</v>
      </c>
      <c r="G1506" s="35">
        <v>18</v>
      </c>
    </row>
    <row r="1507" spans="1:7" x14ac:dyDescent="0.3">
      <c r="A1507" s="20" t="s">
        <v>308</v>
      </c>
      <c r="B1507" s="26" t="s">
        <v>355</v>
      </c>
      <c r="C1507" s="28">
        <v>1</v>
      </c>
      <c r="D1507" s="29">
        <v>1</v>
      </c>
      <c r="E1507" s="23" t="s">
        <v>7</v>
      </c>
      <c r="F1507" s="45" t="s">
        <v>323</v>
      </c>
      <c r="G1507" s="35">
        <v>4</v>
      </c>
    </row>
    <row r="1508" spans="1:7" x14ac:dyDescent="0.3">
      <c r="A1508" s="20" t="s">
        <v>308</v>
      </c>
      <c r="B1508" s="26" t="s">
        <v>355</v>
      </c>
      <c r="C1508" s="28">
        <v>1</v>
      </c>
      <c r="D1508" s="29">
        <v>1</v>
      </c>
      <c r="E1508" s="23" t="s">
        <v>7</v>
      </c>
      <c r="F1508" s="45" t="s">
        <v>324</v>
      </c>
      <c r="G1508" s="35">
        <v>6</v>
      </c>
    </row>
    <row r="1509" spans="1:7" x14ac:dyDescent="0.3">
      <c r="A1509" s="20" t="s">
        <v>308</v>
      </c>
      <c r="B1509" s="26" t="s">
        <v>355</v>
      </c>
      <c r="C1509" s="28">
        <v>1</v>
      </c>
      <c r="D1509" s="29">
        <v>1</v>
      </c>
      <c r="E1509" s="23" t="s">
        <v>7</v>
      </c>
      <c r="F1509" s="45" t="s">
        <v>317</v>
      </c>
      <c r="G1509" s="35">
        <v>14</v>
      </c>
    </row>
    <row r="1510" spans="1:7" x14ac:dyDescent="0.3">
      <c r="A1510" s="20" t="s">
        <v>308</v>
      </c>
      <c r="B1510" s="21" t="s">
        <v>358</v>
      </c>
      <c r="C1510" s="24">
        <v>1</v>
      </c>
      <c r="D1510" s="12">
        <v>1</v>
      </c>
      <c r="E1510" s="23" t="s">
        <v>7</v>
      </c>
      <c r="F1510" s="45" t="s">
        <v>325</v>
      </c>
      <c r="G1510" s="35">
        <v>6</v>
      </c>
    </row>
    <row r="1511" spans="1:7" x14ac:dyDescent="0.3">
      <c r="A1511" s="20" t="s">
        <v>308</v>
      </c>
      <c r="B1511" s="26" t="s">
        <v>358</v>
      </c>
      <c r="C1511" s="28">
        <v>1</v>
      </c>
      <c r="D1511" s="29">
        <v>1</v>
      </c>
      <c r="E1511" s="23" t="s">
        <v>7</v>
      </c>
      <c r="F1511" s="45" t="s">
        <v>326</v>
      </c>
      <c r="G1511" s="35">
        <v>13</v>
      </c>
    </row>
    <row r="1512" spans="1:7" x14ac:dyDescent="0.3">
      <c r="A1512" s="20" t="s">
        <v>308</v>
      </c>
      <c r="B1512" s="26" t="s">
        <v>358</v>
      </c>
      <c r="C1512" s="28">
        <v>1</v>
      </c>
      <c r="D1512" s="29">
        <v>1</v>
      </c>
      <c r="E1512" s="23" t="s">
        <v>7</v>
      </c>
      <c r="F1512" s="45" t="s">
        <v>327</v>
      </c>
      <c r="G1512" s="35">
        <v>3</v>
      </c>
    </row>
    <row r="1513" spans="1:7" x14ac:dyDescent="0.3">
      <c r="A1513" s="20" t="s">
        <v>308</v>
      </c>
      <c r="B1513" s="26" t="s">
        <v>358</v>
      </c>
      <c r="C1513" s="28">
        <v>1</v>
      </c>
      <c r="D1513" s="29">
        <v>1</v>
      </c>
      <c r="E1513" s="23" t="s">
        <v>7</v>
      </c>
      <c r="F1513" s="45" t="s">
        <v>320</v>
      </c>
      <c r="G1513" s="35">
        <v>3</v>
      </c>
    </row>
    <row r="1514" spans="1:7" x14ac:dyDescent="0.3">
      <c r="A1514" s="20" t="s">
        <v>308</v>
      </c>
      <c r="B1514" s="21" t="s">
        <v>358</v>
      </c>
      <c r="C1514" s="24">
        <v>1</v>
      </c>
      <c r="D1514" s="12">
        <v>1</v>
      </c>
      <c r="E1514" s="23" t="s">
        <v>7</v>
      </c>
      <c r="F1514" s="45" t="s">
        <v>328</v>
      </c>
      <c r="G1514" s="35">
        <v>12</v>
      </c>
    </row>
    <row r="1515" spans="1:7" x14ac:dyDescent="0.3">
      <c r="A1515" s="20" t="s">
        <v>308</v>
      </c>
      <c r="B1515" s="26" t="s">
        <v>358</v>
      </c>
      <c r="C1515" s="28">
        <v>1</v>
      </c>
      <c r="D1515" s="29">
        <v>1</v>
      </c>
      <c r="E1515" s="23" t="s">
        <v>7</v>
      </c>
      <c r="F1515" s="45" t="s">
        <v>322</v>
      </c>
      <c r="G1515" s="35">
        <v>1</v>
      </c>
    </row>
    <row r="1516" spans="1:7" x14ac:dyDescent="0.3">
      <c r="A1516" s="20" t="s">
        <v>308</v>
      </c>
      <c r="B1516" s="21" t="s">
        <v>358</v>
      </c>
      <c r="C1516" s="24">
        <v>1</v>
      </c>
      <c r="D1516" s="12">
        <v>1</v>
      </c>
      <c r="E1516" s="23" t="s">
        <v>7</v>
      </c>
      <c r="F1516" s="45" t="s">
        <v>314</v>
      </c>
      <c r="G1516" s="35">
        <v>74</v>
      </c>
    </row>
    <row r="1517" spans="1:7" x14ac:dyDescent="0.3">
      <c r="A1517" s="20" t="s">
        <v>308</v>
      </c>
      <c r="B1517" s="26" t="s">
        <v>358</v>
      </c>
      <c r="C1517" s="28">
        <v>1</v>
      </c>
      <c r="D1517" s="29">
        <v>1</v>
      </c>
      <c r="E1517" s="23" t="s">
        <v>7</v>
      </c>
      <c r="F1517" s="45" t="s">
        <v>315</v>
      </c>
      <c r="G1517" s="35">
        <v>2</v>
      </c>
    </row>
    <row r="1518" spans="1:7" x14ac:dyDescent="0.3">
      <c r="A1518" s="20" t="s">
        <v>308</v>
      </c>
      <c r="B1518" s="26" t="s">
        <v>358</v>
      </c>
      <c r="C1518" s="28">
        <v>1</v>
      </c>
      <c r="D1518" s="29">
        <v>1</v>
      </c>
      <c r="E1518" s="23" t="s">
        <v>7</v>
      </c>
      <c r="F1518" s="45" t="s">
        <v>324</v>
      </c>
      <c r="G1518" s="35">
        <v>7</v>
      </c>
    </row>
    <row r="1519" spans="1:7" x14ac:dyDescent="0.3">
      <c r="A1519" s="20" t="s">
        <v>308</v>
      </c>
      <c r="B1519" s="26" t="s">
        <v>358</v>
      </c>
      <c r="C1519" s="28">
        <v>1</v>
      </c>
      <c r="D1519" s="29">
        <v>1</v>
      </c>
      <c r="E1519" s="23" t="s">
        <v>7</v>
      </c>
      <c r="F1519" s="45" t="s">
        <v>317</v>
      </c>
      <c r="G1519" s="35">
        <v>12</v>
      </c>
    </row>
    <row r="1520" spans="1:7" x14ac:dyDescent="0.3">
      <c r="A1520" s="20" t="s">
        <v>308</v>
      </c>
      <c r="B1520" s="21" t="s">
        <v>358</v>
      </c>
      <c r="C1520" s="24">
        <v>1</v>
      </c>
      <c r="D1520" s="12">
        <v>1</v>
      </c>
      <c r="E1520" s="23" t="s">
        <v>7</v>
      </c>
      <c r="F1520" s="45" t="s">
        <v>329</v>
      </c>
      <c r="G1520" s="35">
        <v>1</v>
      </c>
    </row>
    <row r="1521" spans="1:7" x14ac:dyDescent="0.3">
      <c r="A1521" s="20" t="s">
        <v>308</v>
      </c>
      <c r="B1521" s="21" t="s">
        <v>357</v>
      </c>
      <c r="C1521" s="24">
        <v>1</v>
      </c>
      <c r="D1521" s="12">
        <v>1</v>
      </c>
      <c r="E1521" s="23" t="s">
        <v>7</v>
      </c>
      <c r="F1521" s="45" t="s">
        <v>325</v>
      </c>
      <c r="G1521" s="35">
        <v>6</v>
      </c>
    </row>
    <row r="1522" spans="1:7" x14ac:dyDescent="0.3">
      <c r="A1522" s="20" t="s">
        <v>308</v>
      </c>
      <c r="B1522" s="21" t="s">
        <v>357</v>
      </c>
      <c r="C1522" s="24">
        <v>1</v>
      </c>
      <c r="D1522" s="12">
        <v>1</v>
      </c>
      <c r="E1522" s="23" t="s">
        <v>7</v>
      </c>
      <c r="F1522" s="45" t="s">
        <v>330</v>
      </c>
      <c r="G1522" s="35">
        <v>1</v>
      </c>
    </row>
    <row r="1523" spans="1:7" x14ac:dyDescent="0.3">
      <c r="A1523" s="20" t="s">
        <v>308</v>
      </c>
      <c r="B1523" s="26" t="s">
        <v>356</v>
      </c>
      <c r="C1523" s="28">
        <v>1</v>
      </c>
      <c r="D1523" s="29">
        <v>1</v>
      </c>
      <c r="E1523" s="23" t="s">
        <v>7</v>
      </c>
      <c r="F1523" s="45" t="s">
        <v>331</v>
      </c>
      <c r="G1523" s="35">
        <v>20</v>
      </c>
    </row>
    <row r="1524" spans="1:7" x14ac:dyDescent="0.3">
      <c r="A1524" s="20" t="s">
        <v>308</v>
      </c>
      <c r="B1524" s="26" t="s">
        <v>356</v>
      </c>
      <c r="C1524" s="28">
        <v>1</v>
      </c>
      <c r="D1524" s="29">
        <v>1</v>
      </c>
      <c r="E1524" s="23" t="s">
        <v>7</v>
      </c>
      <c r="F1524" s="45" t="s">
        <v>327</v>
      </c>
      <c r="G1524" s="35">
        <v>4</v>
      </c>
    </row>
    <row r="1525" spans="1:7" x14ac:dyDescent="0.3">
      <c r="A1525" s="20" t="s">
        <v>308</v>
      </c>
      <c r="B1525" s="21" t="s">
        <v>356</v>
      </c>
      <c r="C1525" s="24">
        <v>1</v>
      </c>
      <c r="D1525" s="12">
        <v>1</v>
      </c>
      <c r="E1525" s="23" t="s">
        <v>7</v>
      </c>
      <c r="F1525" s="45" t="s">
        <v>314</v>
      </c>
      <c r="G1525" s="35">
        <v>7</v>
      </c>
    </row>
    <row r="1526" spans="1:7" x14ac:dyDescent="0.3">
      <c r="A1526" s="20" t="s">
        <v>308</v>
      </c>
      <c r="B1526" s="26" t="s">
        <v>356</v>
      </c>
      <c r="C1526" s="28">
        <v>1</v>
      </c>
      <c r="D1526" s="29">
        <v>1</v>
      </c>
      <c r="E1526" s="23" t="s">
        <v>7</v>
      </c>
      <c r="F1526" s="45" t="s">
        <v>315</v>
      </c>
      <c r="G1526" s="35">
        <v>10</v>
      </c>
    </row>
    <row r="1527" spans="1:7" x14ac:dyDescent="0.3">
      <c r="A1527" s="20" t="s">
        <v>308</v>
      </c>
      <c r="B1527" s="26" t="s">
        <v>356</v>
      </c>
      <c r="C1527" s="28">
        <v>1</v>
      </c>
      <c r="D1527" s="29">
        <v>1</v>
      </c>
      <c r="E1527" s="23" t="s">
        <v>7</v>
      </c>
      <c r="F1527" s="45" t="s">
        <v>324</v>
      </c>
      <c r="G1527" s="35">
        <v>18</v>
      </c>
    </row>
    <row r="1528" spans="1:7" x14ac:dyDescent="0.3">
      <c r="A1528" s="20" t="s">
        <v>308</v>
      </c>
      <c r="B1528" s="26" t="s">
        <v>356</v>
      </c>
      <c r="C1528" s="28">
        <v>1</v>
      </c>
      <c r="D1528" s="29">
        <v>1</v>
      </c>
      <c r="E1528" s="23" t="s">
        <v>7</v>
      </c>
      <c r="F1528" s="45" t="s">
        <v>317</v>
      </c>
      <c r="G1528" s="35">
        <v>1</v>
      </c>
    </row>
    <row r="1529" spans="1:7" x14ac:dyDescent="0.3">
      <c r="A1529" s="20" t="s">
        <v>333</v>
      </c>
      <c r="B1529" s="20" t="s">
        <v>335</v>
      </c>
      <c r="C1529" s="24">
        <v>1</v>
      </c>
      <c r="D1529" s="12">
        <v>2</v>
      </c>
      <c r="E1529" s="23" t="s">
        <v>7</v>
      </c>
      <c r="F1529" s="45" t="s">
        <v>325</v>
      </c>
      <c r="G1529" s="35">
        <v>51</v>
      </c>
    </row>
    <row r="1530" spans="1:7" x14ac:dyDescent="0.3">
      <c r="A1530" s="20" t="s">
        <v>333</v>
      </c>
      <c r="B1530" s="28" t="s">
        <v>335</v>
      </c>
      <c r="C1530" s="28">
        <v>1</v>
      </c>
      <c r="D1530" s="29">
        <v>2</v>
      </c>
      <c r="E1530" s="23" t="s">
        <v>7</v>
      </c>
      <c r="F1530" s="45" t="s">
        <v>336</v>
      </c>
      <c r="G1530" s="35">
        <v>2</v>
      </c>
    </row>
    <row r="1531" spans="1:7" x14ac:dyDescent="0.3">
      <c r="A1531" s="20" t="s">
        <v>332</v>
      </c>
      <c r="B1531" s="28" t="s">
        <v>334</v>
      </c>
      <c r="C1531" s="28">
        <v>1</v>
      </c>
      <c r="D1531" s="29">
        <v>2</v>
      </c>
      <c r="E1531" s="23" t="s">
        <v>7</v>
      </c>
      <c r="F1531" s="45" t="s">
        <v>337</v>
      </c>
      <c r="G1531" s="35">
        <v>6</v>
      </c>
    </row>
    <row r="1532" spans="1:7" x14ac:dyDescent="0.3">
      <c r="A1532" s="20" t="s">
        <v>332</v>
      </c>
      <c r="B1532" s="28" t="s">
        <v>334</v>
      </c>
      <c r="C1532" s="28">
        <v>1</v>
      </c>
      <c r="D1532" s="29">
        <v>2</v>
      </c>
      <c r="E1532" s="23" t="s">
        <v>7</v>
      </c>
      <c r="F1532" s="45" t="s">
        <v>320</v>
      </c>
      <c r="G1532" s="35">
        <v>1</v>
      </c>
    </row>
    <row r="1533" spans="1:7" x14ac:dyDescent="0.3">
      <c r="A1533" s="20" t="s">
        <v>332</v>
      </c>
      <c r="B1533" s="20" t="s">
        <v>334</v>
      </c>
      <c r="C1533" s="24">
        <v>1</v>
      </c>
      <c r="D1533" s="12">
        <v>2</v>
      </c>
      <c r="E1533" s="23" t="s">
        <v>7</v>
      </c>
      <c r="F1533" s="45" t="s">
        <v>314</v>
      </c>
      <c r="G1533" s="35">
        <v>3</v>
      </c>
    </row>
    <row r="1534" spans="1:7" x14ac:dyDescent="0.3">
      <c r="A1534" s="20" t="s">
        <v>332</v>
      </c>
      <c r="B1534" s="20" t="s">
        <v>334</v>
      </c>
      <c r="C1534" s="24">
        <v>1</v>
      </c>
      <c r="D1534" s="12">
        <v>2</v>
      </c>
      <c r="E1534" s="23" t="s">
        <v>7</v>
      </c>
      <c r="F1534" s="45" t="s">
        <v>338</v>
      </c>
      <c r="G1534" s="35">
        <v>1</v>
      </c>
    </row>
    <row r="1535" spans="1:7" x14ac:dyDescent="0.3">
      <c r="A1535" s="20" t="s">
        <v>332</v>
      </c>
      <c r="B1535" s="20" t="s">
        <v>334</v>
      </c>
      <c r="C1535" s="24">
        <v>1</v>
      </c>
      <c r="D1535" s="12">
        <v>3</v>
      </c>
      <c r="E1535" s="23" t="s">
        <v>7</v>
      </c>
      <c r="F1535" s="45" t="s">
        <v>325</v>
      </c>
      <c r="G1535" s="35">
        <v>16</v>
      </c>
    </row>
    <row r="1536" spans="1:7" x14ac:dyDescent="0.3">
      <c r="A1536" s="20" t="s">
        <v>332</v>
      </c>
      <c r="B1536" s="28" t="s">
        <v>334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 x14ac:dyDescent="0.3">
      <c r="A1537" s="20" t="s">
        <v>332</v>
      </c>
      <c r="B1537" s="28" t="s">
        <v>334</v>
      </c>
      <c r="C1537" s="28">
        <v>1</v>
      </c>
      <c r="D1537" s="29">
        <v>3</v>
      </c>
      <c r="E1537" s="23" t="s">
        <v>7</v>
      </c>
      <c r="F1537" s="45" t="s">
        <v>326</v>
      </c>
      <c r="G1537" s="35">
        <v>2</v>
      </c>
    </row>
    <row r="1538" spans="1:7" x14ac:dyDescent="0.3">
      <c r="A1538" s="20" t="s">
        <v>332</v>
      </c>
      <c r="B1538" s="28" t="s">
        <v>334</v>
      </c>
      <c r="C1538" s="28">
        <v>1</v>
      </c>
      <c r="D1538" s="29">
        <v>3</v>
      </c>
      <c r="E1538" s="23" t="s">
        <v>7</v>
      </c>
      <c r="F1538" s="45" t="s">
        <v>327</v>
      </c>
      <c r="G1538" s="35">
        <v>1</v>
      </c>
    </row>
    <row r="1539" spans="1:7" x14ac:dyDescent="0.3">
      <c r="A1539" s="20" t="s">
        <v>332</v>
      </c>
      <c r="B1539" s="28" t="s">
        <v>334</v>
      </c>
      <c r="C1539" s="28">
        <v>1</v>
      </c>
      <c r="D1539" s="29">
        <v>3</v>
      </c>
      <c r="E1539" s="23" t="s">
        <v>7</v>
      </c>
      <c r="F1539" s="45" t="s">
        <v>320</v>
      </c>
      <c r="G1539" s="35">
        <v>1</v>
      </c>
    </row>
    <row r="1540" spans="1:7" x14ac:dyDescent="0.3">
      <c r="A1540" s="20" t="s">
        <v>332</v>
      </c>
      <c r="B1540" s="28" t="s">
        <v>334</v>
      </c>
      <c r="C1540" s="28">
        <v>1</v>
      </c>
      <c r="D1540" s="29">
        <v>3</v>
      </c>
      <c r="E1540" s="23" t="s">
        <v>7</v>
      </c>
      <c r="F1540" s="45" t="s">
        <v>322</v>
      </c>
      <c r="G1540" s="35">
        <v>1</v>
      </c>
    </row>
    <row r="1541" spans="1:7" x14ac:dyDescent="0.3">
      <c r="A1541" s="20" t="s">
        <v>332</v>
      </c>
      <c r="B1541" s="28" t="s">
        <v>334</v>
      </c>
      <c r="C1541" s="28">
        <v>1</v>
      </c>
      <c r="D1541" s="29">
        <v>3</v>
      </c>
      <c r="E1541" s="23" t="s">
        <v>7</v>
      </c>
      <c r="F1541" s="45" t="s">
        <v>324</v>
      </c>
      <c r="G1541" s="35">
        <v>1</v>
      </c>
    </row>
    <row r="1542" spans="1:7" x14ac:dyDescent="0.3">
      <c r="A1542" s="20" t="s">
        <v>332</v>
      </c>
      <c r="B1542" s="20" t="s">
        <v>334</v>
      </c>
      <c r="C1542" s="24">
        <v>1</v>
      </c>
      <c r="D1542" s="12">
        <v>3</v>
      </c>
      <c r="E1542" s="23" t="s">
        <v>7</v>
      </c>
      <c r="F1542" s="45" t="s">
        <v>338</v>
      </c>
      <c r="G1542" s="35">
        <v>1</v>
      </c>
    </row>
    <row r="1543" spans="1:7" x14ac:dyDescent="0.3">
      <c r="A1543" s="20" t="s">
        <v>332</v>
      </c>
      <c r="B1543" s="20" t="s">
        <v>334</v>
      </c>
      <c r="C1543" s="24">
        <v>1</v>
      </c>
      <c r="D1543" s="12">
        <v>4</v>
      </c>
      <c r="E1543" s="23" t="s">
        <v>7</v>
      </c>
      <c r="F1543" s="45" t="s">
        <v>325</v>
      </c>
      <c r="G1543" s="35">
        <v>27</v>
      </c>
    </row>
    <row r="1544" spans="1:7" x14ac:dyDescent="0.3">
      <c r="A1544" s="20" t="s">
        <v>332</v>
      </c>
      <c r="B1544" s="28" t="s">
        <v>334</v>
      </c>
      <c r="C1544" s="28">
        <v>1</v>
      </c>
      <c r="D1544" s="29">
        <v>4</v>
      </c>
      <c r="E1544" s="23" t="s">
        <v>7</v>
      </c>
      <c r="F1544" s="45" t="s">
        <v>336</v>
      </c>
      <c r="G1544" s="35">
        <v>2</v>
      </c>
    </row>
    <row r="1545" spans="1:7" x14ac:dyDescent="0.3">
      <c r="A1545" s="20" t="s">
        <v>332</v>
      </c>
      <c r="B1545" s="28" t="s">
        <v>334</v>
      </c>
      <c r="C1545" s="28">
        <v>1</v>
      </c>
      <c r="D1545" s="29">
        <v>4</v>
      </c>
      <c r="E1545" s="23" t="s">
        <v>7</v>
      </c>
      <c r="F1545" s="45" t="s">
        <v>339</v>
      </c>
      <c r="G1545" s="35">
        <v>1</v>
      </c>
    </row>
    <row r="1546" spans="1:7" x14ac:dyDescent="0.3">
      <c r="A1546" s="20" t="s">
        <v>332</v>
      </c>
      <c r="B1546" s="28" t="s">
        <v>334</v>
      </c>
      <c r="C1546" s="28">
        <v>1</v>
      </c>
      <c r="D1546" s="29">
        <v>4</v>
      </c>
      <c r="E1546" s="23" t="s">
        <v>7</v>
      </c>
      <c r="F1546" s="45" t="s">
        <v>327</v>
      </c>
      <c r="G1546" s="35">
        <v>3</v>
      </c>
    </row>
    <row r="1547" spans="1:7" x14ac:dyDescent="0.3">
      <c r="A1547" s="20" t="s">
        <v>332</v>
      </c>
      <c r="B1547" s="28" t="s">
        <v>334</v>
      </c>
      <c r="C1547" s="28">
        <v>1</v>
      </c>
      <c r="D1547" s="29">
        <v>4</v>
      </c>
      <c r="E1547" s="23" t="s">
        <v>7</v>
      </c>
      <c r="F1547" s="45" t="s">
        <v>320</v>
      </c>
      <c r="G1547" s="35">
        <v>2</v>
      </c>
    </row>
    <row r="1548" spans="1:7" x14ac:dyDescent="0.3">
      <c r="A1548" s="20" t="s">
        <v>332</v>
      </c>
      <c r="B1548" s="28" t="s">
        <v>334</v>
      </c>
      <c r="C1548" s="28">
        <v>1</v>
      </c>
      <c r="D1548" s="29">
        <v>4</v>
      </c>
      <c r="E1548" s="23" t="s">
        <v>7</v>
      </c>
      <c r="F1548" s="45" t="s">
        <v>340</v>
      </c>
      <c r="G1548" s="35">
        <v>3</v>
      </c>
    </row>
    <row r="1549" spans="1:7" x14ac:dyDescent="0.3">
      <c r="A1549" s="20" t="s">
        <v>332</v>
      </c>
      <c r="B1549" s="28" t="s">
        <v>334</v>
      </c>
      <c r="C1549" s="28">
        <v>1</v>
      </c>
      <c r="D1549" s="29">
        <v>4</v>
      </c>
      <c r="E1549" s="23" t="s">
        <v>7</v>
      </c>
      <c r="F1549" s="45" t="s">
        <v>322</v>
      </c>
      <c r="G1549" s="35">
        <v>15</v>
      </c>
    </row>
    <row r="1550" spans="1:7" x14ac:dyDescent="0.3">
      <c r="A1550" s="20" t="s">
        <v>332</v>
      </c>
      <c r="B1550" s="20" t="s">
        <v>334</v>
      </c>
      <c r="C1550" s="24">
        <v>1</v>
      </c>
      <c r="D1550" s="12">
        <v>4</v>
      </c>
      <c r="E1550" s="23" t="s">
        <v>7</v>
      </c>
      <c r="F1550" s="45" t="s">
        <v>314</v>
      </c>
      <c r="G1550" s="35">
        <v>1</v>
      </c>
    </row>
    <row r="1551" spans="1:7" x14ac:dyDescent="0.3">
      <c r="A1551" s="20" t="s">
        <v>332</v>
      </c>
      <c r="B1551" s="20" t="s">
        <v>342</v>
      </c>
      <c r="C1551" s="24">
        <v>1</v>
      </c>
      <c r="D1551" s="12">
        <v>1</v>
      </c>
      <c r="E1551" s="23" t="s">
        <v>7</v>
      </c>
      <c r="F1551" s="45" t="s">
        <v>325</v>
      </c>
      <c r="G1551" s="35">
        <v>12</v>
      </c>
    </row>
    <row r="1552" spans="1:7" x14ac:dyDescent="0.3">
      <c r="A1552" s="20" t="s">
        <v>332</v>
      </c>
      <c r="B1552" s="28" t="s">
        <v>342</v>
      </c>
      <c r="C1552" s="28">
        <v>1</v>
      </c>
      <c r="D1552" s="29">
        <v>1</v>
      </c>
      <c r="E1552" s="23" t="s">
        <v>7</v>
      </c>
      <c r="F1552" s="45" t="s">
        <v>339</v>
      </c>
      <c r="G1552" s="35">
        <v>4</v>
      </c>
    </row>
    <row r="1553" spans="1:7" x14ac:dyDescent="0.3">
      <c r="A1553" s="20" t="s">
        <v>332</v>
      </c>
      <c r="B1553" s="28" t="s">
        <v>342</v>
      </c>
      <c r="C1553" s="28">
        <v>1</v>
      </c>
      <c r="D1553" s="29">
        <v>1</v>
      </c>
      <c r="E1553" s="23" t="s">
        <v>7</v>
      </c>
      <c r="F1553" s="45" t="s">
        <v>343</v>
      </c>
      <c r="G1553" s="35">
        <v>5</v>
      </c>
    </row>
    <row r="1554" spans="1:7" x14ac:dyDescent="0.3">
      <c r="A1554" s="20" t="s">
        <v>332</v>
      </c>
      <c r="B1554" s="28" t="s">
        <v>342</v>
      </c>
      <c r="C1554" s="28">
        <v>1</v>
      </c>
      <c r="D1554" s="29">
        <v>1</v>
      </c>
      <c r="E1554" s="23" t="s">
        <v>7</v>
      </c>
      <c r="F1554" s="45" t="s">
        <v>344</v>
      </c>
      <c r="G1554" s="35">
        <v>1</v>
      </c>
    </row>
    <row r="1555" spans="1:7" x14ac:dyDescent="0.3">
      <c r="A1555" s="20" t="s">
        <v>332</v>
      </c>
      <c r="B1555" s="20" t="s">
        <v>342</v>
      </c>
      <c r="C1555" s="24">
        <v>1</v>
      </c>
      <c r="D1555" s="12">
        <v>1</v>
      </c>
      <c r="E1555" s="23" t="s">
        <v>7</v>
      </c>
      <c r="F1555" s="45" t="s">
        <v>314</v>
      </c>
      <c r="G1555" s="35">
        <v>1</v>
      </c>
    </row>
    <row r="1556" spans="1:7" x14ac:dyDescent="0.3">
      <c r="A1556" s="20" t="s">
        <v>332</v>
      </c>
      <c r="B1556" s="20" t="s">
        <v>342</v>
      </c>
      <c r="C1556" s="24">
        <v>1</v>
      </c>
      <c r="D1556" s="12">
        <v>2</v>
      </c>
      <c r="E1556" s="23" t="s">
        <v>7</v>
      </c>
      <c r="F1556" s="45" t="s">
        <v>325</v>
      </c>
      <c r="G1556" s="35">
        <v>13</v>
      </c>
    </row>
    <row r="1557" spans="1:7" x14ac:dyDescent="0.3">
      <c r="A1557" s="20" t="s">
        <v>332</v>
      </c>
      <c r="B1557" s="28" t="s">
        <v>342</v>
      </c>
      <c r="C1557" s="28">
        <v>1</v>
      </c>
      <c r="D1557" s="29">
        <v>2</v>
      </c>
      <c r="E1557" s="23" t="s">
        <v>7</v>
      </c>
      <c r="F1557" s="45" t="s">
        <v>345</v>
      </c>
      <c r="G1557" s="35">
        <v>2</v>
      </c>
    </row>
    <row r="1558" spans="1:7" x14ac:dyDescent="0.3">
      <c r="A1558" s="20" t="s">
        <v>332</v>
      </c>
      <c r="B1558" s="28" t="s">
        <v>341</v>
      </c>
      <c r="C1558" s="28">
        <v>1</v>
      </c>
      <c r="D1558" s="29">
        <v>2</v>
      </c>
      <c r="E1558" s="23" t="s">
        <v>7</v>
      </c>
      <c r="F1558" s="45" t="s">
        <v>346</v>
      </c>
      <c r="G1558" s="35">
        <v>2</v>
      </c>
    </row>
    <row r="1559" spans="1:7" x14ac:dyDescent="0.3">
      <c r="A1559" s="20" t="s">
        <v>332</v>
      </c>
      <c r="B1559" s="28" t="s">
        <v>341</v>
      </c>
      <c r="C1559" s="28">
        <v>1</v>
      </c>
      <c r="D1559" s="29">
        <v>2</v>
      </c>
      <c r="E1559" s="23" t="s">
        <v>7</v>
      </c>
      <c r="F1559" s="45" t="s">
        <v>347</v>
      </c>
      <c r="G1559" s="35">
        <v>5</v>
      </c>
    </row>
    <row r="1560" spans="1:7" x14ac:dyDescent="0.3">
      <c r="A1560" s="20" t="s">
        <v>332</v>
      </c>
      <c r="B1560" s="28" t="s">
        <v>341</v>
      </c>
      <c r="C1560" s="28">
        <v>1</v>
      </c>
      <c r="D1560" s="29">
        <v>2</v>
      </c>
      <c r="E1560" s="23" t="s">
        <v>7</v>
      </c>
      <c r="F1560" s="45" t="s">
        <v>348</v>
      </c>
      <c r="G1560" s="35">
        <v>1</v>
      </c>
    </row>
    <row r="1561" spans="1:7" x14ac:dyDescent="0.3">
      <c r="A1561" s="20" t="s">
        <v>332</v>
      </c>
      <c r="B1561" s="28" t="s">
        <v>341</v>
      </c>
      <c r="C1561" s="28">
        <v>1</v>
      </c>
      <c r="D1561" s="29">
        <v>2</v>
      </c>
      <c r="E1561" s="23" t="s">
        <v>7</v>
      </c>
      <c r="F1561" s="45" t="s">
        <v>349</v>
      </c>
      <c r="G1561" s="35">
        <v>1</v>
      </c>
    </row>
    <row r="1562" spans="1:7" x14ac:dyDescent="0.3">
      <c r="A1562" s="20" t="s">
        <v>332</v>
      </c>
      <c r="B1562" s="20" t="s">
        <v>341</v>
      </c>
      <c r="C1562" s="24">
        <v>1</v>
      </c>
      <c r="D1562" s="12">
        <v>2</v>
      </c>
      <c r="E1562" s="23" t="s">
        <v>7</v>
      </c>
      <c r="F1562" s="45" t="s">
        <v>314</v>
      </c>
      <c r="G1562" s="35">
        <v>2</v>
      </c>
    </row>
    <row r="1563" spans="1:7" x14ac:dyDescent="0.3">
      <c r="A1563" s="20" t="s">
        <v>332</v>
      </c>
      <c r="B1563" s="28" t="s">
        <v>341</v>
      </c>
      <c r="C1563" s="28">
        <v>1</v>
      </c>
      <c r="D1563" s="29">
        <v>2</v>
      </c>
      <c r="E1563" s="23" t="s">
        <v>7</v>
      </c>
      <c r="F1563" s="45" t="s">
        <v>315</v>
      </c>
      <c r="G1563" s="35">
        <v>4</v>
      </c>
    </row>
    <row r="1564" spans="1:7" x14ac:dyDescent="0.3">
      <c r="A1564" s="20" t="s">
        <v>332</v>
      </c>
      <c r="B1564" s="28" t="s">
        <v>341</v>
      </c>
      <c r="C1564" s="28">
        <v>1</v>
      </c>
      <c r="D1564" s="29">
        <v>2</v>
      </c>
      <c r="E1564" s="23" t="s">
        <v>7</v>
      </c>
      <c r="F1564" s="45" t="s">
        <v>324</v>
      </c>
      <c r="G1564" s="35">
        <v>1</v>
      </c>
    </row>
    <row r="1565" spans="1:7" x14ac:dyDescent="0.3">
      <c r="A1565" s="20" t="s">
        <v>332</v>
      </c>
      <c r="B1565" s="28" t="s">
        <v>341</v>
      </c>
      <c r="C1565" s="28">
        <v>1</v>
      </c>
      <c r="D1565" s="29">
        <v>2</v>
      </c>
      <c r="E1565" s="23" t="s">
        <v>7</v>
      </c>
      <c r="F1565" s="45" t="s">
        <v>317</v>
      </c>
      <c r="G1565" s="35">
        <v>1</v>
      </c>
    </row>
    <row r="1566" spans="1:7" x14ac:dyDescent="0.3">
      <c r="A1566" s="20" t="s">
        <v>332</v>
      </c>
      <c r="B1566" s="28" t="s">
        <v>409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 x14ac:dyDescent="0.3">
      <c r="A1567" s="20" t="s">
        <v>332</v>
      </c>
      <c r="B1567" s="28" t="s">
        <v>342</v>
      </c>
      <c r="C1567" s="28">
        <v>1</v>
      </c>
      <c r="D1567" s="29">
        <v>4</v>
      </c>
      <c r="E1567" s="23" t="s">
        <v>7</v>
      </c>
      <c r="F1567" s="45" t="s">
        <v>315</v>
      </c>
      <c r="G1567" s="35">
        <v>2</v>
      </c>
    </row>
    <row r="1568" spans="1:7" x14ac:dyDescent="0.3">
      <c r="A1568" s="20" t="s">
        <v>332</v>
      </c>
      <c r="B1568" s="20" t="s">
        <v>341</v>
      </c>
      <c r="C1568" s="24">
        <v>1</v>
      </c>
      <c r="D1568" s="12">
        <v>4</v>
      </c>
      <c r="E1568" s="23" t="s">
        <v>7</v>
      </c>
      <c r="F1568" s="45" t="s">
        <v>325</v>
      </c>
      <c r="G1568" s="35">
        <v>9</v>
      </c>
    </row>
    <row r="1569" spans="1:7" x14ac:dyDescent="0.3">
      <c r="A1569" s="20" t="s">
        <v>332</v>
      </c>
      <c r="B1569" s="28" t="s">
        <v>341</v>
      </c>
      <c r="C1569" s="28">
        <v>1</v>
      </c>
      <c r="D1569" s="29">
        <v>4</v>
      </c>
      <c r="E1569" s="23" t="s">
        <v>7</v>
      </c>
      <c r="F1569" s="45" t="s">
        <v>336</v>
      </c>
      <c r="G1569" s="35">
        <v>1</v>
      </c>
    </row>
    <row r="1570" spans="1:7" x14ac:dyDescent="0.3">
      <c r="A1570" s="20" t="s">
        <v>332</v>
      </c>
      <c r="B1570" s="28" t="s">
        <v>341</v>
      </c>
      <c r="C1570" s="28">
        <v>1</v>
      </c>
      <c r="D1570" s="29">
        <v>4</v>
      </c>
      <c r="E1570" s="23" t="s">
        <v>7</v>
      </c>
      <c r="F1570" s="45" t="s">
        <v>339</v>
      </c>
      <c r="G1570" s="35">
        <v>1</v>
      </c>
    </row>
    <row r="1571" spans="1:7" x14ac:dyDescent="0.3">
      <c r="A1571" s="20" t="s">
        <v>332</v>
      </c>
      <c r="B1571" s="28" t="s">
        <v>341</v>
      </c>
      <c r="C1571" s="28">
        <v>1</v>
      </c>
      <c r="D1571" s="29">
        <v>4</v>
      </c>
      <c r="E1571" s="23" t="s">
        <v>7</v>
      </c>
      <c r="F1571" s="45" t="s">
        <v>327</v>
      </c>
      <c r="G1571" s="35">
        <v>5</v>
      </c>
    </row>
    <row r="1572" spans="1:7" x14ac:dyDescent="0.3">
      <c r="A1572" s="20" t="s">
        <v>332</v>
      </c>
      <c r="B1572" s="28" t="s">
        <v>341</v>
      </c>
      <c r="C1572" s="28">
        <v>1</v>
      </c>
      <c r="D1572" s="29">
        <v>4</v>
      </c>
      <c r="E1572" s="23" t="s">
        <v>7</v>
      </c>
      <c r="F1572" s="45" t="s">
        <v>349</v>
      </c>
      <c r="G1572" s="35">
        <v>1</v>
      </c>
    </row>
    <row r="1573" spans="1:7" x14ac:dyDescent="0.3">
      <c r="A1573" s="20" t="s">
        <v>332</v>
      </c>
      <c r="B1573" s="28" t="s">
        <v>341</v>
      </c>
      <c r="C1573" s="28">
        <v>1</v>
      </c>
      <c r="D1573" s="29">
        <v>4</v>
      </c>
      <c r="E1573" s="23" t="s">
        <v>7</v>
      </c>
      <c r="F1573" s="45" t="s">
        <v>324</v>
      </c>
      <c r="G1573" s="35">
        <v>1</v>
      </c>
    </row>
    <row r="1574" spans="1:7" x14ac:dyDescent="0.3">
      <c r="A1574" s="20" t="s">
        <v>364</v>
      </c>
      <c r="B1574" s="20" t="s">
        <v>365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 x14ac:dyDescent="0.3">
      <c r="A1575" s="20" t="s">
        <v>364</v>
      </c>
      <c r="B1575" s="20" t="s">
        <v>365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 x14ac:dyDescent="0.3">
      <c r="A1576" s="20" t="s">
        <v>363</v>
      </c>
      <c r="B1576" s="20" t="s">
        <v>365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 x14ac:dyDescent="0.3">
      <c r="A1577" s="20" t="s">
        <v>363</v>
      </c>
      <c r="B1577" s="20" t="s">
        <v>365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 x14ac:dyDescent="0.3">
      <c r="A1578" s="20" t="s">
        <v>363</v>
      </c>
      <c r="B1578" s="20" t="s">
        <v>365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 x14ac:dyDescent="0.3">
      <c r="A1579" s="20" t="s">
        <v>363</v>
      </c>
      <c r="B1579" s="20" t="s">
        <v>365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 x14ac:dyDescent="0.3">
      <c r="A1580" s="20" t="s">
        <v>363</v>
      </c>
      <c r="B1580" s="20" t="s">
        <v>365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 x14ac:dyDescent="0.3">
      <c r="A1581" s="20" t="s">
        <v>363</v>
      </c>
      <c r="B1581" s="20" t="s">
        <v>365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 x14ac:dyDescent="0.3">
      <c r="A1582" s="20" t="s">
        <v>363</v>
      </c>
      <c r="B1582" s="20" t="s">
        <v>365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 x14ac:dyDescent="0.3">
      <c r="A1583" s="20" t="s">
        <v>363</v>
      </c>
      <c r="B1583" s="20" t="s">
        <v>365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 x14ac:dyDescent="0.3">
      <c r="A1584" s="20" t="s">
        <v>363</v>
      </c>
      <c r="B1584" s="20" t="s">
        <v>365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 x14ac:dyDescent="0.3">
      <c r="A1585" s="20" t="s">
        <v>363</v>
      </c>
      <c r="B1585" s="20" t="s">
        <v>366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 x14ac:dyDescent="0.3">
      <c r="A1586" s="20" t="s">
        <v>363</v>
      </c>
      <c r="B1586" s="20" t="s">
        <v>366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 x14ac:dyDescent="0.3">
      <c r="A1587" s="20" t="s">
        <v>363</v>
      </c>
      <c r="B1587" s="20" t="s">
        <v>366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 x14ac:dyDescent="0.3">
      <c r="A1588" s="20" t="s">
        <v>363</v>
      </c>
      <c r="B1588" s="20" t="s">
        <v>366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 x14ac:dyDescent="0.3">
      <c r="A1589" s="20" t="s">
        <v>363</v>
      </c>
      <c r="B1589" s="20" t="s">
        <v>366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 x14ac:dyDescent="0.3">
      <c r="A1590" s="20" t="s">
        <v>363</v>
      </c>
      <c r="B1590" s="20" t="s">
        <v>366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 x14ac:dyDescent="0.3">
      <c r="A1591" s="20" t="s">
        <v>363</v>
      </c>
      <c r="B1591" s="20" t="s">
        <v>366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 x14ac:dyDescent="0.3">
      <c r="A1592" s="20" t="s">
        <v>363</v>
      </c>
      <c r="B1592" s="20" t="s">
        <v>366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 x14ac:dyDescent="0.3">
      <c r="A1593" s="20" t="s">
        <v>363</v>
      </c>
      <c r="B1593" s="20" t="s">
        <v>366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 x14ac:dyDescent="0.3">
      <c r="A1594" s="20" t="s">
        <v>363</v>
      </c>
      <c r="B1594" s="20" t="s">
        <v>366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 x14ac:dyDescent="0.3">
      <c r="A1595" s="20" t="s">
        <v>363</v>
      </c>
      <c r="B1595" s="20" t="s">
        <v>366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 x14ac:dyDescent="0.3">
      <c r="A1596" s="20" t="s">
        <v>363</v>
      </c>
      <c r="B1596" s="20" t="s">
        <v>366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 x14ac:dyDescent="0.3">
      <c r="A1597" s="20" t="s">
        <v>363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 x14ac:dyDescent="0.3">
      <c r="A1598" s="20" t="s">
        <v>363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367</v>
      </c>
      <c r="G1598" s="35">
        <v>3</v>
      </c>
    </row>
    <row r="1599" spans="1:7" x14ac:dyDescent="0.3">
      <c r="A1599" s="20" t="s">
        <v>363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 x14ac:dyDescent="0.3">
      <c r="A1600" s="20" t="s">
        <v>363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 x14ac:dyDescent="0.3">
      <c r="A1601" s="20" t="s">
        <v>363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 x14ac:dyDescent="0.3">
      <c r="A1602" s="20" t="s">
        <v>363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 x14ac:dyDescent="0.3">
      <c r="A1603" s="20" t="s">
        <v>363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 x14ac:dyDescent="0.3">
      <c r="A1604" s="20" t="s">
        <v>363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 x14ac:dyDescent="0.3">
      <c r="A1605" s="20" t="s">
        <v>363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 x14ac:dyDescent="0.3">
      <c r="A1606" s="20" t="s">
        <v>363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 x14ac:dyDescent="0.3">
      <c r="A1607" s="20" t="s">
        <v>363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367</v>
      </c>
      <c r="G1607" s="35">
        <v>1</v>
      </c>
    </row>
    <row r="1608" spans="1:7" x14ac:dyDescent="0.3">
      <c r="A1608" s="20" t="s">
        <v>363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 x14ac:dyDescent="0.3">
      <c r="A1609" s="20" t="s">
        <v>363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 x14ac:dyDescent="0.3">
      <c r="A1610" s="20" t="s">
        <v>363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 x14ac:dyDescent="0.3">
      <c r="A1611" s="20" t="s">
        <v>363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367</v>
      </c>
      <c r="G1611" s="35">
        <v>1</v>
      </c>
    </row>
    <row r="1612" spans="1:7" x14ac:dyDescent="0.3">
      <c r="A1612" s="20" t="s">
        <v>363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 x14ac:dyDescent="0.3">
      <c r="A1613" s="20" t="s">
        <v>363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 x14ac:dyDescent="0.3">
      <c r="A1614" s="20" t="s">
        <v>363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 x14ac:dyDescent="0.3">
      <c r="A1615" s="20" t="s">
        <v>363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 x14ac:dyDescent="0.3">
      <c r="A1616" s="20" t="s">
        <v>363</v>
      </c>
      <c r="B1616" s="20" t="s">
        <v>269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 x14ac:dyDescent="0.3">
      <c r="A1617" s="20" t="s">
        <v>363</v>
      </c>
      <c r="B1617" s="20" t="s">
        <v>269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 x14ac:dyDescent="0.3">
      <c r="A1618" s="20" t="s">
        <v>363</v>
      </c>
      <c r="B1618" s="20" t="s">
        <v>269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 x14ac:dyDescent="0.3">
      <c r="A1619" s="20" t="s">
        <v>363</v>
      </c>
      <c r="B1619" s="20" t="s">
        <v>269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 x14ac:dyDescent="0.3">
      <c r="A1620" s="20" t="s">
        <v>363</v>
      </c>
      <c r="B1620" s="20" t="s">
        <v>269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 x14ac:dyDescent="0.3">
      <c r="A1621" s="20" t="s">
        <v>363</v>
      </c>
      <c r="B1621" s="20" t="s">
        <v>269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 x14ac:dyDescent="0.3">
      <c r="A1622" s="20" t="s">
        <v>363</v>
      </c>
      <c r="B1622" s="20" t="s">
        <v>269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 x14ac:dyDescent="0.3">
      <c r="A1623" s="20" t="s">
        <v>363</v>
      </c>
      <c r="B1623" s="20" t="s">
        <v>269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 x14ac:dyDescent="0.3">
      <c r="A1624" s="20" t="s">
        <v>363</v>
      </c>
      <c r="B1624" s="20" t="s">
        <v>269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 x14ac:dyDescent="0.3">
      <c r="A1625" s="20" t="s">
        <v>363</v>
      </c>
      <c r="B1625" s="20" t="s">
        <v>269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 x14ac:dyDescent="0.3">
      <c r="A1626" s="20" t="s">
        <v>363</v>
      </c>
      <c r="B1626" s="20" t="s">
        <v>269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 x14ac:dyDescent="0.3">
      <c r="A1627" s="20" t="s">
        <v>363</v>
      </c>
      <c r="B1627" s="20" t="s">
        <v>269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 x14ac:dyDescent="0.3">
      <c r="A1628" s="20" t="s">
        <v>363</v>
      </c>
      <c r="B1628" s="20" t="s">
        <v>269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 x14ac:dyDescent="0.3">
      <c r="A1629" s="20" t="s">
        <v>363</v>
      </c>
      <c r="B1629" s="20" t="s">
        <v>269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 x14ac:dyDescent="0.3">
      <c r="A1630" s="20" t="s">
        <v>363</v>
      </c>
      <c r="B1630" s="20" t="s">
        <v>269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 x14ac:dyDescent="0.3">
      <c r="A1631" s="20" t="s">
        <v>363</v>
      </c>
      <c r="B1631" s="20" t="s">
        <v>269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 x14ac:dyDescent="0.3">
      <c r="A1632" s="20" t="s">
        <v>363</v>
      </c>
      <c r="B1632" s="20" t="s">
        <v>269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 x14ac:dyDescent="0.3">
      <c r="A1633" s="20" t="s">
        <v>363</v>
      </c>
      <c r="B1633" s="20" t="s">
        <v>270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 x14ac:dyDescent="0.3">
      <c r="A1634" s="20" t="s">
        <v>363</v>
      </c>
      <c r="B1634" s="20" t="s">
        <v>270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 x14ac:dyDescent="0.3">
      <c r="A1635" s="20" t="s">
        <v>363</v>
      </c>
      <c r="B1635" s="20" t="s">
        <v>270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 x14ac:dyDescent="0.3">
      <c r="A1636" s="20" t="s">
        <v>363</v>
      </c>
      <c r="B1636" s="20" t="s">
        <v>270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 x14ac:dyDescent="0.3">
      <c r="A1637" s="20" t="s">
        <v>363</v>
      </c>
      <c r="B1637" s="20" t="s">
        <v>270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 x14ac:dyDescent="0.3">
      <c r="A1638" s="20" t="s">
        <v>363</v>
      </c>
      <c r="B1638" s="20" t="s">
        <v>270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 x14ac:dyDescent="0.3">
      <c r="A1639" s="20" t="s">
        <v>363</v>
      </c>
      <c r="B1639" s="20" t="s">
        <v>270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 x14ac:dyDescent="0.3">
      <c r="A1640" s="20" t="s">
        <v>363</v>
      </c>
      <c r="B1640" s="20" t="s">
        <v>270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 x14ac:dyDescent="0.3">
      <c r="A1641" s="20" t="s">
        <v>363</v>
      </c>
      <c r="B1641" s="20" t="s">
        <v>270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 x14ac:dyDescent="0.3">
      <c r="A1642" s="20" t="s">
        <v>363</v>
      </c>
      <c r="B1642" s="20" t="s">
        <v>270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 x14ac:dyDescent="0.3">
      <c r="A1643" s="20" t="s">
        <v>363</v>
      </c>
      <c r="B1643" s="20" t="s">
        <v>270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 x14ac:dyDescent="0.3">
      <c r="A1644" s="20" t="s">
        <v>363</v>
      </c>
      <c r="B1644" s="20" t="s">
        <v>368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 x14ac:dyDescent="0.3">
      <c r="A1645" s="20" t="s">
        <v>363</v>
      </c>
      <c r="B1645" s="20" t="s">
        <v>368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 x14ac:dyDescent="0.3">
      <c r="A1646" s="20" t="s">
        <v>363</v>
      </c>
      <c r="B1646" s="20" t="s">
        <v>368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 x14ac:dyDescent="0.3">
      <c r="A1647" s="20" t="s">
        <v>363</v>
      </c>
      <c r="B1647" s="20" t="s">
        <v>368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 x14ac:dyDescent="0.3">
      <c r="A1648" s="20" t="s">
        <v>363</v>
      </c>
      <c r="B1648" s="20" t="s">
        <v>368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 x14ac:dyDescent="0.3">
      <c r="A1649" s="20" t="s">
        <v>363</v>
      </c>
      <c r="B1649" s="20" t="s">
        <v>368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 x14ac:dyDescent="0.3">
      <c r="A1650" s="20" t="s">
        <v>363</v>
      </c>
      <c r="B1650" s="20" t="s">
        <v>368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 x14ac:dyDescent="0.3">
      <c r="A1651" s="20" t="s">
        <v>363</v>
      </c>
      <c r="B1651" s="20" t="s">
        <v>368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 x14ac:dyDescent="0.3">
      <c r="A1652" s="20" t="s">
        <v>363</v>
      </c>
      <c r="B1652" s="20" t="s">
        <v>368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 x14ac:dyDescent="0.3">
      <c r="A1653" s="20" t="s">
        <v>363</v>
      </c>
      <c r="B1653" s="20" t="s">
        <v>368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 x14ac:dyDescent="0.3">
      <c r="A1654" s="20" t="s">
        <v>363</v>
      </c>
      <c r="B1654" s="20" t="s">
        <v>368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 x14ac:dyDescent="0.3">
      <c r="A1655" s="21" t="s">
        <v>363</v>
      </c>
      <c r="B1655" s="21" t="s">
        <v>368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 x14ac:dyDescent="0.3">
      <c r="A1656" s="21" t="s">
        <v>390</v>
      </c>
      <c r="B1656" s="21" t="s">
        <v>384</v>
      </c>
      <c r="C1656" s="4">
        <v>1</v>
      </c>
      <c r="D1656" s="4">
        <v>1</v>
      </c>
      <c r="E1656" s="8" t="s">
        <v>381</v>
      </c>
      <c r="F1656" s="43" t="s">
        <v>383</v>
      </c>
      <c r="G1656" s="35">
        <v>10</v>
      </c>
      <c r="H1656" s="4"/>
    </row>
    <row r="1657" spans="1:8" x14ac:dyDescent="0.3">
      <c r="A1657" s="21" t="s">
        <v>390</v>
      </c>
      <c r="B1657" s="21" t="s">
        <v>384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 x14ac:dyDescent="0.3">
      <c r="A1658" s="21" t="s">
        <v>390</v>
      </c>
      <c r="B1658" s="21" t="s">
        <v>384</v>
      </c>
      <c r="C1658" s="4">
        <v>1</v>
      </c>
      <c r="D1658" s="4">
        <v>1</v>
      </c>
      <c r="E1658" s="8" t="s">
        <v>7</v>
      </c>
      <c r="F1658" s="43" t="s">
        <v>385</v>
      </c>
      <c r="G1658" s="35">
        <v>1</v>
      </c>
      <c r="H1658" s="4"/>
    </row>
    <row r="1659" spans="1:8" x14ac:dyDescent="0.3">
      <c r="A1659" s="21" t="s">
        <v>390</v>
      </c>
      <c r="B1659" s="21" t="s">
        <v>384</v>
      </c>
      <c r="C1659" s="4">
        <v>1</v>
      </c>
      <c r="D1659" s="4">
        <v>1</v>
      </c>
      <c r="E1659" s="8" t="s">
        <v>7</v>
      </c>
      <c r="F1659" s="43" t="s">
        <v>387</v>
      </c>
      <c r="G1659" s="35">
        <v>3</v>
      </c>
      <c r="H1659" s="4"/>
    </row>
    <row r="1660" spans="1:8" x14ac:dyDescent="0.3">
      <c r="A1660" s="21" t="s">
        <v>390</v>
      </c>
      <c r="B1660" s="21" t="s">
        <v>384</v>
      </c>
      <c r="C1660" s="4">
        <v>1</v>
      </c>
      <c r="D1660" s="13">
        <v>1</v>
      </c>
      <c r="E1660" s="8" t="s">
        <v>388</v>
      </c>
      <c r="F1660" s="43" t="s">
        <v>382</v>
      </c>
      <c r="G1660" s="35">
        <v>5</v>
      </c>
      <c r="H1660" s="4"/>
    </row>
    <row r="1661" spans="1:8" x14ac:dyDescent="0.3">
      <c r="A1661" s="21" t="s">
        <v>390</v>
      </c>
      <c r="B1661" s="21" t="s">
        <v>384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 x14ac:dyDescent="0.3">
      <c r="A1662" s="21" t="s">
        <v>390</v>
      </c>
      <c r="B1662" s="21" t="s">
        <v>384</v>
      </c>
      <c r="C1662" s="4">
        <v>1</v>
      </c>
      <c r="D1662" s="13">
        <v>1</v>
      </c>
      <c r="E1662" s="8" t="s">
        <v>7</v>
      </c>
      <c r="F1662" s="43" t="s">
        <v>386</v>
      </c>
      <c r="G1662" s="35">
        <v>1</v>
      </c>
      <c r="H1662" s="4"/>
    </row>
    <row r="1663" spans="1:8" x14ac:dyDescent="0.3">
      <c r="A1663" s="21" t="s">
        <v>390</v>
      </c>
      <c r="B1663" s="21" t="s">
        <v>384</v>
      </c>
      <c r="C1663" s="4">
        <v>1</v>
      </c>
      <c r="D1663" s="13">
        <v>1</v>
      </c>
      <c r="E1663" s="8" t="s">
        <v>388</v>
      </c>
      <c r="F1663" s="43" t="s">
        <v>220</v>
      </c>
      <c r="G1663" s="35">
        <v>4</v>
      </c>
      <c r="H1663" s="4"/>
    </row>
    <row r="1664" spans="1:8" x14ac:dyDescent="0.3">
      <c r="A1664" s="21" t="s">
        <v>390</v>
      </c>
      <c r="B1664" s="21" t="s">
        <v>384</v>
      </c>
      <c r="C1664" s="4">
        <v>1</v>
      </c>
      <c r="D1664" s="13">
        <v>1</v>
      </c>
      <c r="E1664" s="8" t="s">
        <v>388</v>
      </c>
      <c r="F1664" s="43" t="s">
        <v>382</v>
      </c>
      <c r="G1664" s="35">
        <v>9</v>
      </c>
      <c r="H1664" s="4"/>
    </row>
    <row r="1665" spans="1:8" x14ac:dyDescent="0.3">
      <c r="A1665" s="21" t="s">
        <v>390</v>
      </c>
      <c r="B1665" s="21" t="s">
        <v>384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 x14ac:dyDescent="0.3">
      <c r="A1666" s="21" t="s">
        <v>390</v>
      </c>
      <c r="B1666" s="21" t="s">
        <v>384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 x14ac:dyDescent="0.3">
      <c r="A1667" s="21" t="s">
        <v>390</v>
      </c>
      <c r="B1667" s="21" t="s">
        <v>384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 x14ac:dyDescent="0.3">
      <c r="A1668" s="21" t="s">
        <v>390</v>
      </c>
      <c r="B1668" s="21" t="s">
        <v>384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 x14ac:dyDescent="0.3">
      <c r="A1669" s="21" t="s">
        <v>390</v>
      </c>
      <c r="B1669" s="21" t="s">
        <v>384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 x14ac:dyDescent="0.3">
      <c r="A1670" s="21" t="s">
        <v>415</v>
      </c>
      <c r="B1670" s="4" t="s">
        <v>416</v>
      </c>
      <c r="C1670" s="4">
        <v>1</v>
      </c>
      <c r="D1670" s="4">
        <v>5</v>
      </c>
      <c r="E1670" s="8" t="s">
        <v>417</v>
      </c>
      <c r="F1670" s="43" t="s">
        <v>220</v>
      </c>
      <c r="G1670" s="35">
        <v>14</v>
      </c>
      <c r="H1670" s="4"/>
    </row>
    <row r="1671" spans="1:8" x14ac:dyDescent="0.3">
      <c r="A1671" s="21" t="s">
        <v>415</v>
      </c>
      <c r="B1671" s="4" t="s">
        <v>418</v>
      </c>
      <c r="C1671" s="4">
        <v>1</v>
      </c>
      <c r="D1671" s="4">
        <v>5</v>
      </c>
      <c r="E1671" s="8" t="s">
        <v>419</v>
      </c>
      <c r="F1671" s="43" t="s">
        <v>420</v>
      </c>
      <c r="G1671" s="35">
        <v>3</v>
      </c>
      <c r="H1671" s="4"/>
    </row>
    <row r="1672" spans="1:8" x14ac:dyDescent="0.3">
      <c r="A1672" s="21" t="s">
        <v>414</v>
      </c>
      <c r="B1672" s="4" t="s">
        <v>421</v>
      </c>
      <c r="C1672" s="4">
        <v>1</v>
      </c>
      <c r="D1672" s="4">
        <v>5</v>
      </c>
      <c r="E1672" s="8" t="s">
        <v>7</v>
      </c>
      <c r="F1672" s="43" t="s">
        <v>422</v>
      </c>
      <c r="G1672" s="35">
        <v>1</v>
      </c>
    </row>
    <row r="1673" spans="1:8" x14ac:dyDescent="0.3">
      <c r="A1673" s="21" t="s">
        <v>414</v>
      </c>
      <c r="B1673" s="4" t="s">
        <v>421</v>
      </c>
      <c r="C1673" s="4">
        <v>1</v>
      </c>
      <c r="D1673" s="4">
        <v>5</v>
      </c>
      <c r="E1673" s="8" t="s">
        <v>7</v>
      </c>
      <c r="F1673" s="43" t="s">
        <v>423</v>
      </c>
      <c r="G1673" s="35">
        <v>2</v>
      </c>
    </row>
    <row r="1674" spans="1:8" x14ac:dyDescent="0.3">
      <c r="A1674" s="21" t="s">
        <v>414</v>
      </c>
      <c r="B1674" s="4" t="s">
        <v>424</v>
      </c>
      <c r="C1674" s="4">
        <v>1</v>
      </c>
      <c r="D1674" s="4">
        <v>6</v>
      </c>
      <c r="E1674" s="8" t="s">
        <v>425</v>
      </c>
      <c r="F1674" s="43" t="s">
        <v>220</v>
      </c>
      <c r="G1674" s="35">
        <v>10</v>
      </c>
    </row>
    <row r="1675" spans="1:8" x14ac:dyDescent="0.3">
      <c r="A1675" s="21" t="s">
        <v>414</v>
      </c>
      <c r="B1675" s="4" t="s">
        <v>424</v>
      </c>
      <c r="C1675" s="4">
        <v>1</v>
      </c>
      <c r="D1675" s="4">
        <v>6</v>
      </c>
      <c r="E1675" s="8" t="s">
        <v>425</v>
      </c>
      <c r="F1675" s="43" t="s">
        <v>426</v>
      </c>
      <c r="G1675" s="35">
        <v>1</v>
      </c>
    </row>
    <row r="1676" spans="1:8" x14ac:dyDescent="0.3">
      <c r="A1676" s="21" t="s">
        <v>414</v>
      </c>
      <c r="B1676" s="4" t="s">
        <v>424</v>
      </c>
      <c r="C1676" s="4">
        <v>1</v>
      </c>
      <c r="D1676" s="4">
        <v>6</v>
      </c>
      <c r="E1676" s="8" t="s">
        <v>425</v>
      </c>
      <c r="F1676" s="43" t="s">
        <v>427</v>
      </c>
      <c r="G1676" s="35">
        <v>1</v>
      </c>
    </row>
    <row r="1677" spans="1:8" x14ac:dyDescent="0.3">
      <c r="A1677" s="21" t="s">
        <v>414</v>
      </c>
      <c r="B1677" s="4" t="s">
        <v>424</v>
      </c>
      <c r="C1677" s="4">
        <v>1</v>
      </c>
      <c r="D1677" s="4">
        <v>6</v>
      </c>
      <c r="E1677" s="8" t="s">
        <v>425</v>
      </c>
      <c r="F1677" s="43" t="s">
        <v>428</v>
      </c>
      <c r="G1677" s="35">
        <v>1</v>
      </c>
    </row>
    <row r="1678" spans="1:8" x14ac:dyDescent="0.3">
      <c r="A1678" s="21" t="s">
        <v>414</v>
      </c>
      <c r="B1678" s="4" t="s">
        <v>424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 x14ac:dyDescent="0.3">
      <c r="A1679" s="21" t="s">
        <v>414</v>
      </c>
      <c r="B1679" s="4" t="s">
        <v>424</v>
      </c>
      <c r="C1679" s="4">
        <v>1</v>
      </c>
      <c r="D1679" s="4">
        <v>6</v>
      </c>
      <c r="E1679" s="8" t="s">
        <v>7</v>
      </c>
      <c r="F1679" s="43" t="s">
        <v>429</v>
      </c>
      <c r="G1679" s="35">
        <v>4</v>
      </c>
    </row>
    <row r="1680" spans="1:8" x14ac:dyDescent="0.3">
      <c r="A1680" s="21" t="s">
        <v>414</v>
      </c>
      <c r="B1680" s="4" t="s">
        <v>424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 x14ac:dyDescent="0.3">
      <c r="A1681" s="21" t="s">
        <v>414</v>
      </c>
      <c r="B1681" s="4" t="s">
        <v>424</v>
      </c>
      <c r="C1681" s="4">
        <v>1</v>
      </c>
      <c r="D1681" s="4">
        <v>7</v>
      </c>
      <c r="E1681" s="8" t="s">
        <v>425</v>
      </c>
      <c r="F1681" s="43" t="s">
        <v>220</v>
      </c>
      <c r="G1681" s="35">
        <v>6</v>
      </c>
    </row>
    <row r="1682" spans="1:7" x14ac:dyDescent="0.3">
      <c r="A1682" s="21" t="s">
        <v>414</v>
      </c>
      <c r="B1682" s="4" t="s">
        <v>424</v>
      </c>
      <c r="C1682" s="4">
        <v>1</v>
      </c>
      <c r="D1682" s="4">
        <v>7</v>
      </c>
      <c r="E1682" s="8" t="s">
        <v>425</v>
      </c>
      <c r="F1682" s="43" t="s">
        <v>428</v>
      </c>
      <c r="G1682" s="35">
        <v>1</v>
      </c>
    </row>
    <row r="1683" spans="1:7" x14ac:dyDescent="0.3">
      <c r="A1683" s="21" t="s">
        <v>414</v>
      </c>
      <c r="B1683" s="4" t="s">
        <v>424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 x14ac:dyDescent="0.3">
      <c r="A1684" s="21" t="s">
        <v>414</v>
      </c>
      <c r="B1684" s="4" t="s">
        <v>424</v>
      </c>
      <c r="C1684" s="4">
        <v>1</v>
      </c>
      <c r="D1684" s="4">
        <v>7</v>
      </c>
      <c r="E1684" s="8" t="s">
        <v>7</v>
      </c>
      <c r="F1684" s="43" t="s">
        <v>429</v>
      </c>
      <c r="G1684" s="35">
        <v>2</v>
      </c>
    </row>
    <row r="1685" spans="1:7" x14ac:dyDescent="0.3">
      <c r="A1685" s="21" t="s">
        <v>414</v>
      </c>
      <c r="B1685" s="4" t="s">
        <v>424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 x14ac:dyDescent="0.3">
      <c r="A1686" s="21" t="s">
        <v>414</v>
      </c>
      <c r="B1686" s="4" t="s">
        <v>424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 x14ac:dyDescent="0.3">
      <c r="A1687" s="21" t="s">
        <v>414</v>
      </c>
      <c r="B1687" s="24" t="s">
        <v>430</v>
      </c>
      <c r="C1687" s="24">
        <v>1</v>
      </c>
      <c r="D1687" s="4">
        <v>2</v>
      </c>
      <c r="E1687" s="23" t="s">
        <v>431</v>
      </c>
      <c r="F1687" s="43" t="s">
        <v>220</v>
      </c>
      <c r="G1687" s="35">
        <v>11</v>
      </c>
    </row>
    <row r="1688" spans="1:7" x14ac:dyDescent="0.3">
      <c r="A1688" s="21" t="s">
        <v>414</v>
      </c>
      <c r="B1688" s="24" t="s">
        <v>432</v>
      </c>
      <c r="C1688" s="24">
        <v>1</v>
      </c>
      <c r="D1688" s="4">
        <v>2</v>
      </c>
      <c r="E1688" s="23" t="s">
        <v>7</v>
      </c>
      <c r="F1688" s="43" t="s">
        <v>433</v>
      </c>
      <c r="G1688" s="35">
        <v>4</v>
      </c>
    </row>
    <row r="1689" spans="1:7" x14ac:dyDescent="0.3">
      <c r="A1689" s="21" t="s">
        <v>414</v>
      </c>
      <c r="B1689" s="24" t="s">
        <v>432</v>
      </c>
      <c r="C1689" s="24">
        <v>1</v>
      </c>
      <c r="D1689" s="4">
        <v>2</v>
      </c>
      <c r="E1689" s="23" t="s">
        <v>7</v>
      </c>
      <c r="F1689" s="43" t="s">
        <v>434</v>
      </c>
      <c r="G1689" s="35">
        <v>2</v>
      </c>
    </row>
    <row r="1690" spans="1:7" x14ac:dyDescent="0.3">
      <c r="A1690" s="21" t="s">
        <v>414</v>
      </c>
      <c r="B1690" s="24" t="s">
        <v>432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 x14ac:dyDescent="0.3">
      <c r="A1691" s="21" t="s">
        <v>414</v>
      </c>
      <c r="B1691" s="24" t="s">
        <v>432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 x14ac:dyDescent="0.3">
      <c r="A1692" s="21" t="s">
        <v>414</v>
      </c>
      <c r="B1692" s="24" t="s">
        <v>435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 x14ac:dyDescent="0.3">
      <c r="A1693" s="21" t="s">
        <v>414</v>
      </c>
      <c r="B1693" s="24" t="s">
        <v>432</v>
      </c>
      <c r="C1693" s="24">
        <v>1</v>
      </c>
      <c r="D1693" s="24">
        <v>3</v>
      </c>
      <c r="E1693" s="23" t="s">
        <v>7</v>
      </c>
      <c r="F1693" s="43" t="s">
        <v>367</v>
      </c>
      <c r="G1693" s="35">
        <v>1</v>
      </c>
    </row>
    <row r="1694" spans="1:7" x14ac:dyDescent="0.3">
      <c r="A1694" s="21" t="s">
        <v>414</v>
      </c>
      <c r="B1694" s="24" t="s">
        <v>435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 x14ac:dyDescent="0.3">
      <c r="A1695" s="21" t="s">
        <v>414</v>
      </c>
      <c r="B1695" s="24" t="s">
        <v>435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 x14ac:dyDescent="0.3">
      <c r="A1696" s="21" t="s">
        <v>414</v>
      </c>
      <c r="B1696" s="24" t="s">
        <v>435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 x14ac:dyDescent="0.3">
      <c r="A1697" s="21" t="s">
        <v>414</v>
      </c>
      <c r="B1697" s="24" t="s">
        <v>435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 x14ac:dyDescent="0.3">
      <c r="A1698" s="21" t="s">
        <v>414</v>
      </c>
      <c r="B1698" s="24" t="s">
        <v>435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 x14ac:dyDescent="0.3">
      <c r="A1699" s="21" t="s">
        <v>414</v>
      </c>
      <c r="B1699" s="24" t="s">
        <v>435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 x14ac:dyDescent="0.3">
      <c r="A1700" s="21" t="s">
        <v>414</v>
      </c>
      <c r="B1700" s="24" t="s">
        <v>435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 x14ac:dyDescent="0.3">
      <c r="A1701" s="21" t="s">
        <v>414</v>
      </c>
      <c r="B1701" s="24" t="s">
        <v>435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 x14ac:dyDescent="0.3">
      <c r="A1702" s="21" t="s">
        <v>414</v>
      </c>
      <c r="B1702" s="24" t="s">
        <v>435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 x14ac:dyDescent="0.3">
      <c r="A1703" s="21" t="s">
        <v>414</v>
      </c>
      <c r="B1703" s="24" t="s">
        <v>435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 x14ac:dyDescent="0.3">
      <c r="A1704" s="21" t="s">
        <v>414</v>
      </c>
      <c r="B1704" s="24" t="s">
        <v>435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 x14ac:dyDescent="0.3">
      <c r="A1705" s="21" t="s">
        <v>414</v>
      </c>
      <c r="B1705" s="24" t="s">
        <v>435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 x14ac:dyDescent="0.3">
      <c r="A1706" s="21" t="s">
        <v>414</v>
      </c>
      <c r="B1706" s="24" t="s">
        <v>435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 x14ac:dyDescent="0.3">
      <c r="A1707" s="21" t="s">
        <v>414</v>
      </c>
      <c r="B1707" s="24" t="s">
        <v>435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 x14ac:dyDescent="0.3">
      <c r="A1708" s="21" t="s">
        <v>414</v>
      </c>
      <c r="B1708" s="24" t="s">
        <v>435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 x14ac:dyDescent="0.3">
      <c r="A1709" s="21" t="s">
        <v>414</v>
      </c>
      <c r="B1709" s="24" t="s">
        <v>435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 x14ac:dyDescent="0.3">
      <c r="A1710" s="21" t="s">
        <v>414</v>
      </c>
      <c r="B1710" s="24" t="s">
        <v>435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 x14ac:dyDescent="0.3">
      <c r="A1711" s="21" t="s">
        <v>414</v>
      </c>
      <c r="B1711" s="24" t="s">
        <v>435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 x14ac:dyDescent="0.3">
      <c r="A1712" s="21" t="s">
        <v>414</v>
      </c>
      <c r="B1712" s="24" t="s">
        <v>435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 x14ac:dyDescent="0.3">
      <c r="A1713" s="21" t="s">
        <v>414</v>
      </c>
      <c r="B1713" s="4" t="s">
        <v>437</v>
      </c>
      <c r="C1713" s="4">
        <v>1</v>
      </c>
      <c r="D1713" s="4">
        <v>3</v>
      </c>
      <c r="E1713" s="8" t="s">
        <v>438</v>
      </c>
      <c r="F1713" s="43" t="s">
        <v>220</v>
      </c>
      <c r="G1713" s="35">
        <v>15</v>
      </c>
    </row>
    <row r="1714" spans="1:7" x14ac:dyDescent="0.3">
      <c r="A1714" s="21" t="s">
        <v>414</v>
      </c>
      <c r="B1714" s="4" t="s">
        <v>437</v>
      </c>
      <c r="C1714" s="4">
        <v>1</v>
      </c>
      <c r="D1714" s="4">
        <v>3</v>
      </c>
      <c r="E1714" s="8" t="s">
        <v>438</v>
      </c>
      <c r="F1714" s="43" t="s">
        <v>490</v>
      </c>
      <c r="G1714" s="35">
        <v>2</v>
      </c>
    </row>
    <row r="1715" spans="1:7" x14ac:dyDescent="0.3">
      <c r="A1715" s="21" t="s">
        <v>414</v>
      </c>
      <c r="B1715" s="4" t="s">
        <v>439</v>
      </c>
      <c r="C1715" s="4">
        <v>1</v>
      </c>
      <c r="D1715" s="4">
        <v>3</v>
      </c>
      <c r="E1715" s="8" t="s">
        <v>7</v>
      </c>
      <c r="F1715" s="43" t="s">
        <v>440</v>
      </c>
      <c r="G1715" s="35">
        <v>1</v>
      </c>
    </row>
    <row r="1716" spans="1:7" x14ac:dyDescent="0.3">
      <c r="A1716" s="21" t="s">
        <v>414</v>
      </c>
      <c r="B1716" s="4" t="s">
        <v>439</v>
      </c>
      <c r="C1716" s="4">
        <v>1</v>
      </c>
      <c r="D1716" s="4">
        <v>3</v>
      </c>
      <c r="E1716" s="8" t="s">
        <v>7</v>
      </c>
      <c r="F1716" s="43" t="s">
        <v>441</v>
      </c>
      <c r="G1716" s="35">
        <v>3</v>
      </c>
    </row>
    <row r="1717" spans="1:7" x14ac:dyDescent="0.3">
      <c r="A1717" s="21" t="s">
        <v>414</v>
      </c>
      <c r="B1717" s="4" t="s">
        <v>439</v>
      </c>
      <c r="C1717" s="4">
        <v>1</v>
      </c>
      <c r="D1717" s="4">
        <v>3</v>
      </c>
      <c r="E1717" s="8" t="s">
        <v>7</v>
      </c>
      <c r="F1717" s="43" t="s">
        <v>442</v>
      </c>
      <c r="G1717" s="35">
        <v>21</v>
      </c>
    </row>
    <row r="1718" spans="1:7" x14ac:dyDescent="0.3">
      <c r="A1718" s="21" t="s">
        <v>414</v>
      </c>
      <c r="B1718" s="4" t="s">
        <v>439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 x14ac:dyDescent="0.3">
      <c r="A1719" s="21" t="s">
        <v>414</v>
      </c>
      <c r="B1719" s="4" t="s">
        <v>439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 x14ac:dyDescent="0.3">
      <c r="A1720" s="21" t="s">
        <v>414</v>
      </c>
      <c r="B1720" s="4" t="s">
        <v>443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 x14ac:dyDescent="0.3">
      <c r="A1721" s="21" t="s">
        <v>414</v>
      </c>
      <c r="B1721" s="4" t="s">
        <v>443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 x14ac:dyDescent="0.3">
      <c r="A1722" s="21" t="s">
        <v>414</v>
      </c>
      <c r="B1722" s="4" t="s">
        <v>443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 x14ac:dyDescent="0.3">
      <c r="A1723" s="21" t="s">
        <v>414</v>
      </c>
      <c r="B1723" s="4" t="s">
        <v>443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 x14ac:dyDescent="0.3">
      <c r="A1724" s="21" t="s">
        <v>414</v>
      </c>
      <c r="B1724" s="4" t="s">
        <v>443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 x14ac:dyDescent="0.3">
      <c r="A1725" s="21" t="s">
        <v>414</v>
      </c>
      <c r="B1725" s="4" t="s">
        <v>443</v>
      </c>
      <c r="C1725" s="4">
        <v>1</v>
      </c>
      <c r="D1725" s="4">
        <v>6</v>
      </c>
      <c r="E1725" s="8" t="s">
        <v>8</v>
      </c>
      <c r="F1725" s="43" t="s">
        <v>489</v>
      </c>
      <c r="G1725" s="35">
        <v>4</v>
      </c>
    </row>
    <row r="1726" spans="1:7" x14ac:dyDescent="0.3">
      <c r="A1726" s="21" t="s">
        <v>414</v>
      </c>
      <c r="B1726" s="4" t="s">
        <v>443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 x14ac:dyDescent="0.3">
      <c r="A1727" s="21" t="s">
        <v>414</v>
      </c>
      <c r="B1727" s="4" t="s">
        <v>443</v>
      </c>
      <c r="C1727" s="4">
        <v>1</v>
      </c>
      <c r="D1727" s="4">
        <v>6</v>
      </c>
      <c r="E1727" s="8" t="s">
        <v>7</v>
      </c>
      <c r="F1727" s="43" t="s">
        <v>444</v>
      </c>
      <c r="G1727" s="35">
        <v>1</v>
      </c>
    </row>
    <row r="1728" spans="1:7" x14ac:dyDescent="0.3">
      <c r="A1728" s="21" t="s">
        <v>414</v>
      </c>
      <c r="B1728" s="4" t="s">
        <v>445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 x14ac:dyDescent="0.3">
      <c r="A1729" s="21" t="s">
        <v>414</v>
      </c>
      <c r="B1729" s="4" t="s">
        <v>445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 x14ac:dyDescent="0.3">
      <c r="A1730" s="21" t="s">
        <v>414</v>
      </c>
      <c r="B1730" s="24" t="s">
        <v>446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 x14ac:dyDescent="0.3">
      <c r="A1731" s="21" t="s">
        <v>414</v>
      </c>
      <c r="B1731" s="24" t="s">
        <v>446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 x14ac:dyDescent="0.3">
      <c r="A1732" s="21" t="s">
        <v>414</v>
      </c>
      <c r="B1732" s="24" t="s">
        <v>446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 x14ac:dyDescent="0.3">
      <c r="A1733" s="21" t="s">
        <v>414</v>
      </c>
      <c r="B1733" s="24" t="s">
        <v>446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 x14ac:dyDescent="0.3">
      <c r="A1734" s="21" t="s">
        <v>414</v>
      </c>
      <c r="B1734" s="24" t="s">
        <v>446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 x14ac:dyDescent="0.3">
      <c r="A1735" s="21" t="s">
        <v>414</v>
      </c>
      <c r="B1735" s="24" t="s">
        <v>446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 x14ac:dyDescent="0.3">
      <c r="A1736" s="21" t="s">
        <v>414</v>
      </c>
      <c r="B1736" s="24" t="s">
        <v>446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 x14ac:dyDescent="0.3">
      <c r="A1737" s="21" t="s">
        <v>414</v>
      </c>
      <c r="B1737" s="24" t="s">
        <v>447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 x14ac:dyDescent="0.3">
      <c r="A1738" s="21" t="s">
        <v>414</v>
      </c>
      <c r="B1738" s="24" t="s">
        <v>447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 x14ac:dyDescent="0.3">
      <c r="A1739" s="21" t="s">
        <v>414</v>
      </c>
      <c r="B1739" s="24" t="s">
        <v>447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 x14ac:dyDescent="0.3">
      <c r="A1740" s="21" t="s">
        <v>414</v>
      </c>
      <c r="B1740" s="24" t="s">
        <v>447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 x14ac:dyDescent="0.3">
      <c r="A1741" s="21" t="s">
        <v>414</v>
      </c>
      <c r="B1741" s="24" t="s">
        <v>446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 x14ac:dyDescent="0.3">
      <c r="A1742" s="21" t="s">
        <v>414</v>
      </c>
      <c r="B1742" s="24" t="s">
        <v>447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 x14ac:dyDescent="0.3">
      <c r="A1743" s="21" t="s">
        <v>414</v>
      </c>
      <c r="B1743" s="24" t="s">
        <v>448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 x14ac:dyDescent="0.3">
      <c r="A1744" s="21" t="s">
        <v>414</v>
      </c>
      <c r="B1744" s="24" t="s">
        <v>448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 x14ac:dyDescent="0.3">
      <c r="A1745" s="21" t="s">
        <v>414</v>
      </c>
      <c r="B1745" s="24" t="s">
        <v>449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 x14ac:dyDescent="0.3">
      <c r="A1746" s="21" t="s">
        <v>414</v>
      </c>
      <c r="B1746" s="24" t="s">
        <v>449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 x14ac:dyDescent="0.3">
      <c r="A1747" s="21" t="s">
        <v>414</v>
      </c>
      <c r="B1747" s="24" t="s">
        <v>449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 x14ac:dyDescent="0.3">
      <c r="A1748" s="21" t="s">
        <v>414</v>
      </c>
      <c r="B1748" s="24" t="s">
        <v>448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 x14ac:dyDescent="0.3">
      <c r="A1749" s="21" t="s">
        <v>414</v>
      </c>
      <c r="B1749" s="24" t="s">
        <v>448</v>
      </c>
      <c r="C1749" s="24">
        <v>3</v>
      </c>
      <c r="D1749" s="4">
        <v>12</v>
      </c>
      <c r="E1749" s="23" t="s">
        <v>8</v>
      </c>
      <c r="F1749" s="43" t="s">
        <v>436</v>
      </c>
      <c r="G1749" s="35">
        <v>1</v>
      </c>
    </row>
    <row r="1750" spans="1:7" x14ac:dyDescent="0.3">
      <c r="A1750" s="21" t="s">
        <v>414</v>
      </c>
      <c r="B1750" s="24" t="s">
        <v>449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 x14ac:dyDescent="0.3">
      <c r="A1751" s="21" t="s">
        <v>414</v>
      </c>
      <c r="B1751" s="24" t="s">
        <v>448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 x14ac:dyDescent="0.3">
      <c r="A1752" s="21" t="s">
        <v>414</v>
      </c>
      <c r="B1752" s="24" t="s">
        <v>449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 x14ac:dyDescent="0.3">
      <c r="A1753" s="21" t="s">
        <v>414</v>
      </c>
      <c r="B1753" s="24" t="s">
        <v>561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 x14ac:dyDescent="0.3">
      <c r="A1754" s="21" t="s">
        <v>414</v>
      </c>
      <c r="B1754" s="24" t="s">
        <v>449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 x14ac:dyDescent="0.3">
      <c r="A1755" s="21" t="s">
        <v>414</v>
      </c>
      <c r="B1755" s="24" t="s">
        <v>450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 x14ac:dyDescent="0.3">
      <c r="A1756" s="21" t="s">
        <v>414</v>
      </c>
      <c r="B1756" s="24" t="s">
        <v>451</v>
      </c>
      <c r="C1756" s="24">
        <v>1</v>
      </c>
      <c r="D1756" s="4">
        <v>7</v>
      </c>
      <c r="E1756" s="23" t="s">
        <v>7</v>
      </c>
      <c r="F1756" s="43" t="s">
        <v>452</v>
      </c>
      <c r="G1756" s="35">
        <v>1</v>
      </c>
    </row>
    <row r="1757" spans="1:7" x14ac:dyDescent="0.3">
      <c r="A1757" s="21" t="s">
        <v>414</v>
      </c>
      <c r="B1757" s="24" t="s">
        <v>451</v>
      </c>
      <c r="C1757" s="24">
        <v>1</v>
      </c>
      <c r="D1757" s="4">
        <v>7</v>
      </c>
      <c r="E1757" s="23" t="s">
        <v>7</v>
      </c>
      <c r="F1757" s="43" t="s">
        <v>453</v>
      </c>
      <c r="G1757" s="35">
        <v>1</v>
      </c>
    </row>
    <row r="1758" spans="1:7" x14ac:dyDescent="0.3">
      <c r="A1758" s="21" t="s">
        <v>414</v>
      </c>
      <c r="B1758" s="24" t="s">
        <v>451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 x14ac:dyDescent="0.3">
      <c r="A1759" s="21" t="s">
        <v>414</v>
      </c>
      <c r="B1759" s="24" t="s">
        <v>451</v>
      </c>
      <c r="C1759" s="24">
        <v>1</v>
      </c>
      <c r="D1759" s="4">
        <v>7</v>
      </c>
      <c r="E1759" s="23" t="s">
        <v>7</v>
      </c>
      <c r="F1759" s="43" t="s">
        <v>454</v>
      </c>
      <c r="G1759" s="35">
        <v>8</v>
      </c>
    </row>
    <row r="1760" spans="1:7" x14ac:dyDescent="0.3">
      <c r="A1760" s="21" t="s">
        <v>414</v>
      </c>
      <c r="B1760" s="24" t="s">
        <v>451</v>
      </c>
      <c r="C1760" s="24">
        <v>1</v>
      </c>
      <c r="D1760" s="4">
        <v>7</v>
      </c>
      <c r="E1760" s="23" t="s">
        <v>7</v>
      </c>
      <c r="F1760" s="43" t="s">
        <v>429</v>
      </c>
      <c r="G1760" s="35">
        <v>17</v>
      </c>
    </row>
    <row r="1761" spans="1:7" x14ac:dyDescent="0.3">
      <c r="A1761" s="21" t="s">
        <v>414</v>
      </c>
      <c r="B1761" s="24" t="s">
        <v>451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 x14ac:dyDescent="0.3">
      <c r="A1762" s="21" t="s">
        <v>414</v>
      </c>
      <c r="B1762" s="24" t="s">
        <v>451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 x14ac:dyDescent="0.3">
      <c r="A1763" s="21" t="s">
        <v>414</v>
      </c>
      <c r="B1763" s="24" t="s">
        <v>450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 x14ac:dyDescent="0.3">
      <c r="A1764" s="21" t="s">
        <v>414</v>
      </c>
      <c r="B1764" s="24" t="s">
        <v>450</v>
      </c>
      <c r="C1764" s="24">
        <v>1</v>
      </c>
      <c r="D1764" s="24">
        <v>11</v>
      </c>
      <c r="E1764" s="23" t="s">
        <v>8</v>
      </c>
      <c r="F1764" s="43" t="s">
        <v>436</v>
      </c>
      <c r="G1764" s="35">
        <v>1</v>
      </c>
    </row>
    <row r="1765" spans="1:7" x14ac:dyDescent="0.3">
      <c r="A1765" s="21" t="s">
        <v>414</v>
      </c>
      <c r="B1765" s="24" t="s">
        <v>450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 x14ac:dyDescent="0.3">
      <c r="A1766" s="21" t="s">
        <v>414</v>
      </c>
      <c r="B1766" s="24" t="s">
        <v>451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 x14ac:dyDescent="0.3">
      <c r="A1767" s="21" t="s">
        <v>414</v>
      </c>
      <c r="B1767" s="24" t="s">
        <v>451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 x14ac:dyDescent="0.3">
      <c r="A1768" s="21" t="s">
        <v>414</v>
      </c>
      <c r="B1768" s="24" t="s">
        <v>451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 x14ac:dyDescent="0.3">
      <c r="A1769" s="21" t="s">
        <v>414</v>
      </c>
      <c r="B1769" s="24" t="s">
        <v>451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 x14ac:dyDescent="0.3">
      <c r="A1770" s="21" t="s">
        <v>414</v>
      </c>
      <c r="B1770" s="24" t="s">
        <v>450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 x14ac:dyDescent="0.3">
      <c r="A1771" s="21" t="s">
        <v>414</v>
      </c>
      <c r="B1771" s="24" t="s">
        <v>450</v>
      </c>
      <c r="C1771" s="24">
        <v>1</v>
      </c>
      <c r="D1771" s="24">
        <v>12</v>
      </c>
      <c r="E1771" s="23" t="s">
        <v>8</v>
      </c>
      <c r="F1771" s="43" t="s">
        <v>436</v>
      </c>
      <c r="G1771" s="35">
        <v>1</v>
      </c>
    </row>
    <row r="1772" spans="1:7" x14ac:dyDescent="0.3">
      <c r="A1772" s="21" t="s">
        <v>414</v>
      </c>
      <c r="B1772" s="24" t="s">
        <v>450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 x14ac:dyDescent="0.3">
      <c r="A1773" s="21" t="s">
        <v>414</v>
      </c>
      <c r="B1773" s="24" t="s">
        <v>451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 x14ac:dyDescent="0.3">
      <c r="A1774" s="21" t="s">
        <v>414</v>
      </c>
      <c r="B1774" s="24" t="s">
        <v>451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 x14ac:dyDescent="0.3">
      <c r="A1775" s="21" t="s">
        <v>414</v>
      </c>
      <c r="B1775" s="24" t="s">
        <v>451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 x14ac:dyDescent="0.3">
      <c r="A1776" s="21" t="s">
        <v>414</v>
      </c>
      <c r="B1776" s="24" t="s">
        <v>451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 x14ac:dyDescent="0.3">
      <c r="A1777" s="21" t="s">
        <v>414</v>
      </c>
      <c r="B1777" s="24" t="s">
        <v>451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 x14ac:dyDescent="0.3">
      <c r="A1778" s="21" t="s">
        <v>414</v>
      </c>
      <c r="B1778" s="24" t="s">
        <v>451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 x14ac:dyDescent="0.3">
      <c r="A1779" s="20" t="s">
        <v>493</v>
      </c>
      <c r="B1779" s="5" t="s">
        <v>500</v>
      </c>
      <c r="C1779" s="24">
        <v>1</v>
      </c>
      <c r="D1779" s="24">
        <v>1</v>
      </c>
      <c r="E1779" s="8" t="s">
        <v>495</v>
      </c>
      <c r="F1779" s="43" t="s">
        <v>220</v>
      </c>
      <c r="G1779" s="35">
        <v>3</v>
      </c>
    </row>
    <row r="1780" spans="1:7" x14ac:dyDescent="0.3">
      <c r="A1780" s="20" t="s">
        <v>493</v>
      </c>
      <c r="B1780" s="5" t="s">
        <v>500</v>
      </c>
      <c r="C1780" s="24">
        <v>1</v>
      </c>
      <c r="D1780" s="24">
        <v>1</v>
      </c>
      <c r="E1780" s="8" t="s">
        <v>495</v>
      </c>
      <c r="F1780" s="45" t="s">
        <v>496</v>
      </c>
      <c r="G1780" s="35">
        <v>1</v>
      </c>
    </row>
    <row r="1781" spans="1:7" x14ac:dyDescent="0.3">
      <c r="A1781" s="20" t="s">
        <v>492</v>
      </c>
      <c r="B1781" s="5" t="s">
        <v>500</v>
      </c>
      <c r="C1781" s="24">
        <v>1</v>
      </c>
      <c r="D1781" s="24">
        <v>1</v>
      </c>
      <c r="E1781" s="8" t="s">
        <v>495</v>
      </c>
      <c r="F1781" s="43" t="s">
        <v>497</v>
      </c>
      <c r="G1781" s="35">
        <v>2</v>
      </c>
    </row>
    <row r="1782" spans="1:7" x14ac:dyDescent="0.3">
      <c r="A1782" s="20" t="s">
        <v>492</v>
      </c>
      <c r="B1782" s="5" t="s">
        <v>207</v>
      </c>
      <c r="C1782" s="24">
        <v>1</v>
      </c>
      <c r="D1782" s="24">
        <v>1</v>
      </c>
      <c r="E1782" s="8" t="s">
        <v>495</v>
      </c>
      <c r="F1782" s="43" t="s">
        <v>13</v>
      </c>
      <c r="G1782" s="35">
        <v>1</v>
      </c>
    </row>
    <row r="1783" spans="1:7" x14ac:dyDescent="0.3">
      <c r="A1783" s="20" t="s">
        <v>492</v>
      </c>
      <c r="B1783" s="5" t="s">
        <v>207</v>
      </c>
      <c r="C1783" s="24">
        <v>1</v>
      </c>
      <c r="D1783" s="24">
        <v>1</v>
      </c>
      <c r="E1783" s="8" t="s">
        <v>495</v>
      </c>
      <c r="F1783" s="43" t="s">
        <v>498</v>
      </c>
      <c r="G1783" s="35">
        <v>1</v>
      </c>
    </row>
    <row r="1784" spans="1:7" x14ac:dyDescent="0.3">
      <c r="A1784" s="20" t="s">
        <v>492</v>
      </c>
      <c r="B1784" s="5" t="s">
        <v>207</v>
      </c>
      <c r="C1784" s="24">
        <v>1</v>
      </c>
      <c r="D1784" s="24">
        <v>1</v>
      </c>
      <c r="E1784" s="8" t="s">
        <v>495</v>
      </c>
      <c r="F1784" s="43" t="s">
        <v>499</v>
      </c>
      <c r="G1784" s="35">
        <v>2</v>
      </c>
    </row>
    <row r="1785" spans="1:7" x14ac:dyDescent="0.3">
      <c r="A1785" s="20" t="s">
        <v>492</v>
      </c>
      <c r="B1785" s="5" t="s">
        <v>207</v>
      </c>
      <c r="C1785" s="24">
        <v>1</v>
      </c>
      <c r="D1785" s="24">
        <v>1</v>
      </c>
      <c r="E1785" s="8" t="s">
        <v>495</v>
      </c>
      <c r="F1785" s="43" t="s">
        <v>69</v>
      </c>
      <c r="G1785" s="35">
        <v>1</v>
      </c>
    </row>
    <row r="1786" spans="1:7" x14ac:dyDescent="0.3">
      <c r="A1786" s="20" t="s">
        <v>492</v>
      </c>
      <c r="B1786" s="5" t="s">
        <v>207</v>
      </c>
      <c r="C1786" s="24">
        <v>1</v>
      </c>
      <c r="D1786" s="24">
        <v>1</v>
      </c>
      <c r="E1786" s="8" t="s">
        <v>495</v>
      </c>
      <c r="F1786" s="43" t="s">
        <v>144</v>
      </c>
      <c r="G1786" s="35">
        <v>3</v>
      </c>
    </row>
    <row r="1787" spans="1:7" x14ac:dyDescent="0.3">
      <c r="A1787" s="20" t="s">
        <v>492</v>
      </c>
      <c r="B1787" s="24" t="s">
        <v>500</v>
      </c>
      <c r="C1787" s="24">
        <v>1</v>
      </c>
      <c r="D1787" s="24">
        <v>2</v>
      </c>
      <c r="E1787" s="8" t="s">
        <v>495</v>
      </c>
      <c r="F1787" s="43" t="s">
        <v>220</v>
      </c>
      <c r="G1787" s="35">
        <v>2</v>
      </c>
    </row>
    <row r="1788" spans="1:7" x14ac:dyDescent="0.3">
      <c r="A1788" s="20" t="s">
        <v>492</v>
      </c>
      <c r="B1788" s="24" t="s">
        <v>207</v>
      </c>
      <c r="C1788" s="24">
        <v>1</v>
      </c>
      <c r="D1788" s="24">
        <v>2</v>
      </c>
      <c r="E1788" s="8" t="s">
        <v>495</v>
      </c>
      <c r="F1788" s="43" t="s">
        <v>498</v>
      </c>
      <c r="G1788" s="35">
        <v>1</v>
      </c>
    </row>
    <row r="1789" spans="1:7" x14ac:dyDescent="0.3">
      <c r="A1789" s="20" t="s">
        <v>492</v>
      </c>
      <c r="B1789" s="24" t="s">
        <v>207</v>
      </c>
      <c r="C1789" s="24">
        <v>1</v>
      </c>
      <c r="D1789" s="24">
        <v>2</v>
      </c>
      <c r="E1789" s="8" t="s">
        <v>495</v>
      </c>
      <c r="F1789" s="43" t="s">
        <v>144</v>
      </c>
      <c r="G1789" s="35">
        <v>1</v>
      </c>
    </row>
    <row r="1790" spans="1:7" x14ac:dyDescent="0.3">
      <c r="A1790" s="20" t="s">
        <v>492</v>
      </c>
      <c r="B1790" s="24" t="s">
        <v>500</v>
      </c>
      <c r="C1790" s="24">
        <v>1</v>
      </c>
      <c r="D1790" s="24">
        <v>12</v>
      </c>
      <c r="E1790" s="8" t="s">
        <v>495</v>
      </c>
      <c r="F1790" s="43" t="s">
        <v>220</v>
      </c>
      <c r="G1790" s="35">
        <v>1</v>
      </c>
    </row>
    <row r="1791" spans="1:7" x14ac:dyDescent="0.3">
      <c r="A1791" s="20" t="s">
        <v>492</v>
      </c>
      <c r="B1791" s="24" t="s">
        <v>502</v>
      </c>
      <c r="C1791" s="24">
        <v>1</v>
      </c>
      <c r="D1791" s="24">
        <v>11</v>
      </c>
      <c r="E1791" s="8" t="s">
        <v>494</v>
      </c>
      <c r="F1791" s="43" t="s">
        <v>220</v>
      </c>
      <c r="G1791" s="35">
        <v>6</v>
      </c>
    </row>
    <row r="1792" spans="1:7" x14ac:dyDescent="0.3">
      <c r="A1792" s="20" t="s">
        <v>492</v>
      </c>
      <c r="B1792" s="24" t="s">
        <v>209</v>
      </c>
      <c r="C1792" s="24">
        <v>1</v>
      </c>
      <c r="D1792" s="24">
        <v>11</v>
      </c>
      <c r="E1792" s="8" t="s">
        <v>503</v>
      </c>
      <c r="F1792" s="43" t="s">
        <v>144</v>
      </c>
      <c r="G1792" s="35">
        <v>7</v>
      </c>
    </row>
    <row r="1793" spans="1:7" x14ac:dyDescent="0.3">
      <c r="A1793" s="20" t="s">
        <v>492</v>
      </c>
      <c r="B1793" s="24" t="s">
        <v>501</v>
      </c>
      <c r="C1793" s="24">
        <v>1</v>
      </c>
      <c r="D1793" s="24">
        <v>12</v>
      </c>
      <c r="E1793" s="8" t="s">
        <v>495</v>
      </c>
      <c r="F1793" s="43" t="s">
        <v>220</v>
      </c>
      <c r="G1793" s="35">
        <v>2</v>
      </c>
    </row>
    <row r="1794" spans="1:7" x14ac:dyDescent="0.3">
      <c r="A1794" s="20" t="s">
        <v>492</v>
      </c>
      <c r="B1794" s="24" t="s">
        <v>209</v>
      </c>
      <c r="C1794" s="24">
        <v>1</v>
      </c>
      <c r="D1794" s="24">
        <v>12</v>
      </c>
      <c r="E1794" s="8" t="s">
        <v>495</v>
      </c>
      <c r="F1794" s="43" t="s">
        <v>219</v>
      </c>
      <c r="G1794" s="35">
        <v>1</v>
      </c>
    </row>
    <row r="1795" spans="1:7" x14ac:dyDescent="0.3">
      <c r="A1795" s="20" t="s">
        <v>492</v>
      </c>
      <c r="B1795" s="24" t="s">
        <v>209</v>
      </c>
      <c r="C1795" s="24">
        <v>1</v>
      </c>
      <c r="D1795" s="24">
        <v>12</v>
      </c>
      <c r="E1795" s="8" t="s">
        <v>495</v>
      </c>
      <c r="F1795" s="43" t="s">
        <v>144</v>
      </c>
      <c r="G1795" s="35">
        <v>7</v>
      </c>
    </row>
    <row r="1796" spans="1:7" x14ac:dyDescent="0.3">
      <c r="A1796" s="20" t="s">
        <v>492</v>
      </c>
      <c r="B1796" s="24" t="s">
        <v>501</v>
      </c>
      <c r="C1796" s="24">
        <v>3</v>
      </c>
      <c r="D1796" s="24">
        <v>8</v>
      </c>
      <c r="E1796" s="8" t="s">
        <v>495</v>
      </c>
      <c r="F1796" s="43" t="s">
        <v>220</v>
      </c>
      <c r="G1796" s="35">
        <v>8</v>
      </c>
    </row>
    <row r="1797" spans="1:7" x14ac:dyDescent="0.3">
      <c r="A1797" s="20" t="s">
        <v>492</v>
      </c>
      <c r="B1797" s="24" t="s">
        <v>209</v>
      </c>
      <c r="C1797" s="24">
        <v>3</v>
      </c>
      <c r="D1797" s="24">
        <v>8</v>
      </c>
      <c r="E1797" s="8" t="s">
        <v>495</v>
      </c>
      <c r="F1797" s="43" t="s">
        <v>144</v>
      </c>
      <c r="G1797" s="35">
        <v>2</v>
      </c>
    </row>
    <row r="1798" spans="1:7" x14ac:dyDescent="0.3">
      <c r="A1798" s="20" t="s">
        <v>492</v>
      </c>
      <c r="B1798" s="24" t="s">
        <v>504</v>
      </c>
      <c r="C1798" s="24">
        <v>1</v>
      </c>
      <c r="D1798" s="24">
        <v>12</v>
      </c>
      <c r="E1798" s="8" t="s">
        <v>495</v>
      </c>
      <c r="F1798" s="43" t="s">
        <v>220</v>
      </c>
      <c r="G1798" s="35">
        <v>18</v>
      </c>
    </row>
    <row r="1799" spans="1:7" x14ac:dyDescent="0.3">
      <c r="A1799" s="20" t="s">
        <v>492</v>
      </c>
      <c r="B1799" s="24" t="s">
        <v>213</v>
      </c>
      <c r="C1799" s="24">
        <v>1</v>
      </c>
      <c r="D1799" s="24">
        <v>12</v>
      </c>
      <c r="E1799" s="8" t="s">
        <v>495</v>
      </c>
      <c r="F1799" s="43" t="s">
        <v>505</v>
      </c>
      <c r="G1799" s="35">
        <v>1</v>
      </c>
    </row>
    <row r="1800" spans="1:7" x14ac:dyDescent="0.3">
      <c r="A1800" s="20" t="s">
        <v>492</v>
      </c>
      <c r="B1800" s="24" t="s">
        <v>213</v>
      </c>
      <c r="C1800" s="24">
        <v>1</v>
      </c>
      <c r="D1800" s="24">
        <v>12</v>
      </c>
      <c r="E1800" s="8" t="s">
        <v>495</v>
      </c>
      <c r="F1800" s="43" t="s">
        <v>143</v>
      </c>
      <c r="G1800" s="35">
        <v>4</v>
      </c>
    </row>
    <row r="1801" spans="1:7" x14ac:dyDescent="0.3">
      <c r="A1801" s="20" t="s">
        <v>492</v>
      </c>
      <c r="B1801" s="24" t="s">
        <v>213</v>
      </c>
      <c r="C1801" s="24">
        <v>1</v>
      </c>
      <c r="D1801" s="24">
        <v>12</v>
      </c>
      <c r="E1801" s="8" t="s">
        <v>495</v>
      </c>
      <c r="F1801" s="43" t="s">
        <v>144</v>
      </c>
      <c r="G1801" s="35">
        <v>1</v>
      </c>
    </row>
    <row r="1802" spans="1:7" x14ac:dyDescent="0.3">
      <c r="A1802" s="20" t="s">
        <v>492</v>
      </c>
      <c r="B1802" s="24" t="s">
        <v>504</v>
      </c>
      <c r="C1802" s="24">
        <v>2</v>
      </c>
      <c r="D1802" s="24">
        <v>8</v>
      </c>
      <c r="E1802" s="8" t="s">
        <v>495</v>
      </c>
      <c r="F1802" s="43" t="s">
        <v>220</v>
      </c>
      <c r="G1802" s="35">
        <v>7</v>
      </c>
    </row>
    <row r="1803" spans="1:7" x14ac:dyDescent="0.3">
      <c r="A1803" s="20" t="s">
        <v>492</v>
      </c>
      <c r="B1803" s="24" t="s">
        <v>213</v>
      </c>
      <c r="C1803" s="24">
        <v>2</v>
      </c>
      <c r="D1803" s="24">
        <v>8</v>
      </c>
      <c r="E1803" s="8" t="s">
        <v>495</v>
      </c>
      <c r="F1803" s="43" t="s">
        <v>143</v>
      </c>
      <c r="G1803" s="35">
        <v>1</v>
      </c>
    </row>
    <row r="1804" spans="1:7" x14ac:dyDescent="0.3">
      <c r="A1804" s="20" t="s">
        <v>492</v>
      </c>
      <c r="B1804" s="24" t="s">
        <v>504</v>
      </c>
      <c r="C1804" s="24">
        <v>3</v>
      </c>
      <c r="D1804" s="24">
        <v>8</v>
      </c>
      <c r="E1804" s="8" t="s">
        <v>495</v>
      </c>
      <c r="F1804" s="43" t="s">
        <v>220</v>
      </c>
      <c r="G1804" s="35">
        <v>1</v>
      </c>
    </row>
    <row r="1805" spans="1:7" x14ac:dyDescent="0.3">
      <c r="A1805" s="20" t="s">
        <v>492</v>
      </c>
      <c r="B1805" s="24" t="s">
        <v>213</v>
      </c>
      <c r="C1805" s="24">
        <v>3</v>
      </c>
      <c r="D1805" s="24">
        <v>8</v>
      </c>
      <c r="E1805" s="8" t="s">
        <v>495</v>
      </c>
      <c r="F1805" s="43" t="s">
        <v>144</v>
      </c>
      <c r="G1805" s="35">
        <v>1</v>
      </c>
    </row>
    <row r="1806" spans="1:7" x14ac:dyDescent="0.3">
      <c r="A1806" s="20" t="s">
        <v>492</v>
      </c>
      <c r="B1806" s="24" t="s">
        <v>506</v>
      </c>
      <c r="C1806" s="24">
        <v>1</v>
      </c>
      <c r="D1806" s="24">
        <v>5</v>
      </c>
      <c r="E1806" s="8" t="s">
        <v>495</v>
      </c>
      <c r="F1806" s="43" t="s">
        <v>220</v>
      </c>
      <c r="G1806" s="35">
        <v>7</v>
      </c>
    </row>
    <row r="1807" spans="1:7" x14ac:dyDescent="0.3">
      <c r="A1807" s="20" t="s">
        <v>492</v>
      </c>
      <c r="B1807" s="24" t="s">
        <v>365</v>
      </c>
      <c r="C1807" s="24">
        <v>1</v>
      </c>
      <c r="D1807" s="24">
        <v>5</v>
      </c>
      <c r="E1807" s="8" t="s">
        <v>495</v>
      </c>
      <c r="F1807" s="43" t="s">
        <v>143</v>
      </c>
      <c r="G1807" s="35">
        <v>1</v>
      </c>
    </row>
    <row r="1808" spans="1:7" x14ac:dyDescent="0.3">
      <c r="A1808" s="20" t="s">
        <v>492</v>
      </c>
      <c r="B1808" s="24" t="s">
        <v>365</v>
      </c>
      <c r="C1808" s="24">
        <v>1</v>
      </c>
      <c r="D1808" s="24">
        <v>5</v>
      </c>
      <c r="E1808" s="8" t="s">
        <v>494</v>
      </c>
      <c r="F1808" s="43" t="s">
        <v>13</v>
      </c>
      <c r="G1808" s="35">
        <v>3</v>
      </c>
    </row>
    <row r="1809" spans="1:7" x14ac:dyDescent="0.3">
      <c r="A1809" s="20" t="s">
        <v>492</v>
      </c>
      <c r="B1809" s="24" t="s">
        <v>365</v>
      </c>
      <c r="C1809" s="24">
        <v>1</v>
      </c>
      <c r="D1809" s="24">
        <v>5</v>
      </c>
      <c r="E1809" s="8" t="s">
        <v>495</v>
      </c>
      <c r="F1809" s="43" t="s">
        <v>144</v>
      </c>
      <c r="G1809" s="35">
        <v>6</v>
      </c>
    </row>
    <row r="1810" spans="1:7" x14ac:dyDescent="0.3">
      <c r="A1810" s="20" t="s">
        <v>492</v>
      </c>
      <c r="B1810" s="24" t="s">
        <v>506</v>
      </c>
      <c r="C1810" s="24">
        <v>1</v>
      </c>
      <c r="D1810" s="24">
        <v>7</v>
      </c>
      <c r="E1810" s="8" t="s">
        <v>495</v>
      </c>
      <c r="F1810" s="43" t="s">
        <v>220</v>
      </c>
      <c r="G1810" s="35">
        <v>0</v>
      </c>
    </row>
    <row r="1811" spans="1:7" x14ac:dyDescent="0.3">
      <c r="A1811" s="20" t="s">
        <v>492</v>
      </c>
      <c r="B1811" s="24" t="s">
        <v>506</v>
      </c>
      <c r="C1811" s="24">
        <v>1</v>
      </c>
      <c r="D1811" s="24">
        <v>8</v>
      </c>
      <c r="E1811" s="8" t="s">
        <v>495</v>
      </c>
      <c r="F1811" s="43" t="s">
        <v>220</v>
      </c>
      <c r="G1811" s="35">
        <v>2</v>
      </c>
    </row>
    <row r="1812" spans="1:7" x14ac:dyDescent="0.3">
      <c r="A1812" s="20" t="s">
        <v>492</v>
      </c>
      <c r="B1812" s="24" t="s">
        <v>365</v>
      </c>
      <c r="C1812" s="24">
        <v>1</v>
      </c>
      <c r="D1812" s="24">
        <v>8</v>
      </c>
      <c r="E1812" s="8" t="s">
        <v>495</v>
      </c>
      <c r="F1812" s="43" t="s">
        <v>13</v>
      </c>
      <c r="G1812" s="35">
        <v>2</v>
      </c>
    </row>
    <row r="1813" spans="1:7" x14ac:dyDescent="0.3">
      <c r="A1813" s="20" t="s">
        <v>492</v>
      </c>
      <c r="B1813" s="24" t="s">
        <v>365</v>
      </c>
      <c r="C1813" s="24">
        <v>1</v>
      </c>
      <c r="D1813" s="24">
        <v>10</v>
      </c>
      <c r="E1813" s="8" t="s">
        <v>494</v>
      </c>
      <c r="F1813" s="43" t="s">
        <v>13</v>
      </c>
      <c r="G1813" s="35">
        <v>2</v>
      </c>
    </row>
    <row r="1814" spans="1:7" x14ac:dyDescent="0.3">
      <c r="A1814" s="20" t="s">
        <v>492</v>
      </c>
      <c r="B1814" s="24" t="s">
        <v>507</v>
      </c>
      <c r="C1814" s="24">
        <v>2</v>
      </c>
      <c r="D1814" s="24">
        <v>7</v>
      </c>
      <c r="E1814" s="8" t="s">
        <v>495</v>
      </c>
      <c r="F1814" s="43" t="s">
        <v>220</v>
      </c>
      <c r="G1814" s="35">
        <v>3</v>
      </c>
    </row>
    <row r="1815" spans="1:7" x14ac:dyDescent="0.3">
      <c r="A1815" s="20" t="s">
        <v>492</v>
      </c>
      <c r="B1815" s="24" t="s">
        <v>507</v>
      </c>
      <c r="C1815" s="24">
        <v>2</v>
      </c>
      <c r="D1815" s="24">
        <v>7</v>
      </c>
      <c r="E1815" s="8" t="s">
        <v>495</v>
      </c>
      <c r="F1815" s="45" t="s">
        <v>496</v>
      </c>
      <c r="G1815" s="35">
        <v>1</v>
      </c>
    </row>
    <row r="1816" spans="1:7" x14ac:dyDescent="0.3">
      <c r="A1816" s="20" t="s">
        <v>492</v>
      </c>
      <c r="B1816" s="24" t="s">
        <v>366</v>
      </c>
      <c r="C1816" s="24">
        <v>2</v>
      </c>
      <c r="D1816" s="24">
        <v>7</v>
      </c>
      <c r="E1816" s="8" t="s">
        <v>495</v>
      </c>
      <c r="F1816" s="43" t="s">
        <v>505</v>
      </c>
      <c r="G1816" s="35">
        <v>3</v>
      </c>
    </row>
    <row r="1817" spans="1:7" x14ac:dyDescent="0.3">
      <c r="A1817" s="20" t="s">
        <v>492</v>
      </c>
      <c r="B1817" s="24" t="s">
        <v>366</v>
      </c>
      <c r="C1817" s="24">
        <v>2</v>
      </c>
      <c r="D1817" s="24">
        <v>7</v>
      </c>
      <c r="E1817" s="8" t="s">
        <v>495</v>
      </c>
      <c r="F1817" s="43" t="s">
        <v>144</v>
      </c>
      <c r="G1817" s="35">
        <v>2</v>
      </c>
    </row>
    <row r="1818" spans="1:7" x14ac:dyDescent="0.3">
      <c r="A1818" s="20" t="s">
        <v>492</v>
      </c>
      <c r="B1818" s="5" t="s">
        <v>507</v>
      </c>
      <c r="C1818" s="24">
        <v>2</v>
      </c>
      <c r="D1818" s="24">
        <v>10</v>
      </c>
      <c r="E1818" s="8" t="s">
        <v>495</v>
      </c>
      <c r="F1818" s="43" t="s">
        <v>220</v>
      </c>
      <c r="G1818" s="35">
        <v>3</v>
      </c>
    </row>
    <row r="1819" spans="1:7" x14ac:dyDescent="0.3">
      <c r="A1819" s="20" t="s">
        <v>492</v>
      </c>
      <c r="B1819" s="5" t="s">
        <v>507</v>
      </c>
      <c r="C1819" s="24">
        <v>2</v>
      </c>
      <c r="D1819" s="24">
        <v>10</v>
      </c>
      <c r="E1819" s="8" t="s">
        <v>495</v>
      </c>
      <c r="F1819" s="45" t="s">
        <v>591</v>
      </c>
      <c r="G1819" s="35">
        <v>1</v>
      </c>
    </row>
    <row r="1820" spans="1:7" x14ac:dyDescent="0.3">
      <c r="A1820" s="20" t="s">
        <v>492</v>
      </c>
      <c r="B1820" s="5" t="s">
        <v>366</v>
      </c>
      <c r="C1820" s="24">
        <v>2</v>
      </c>
      <c r="D1820" s="24">
        <v>10</v>
      </c>
      <c r="E1820" s="8" t="s">
        <v>495</v>
      </c>
      <c r="F1820" s="43" t="s">
        <v>13</v>
      </c>
      <c r="G1820" s="35">
        <v>3</v>
      </c>
    </row>
    <row r="1821" spans="1:7" x14ac:dyDescent="0.3">
      <c r="A1821" s="20" t="s">
        <v>492</v>
      </c>
      <c r="B1821" s="5" t="s">
        <v>366</v>
      </c>
      <c r="C1821" s="24">
        <v>2</v>
      </c>
      <c r="D1821" s="24">
        <v>10</v>
      </c>
      <c r="E1821" s="8" t="s">
        <v>495</v>
      </c>
      <c r="F1821" s="43" t="s">
        <v>505</v>
      </c>
      <c r="G1821" s="35">
        <v>1</v>
      </c>
    </row>
    <row r="1822" spans="1:7" x14ac:dyDescent="0.3">
      <c r="A1822" s="20" t="s">
        <v>492</v>
      </c>
      <c r="B1822" s="5" t="s">
        <v>366</v>
      </c>
      <c r="C1822" s="24">
        <v>2</v>
      </c>
      <c r="D1822" s="24">
        <v>10</v>
      </c>
      <c r="E1822" s="8" t="s">
        <v>495</v>
      </c>
      <c r="F1822" s="43" t="s">
        <v>144</v>
      </c>
      <c r="G1822" s="35">
        <v>15</v>
      </c>
    </row>
    <row r="1823" spans="1:7" x14ac:dyDescent="0.3">
      <c r="A1823" s="20" t="s">
        <v>492</v>
      </c>
      <c r="B1823" s="24" t="s">
        <v>507</v>
      </c>
      <c r="C1823" s="24">
        <v>3</v>
      </c>
      <c r="D1823" s="24">
        <v>7</v>
      </c>
      <c r="E1823" s="8" t="s">
        <v>495</v>
      </c>
      <c r="F1823" s="43" t="s">
        <v>220</v>
      </c>
      <c r="G1823" s="35">
        <v>5</v>
      </c>
    </row>
    <row r="1824" spans="1:7" x14ac:dyDescent="0.3">
      <c r="A1824" s="20" t="s">
        <v>492</v>
      </c>
      <c r="B1824" s="24" t="s">
        <v>507</v>
      </c>
      <c r="C1824" s="24">
        <v>3</v>
      </c>
      <c r="D1824" s="24">
        <v>7</v>
      </c>
      <c r="E1824" s="8" t="s">
        <v>495</v>
      </c>
      <c r="F1824" s="45" t="s">
        <v>496</v>
      </c>
      <c r="G1824" s="35">
        <v>1</v>
      </c>
    </row>
    <row r="1825" spans="1:7" x14ac:dyDescent="0.3">
      <c r="A1825" s="20" t="s">
        <v>492</v>
      </c>
      <c r="B1825" s="24" t="s">
        <v>366</v>
      </c>
      <c r="C1825" s="24">
        <v>3</v>
      </c>
      <c r="D1825" s="24">
        <v>7</v>
      </c>
      <c r="E1825" s="8" t="s">
        <v>495</v>
      </c>
      <c r="F1825" s="43" t="s">
        <v>13</v>
      </c>
      <c r="G1825" s="35">
        <v>1</v>
      </c>
    </row>
    <row r="1826" spans="1:7" x14ac:dyDescent="0.3">
      <c r="A1826" s="20" t="s">
        <v>492</v>
      </c>
      <c r="B1826" s="24" t="s">
        <v>366</v>
      </c>
      <c r="C1826" s="24">
        <v>3</v>
      </c>
      <c r="D1826" s="24">
        <v>7</v>
      </c>
      <c r="E1826" s="8" t="s">
        <v>495</v>
      </c>
      <c r="F1826" s="43" t="s">
        <v>505</v>
      </c>
      <c r="G1826" s="35">
        <v>2</v>
      </c>
    </row>
    <row r="1827" spans="1:7" x14ac:dyDescent="0.3">
      <c r="A1827" s="20" t="s">
        <v>492</v>
      </c>
      <c r="B1827" s="24" t="s">
        <v>366</v>
      </c>
      <c r="C1827" s="24">
        <v>3</v>
      </c>
      <c r="D1827" s="24">
        <v>7</v>
      </c>
      <c r="E1827" s="8" t="s">
        <v>494</v>
      </c>
      <c r="F1827" s="43" t="s">
        <v>592</v>
      </c>
      <c r="G1827" s="35">
        <v>6</v>
      </c>
    </row>
    <row r="1828" spans="1:7" x14ac:dyDescent="0.3">
      <c r="A1828" s="20" t="s">
        <v>492</v>
      </c>
      <c r="B1828" s="24" t="s">
        <v>366</v>
      </c>
      <c r="C1828" s="24">
        <v>3</v>
      </c>
      <c r="D1828" s="24">
        <v>7</v>
      </c>
      <c r="E1828" s="8" t="s">
        <v>495</v>
      </c>
      <c r="F1828" s="43" t="s">
        <v>142</v>
      </c>
      <c r="G1828" s="35">
        <v>6</v>
      </c>
    </row>
    <row r="1829" spans="1:7" x14ac:dyDescent="0.3">
      <c r="A1829" s="20" t="s">
        <v>492</v>
      </c>
      <c r="B1829" s="24" t="s">
        <v>366</v>
      </c>
      <c r="C1829" s="24">
        <v>3</v>
      </c>
      <c r="D1829" s="24">
        <v>7</v>
      </c>
      <c r="E1829" s="8" t="s">
        <v>495</v>
      </c>
      <c r="F1829" s="43" t="s">
        <v>144</v>
      </c>
      <c r="G1829" s="35">
        <v>9</v>
      </c>
    </row>
    <row r="1830" spans="1:7" x14ac:dyDescent="0.3">
      <c r="A1830" s="20" t="s">
        <v>492</v>
      </c>
      <c r="B1830" s="24" t="s">
        <v>508</v>
      </c>
      <c r="C1830" s="24">
        <v>1</v>
      </c>
      <c r="D1830" s="24">
        <v>1</v>
      </c>
      <c r="E1830" s="8" t="s">
        <v>495</v>
      </c>
      <c r="F1830" s="43" t="s">
        <v>220</v>
      </c>
      <c r="G1830" s="35">
        <v>11</v>
      </c>
    </row>
    <row r="1831" spans="1:7" x14ac:dyDescent="0.3">
      <c r="A1831" s="20" t="s">
        <v>492</v>
      </c>
      <c r="B1831" s="24" t="s">
        <v>210</v>
      </c>
      <c r="C1831" s="24">
        <v>1</v>
      </c>
      <c r="D1831" s="24">
        <v>1</v>
      </c>
      <c r="E1831" s="8" t="s">
        <v>495</v>
      </c>
      <c r="F1831" s="43" t="s">
        <v>497</v>
      </c>
      <c r="G1831" s="35">
        <v>6</v>
      </c>
    </row>
    <row r="1832" spans="1:7" x14ac:dyDescent="0.3">
      <c r="A1832" s="20" t="s">
        <v>492</v>
      </c>
      <c r="B1832" s="24" t="s">
        <v>210</v>
      </c>
      <c r="C1832" s="24">
        <v>1</v>
      </c>
      <c r="D1832" s="24">
        <v>1</v>
      </c>
      <c r="E1832" s="8" t="s">
        <v>495</v>
      </c>
      <c r="F1832" s="43" t="s">
        <v>13</v>
      </c>
      <c r="G1832" s="35">
        <v>13</v>
      </c>
    </row>
    <row r="1833" spans="1:7" x14ac:dyDescent="0.3">
      <c r="A1833" s="20" t="s">
        <v>492</v>
      </c>
      <c r="B1833" s="24" t="s">
        <v>210</v>
      </c>
      <c r="C1833" s="24">
        <v>1</v>
      </c>
      <c r="D1833" s="24">
        <v>1</v>
      </c>
      <c r="E1833" s="8" t="s">
        <v>495</v>
      </c>
      <c r="F1833" s="43" t="s">
        <v>505</v>
      </c>
      <c r="G1833" s="35">
        <v>7</v>
      </c>
    </row>
    <row r="1834" spans="1:7" x14ac:dyDescent="0.3">
      <c r="A1834" s="20" t="s">
        <v>492</v>
      </c>
      <c r="B1834" s="24" t="s">
        <v>210</v>
      </c>
      <c r="C1834" s="24">
        <v>1</v>
      </c>
      <c r="D1834" s="24">
        <v>1</v>
      </c>
      <c r="E1834" s="8" t="s">
        <v>495</v>
      </c>
      <c r="F1834" s="43" t="s">
        <v>142</v>
      </c>
      <c r="G1834" s="35">
        <v>3</v>
      </c>
    </row>
    <row r="1835" spans="1:7" x14ac:dyDescent="0.3">
      <c r="A1835" s="20" t="s">
        <v>492</v>
      </c>
      <c r="B1835" s="24" t="s">
        <v>210</v>
      </c>
      <c r="C1835" s="24">
        <v>1</v>
      </c>
      <c r="D1835" s="24">
        <v>1</v>
      </c>
      <c r="E1835" s="8" t="s">
        <v>495</v>
      </c>
      <c r="F1835" s="43" t="s">
        <v>509</v>
      </c>
      <c r="G1835" s="35">
        <v>4</v>
      </c>
    </row>
    <row r="1836" spans="1:7" x14ac:dyDescent="0.3">
      <c r="A1836" s="20" t="s">
        <v>492</v>
      </c>
      <c r="B1836" s="24" t="s">
        <v>210</v>
      </c>
      <c r="C1836" s="24">
        <v>1</v>
      </c>
      <c r="D1836" s="24">
        <v>1</v>
      </c>
      <c r="E1836" s="8" t="s">
        <v>495</v>
      </c>
      <c r="F1836" s="43" t="s">
        <v>498</v>
      </c>
      <c r="G1836" s="35">
        <v>4</v>
      </c>
    </row>
    <row r="1837" spans="1:7" x14ac:dyDescent="0.3">
      <c r="A1837" s="20" t="s">
        <v>492</v>
      </c>
      <c r="B1837" s="24" t="s">
        <v>210</v>
      </c>
      <c r="C1837" s="24">
        <v>1</v>
      </c>
      <c r="D1837" s="24">
        <v>1</v>
      </c>
      <c r="E1837" s="8" t="s">
        <v>495</v>
      </c>
      <c r="F1837" s="43" t="s">
        <v>499</v>
      </c>
      <c r="G1837" s="35">
        <v>11</v>
      </c>
    </row>
    <row r="1838" spans="1:7" x14ac:dyDescent="0.3">
      <c r="A1838" s="20" t="s">
        <v>492</v>
      </c>
      <c r="B1838" s="24" t="s">
        <v>210</v>
      </c>
      <c r="C1838" s="24">
        <v>1</v>
      </c>
      <c r="D1838" s="24">
        <v>1</v>
      </c>
      <c r="E1838" s="8" t="s">
        <v>495</v>
      </c>
      <c r="F1838" s="43" t="s">
        <v>69</v>
      </c>
      <c r="G1838" s="35">
        <v>1</v>
      </c>
    </row>
    <row r="1839" spans="1:7" x14ac:dyDescent="0.3">
      <c r="A1839" s="20" t="s">
        <v>492</v>
      </c>
      <c r="B1839" s="24" t="s">
        <v>210</v>
      </c>
      <c r="C1839" s="24">
        <v>1</v>
      </c>
      <c r="D1839" s="24">
        <v>1</v>
      </c>
      <c r="E1839" s="8" t="s">
        <v>495</v>
      </c>
      <c r="F1839" s="43" t="s">
        <v>144</v>
      </c>
      <c r="G1839" s="35">
        <v>3</v>
      </c>
    </row>
    <row r="1840" spans="1:7" x14ac:dyDescent="0.3">
      <c r="A1840" s="20" t="s">
        <v>492</v>
      </c>
      <c r="B1840" s="24" t="s">
        <v>210</v>
      </c>
      <c r="C1840" s="24">
        <v>1</v>
      </c>
      <c r="D1840" s="24">
        <v>11</v>
      </c>
      <c r="E1840" s="8" t="s">
        <v>495</v>
      </c>
      <c r="F1840" s="43" t="s">
        <v>220</v>
      </c>
      <c r="G1840" s="35">
        <v>24</v>
      </c>
    </row>
    <row r="1841" spans="1:7" x14ac:dyDescent="0.3">
      <c r="A1841" s="20" t="s">
        <v>492</v>
      </c>
      <c r="B1841" s="24" t="s">
        <v>210</v>
      </c>
      <c r="C1841" s="24">
        <v>1</v>
      </c>
      <c r="D1841" s="24">
        <v>11</v>
      </c>
      <c r="E1841" s="8" t="s">
        <v>495</v>
      </c>
      <c r="F1841" s="43" t="s">
        <v>497</v>
      </c>
      <c r="G1841" s="35">
        <v>10</v>
      </c>
    </row>
    <row r="1842" spans="1:7" x14ac:dyDescent="0.3">
      <c r="A1842" s="20" t="s">
        <v>492</v>
      </c>
      <c r="B1842" s="24" t="s">
        <v>210</v>
      </c>
      <c r="C1842" s="24">
        <v>1</v>
      </c>
      <c r="D1842" s="24">
        <v>11</v>
      </c>
      <c r="E1842" s="8" t="s">
        <v>495</v>
      </c>
      <c r="F1842" s="43" t="s">
        <v>13</v>
      </c>
      <c r="G1842" s="35">
        <v>5</v>
      </c>
    </row>
    <row r="1843" spans="1:7" x14ac:dyDescent="0.3">
      <c r="A1843" s="20" t="s">
        <v>492</v>
      </c>
      <c r="B1843" s="24" t="s">
        <v>210</v>
      </c>
      <c r="C1843" s="24">
        <v>1</v>
      </c>
      <c r="D1843" s="24">
        <v>11</v>
      </c>
      <c r="E1843" s="8" t="s">
        <v>495</v>
      </c>
      <c r="F1843" s="43" t="s">
        <v>505</v>
      </c>
      <c r="G1843" s="35">
        <v>6</v>
      </c>
    </row>
    <row r="1844" spans="1:7" x14ac:dyDescent="0.3">
      <c r="A1844" s="20" t="s">
        <v>492</v>
      </c>
      <c r="B1844" s="24" t="s">
        <v>210</v>
      </c>
      <c r="C1844" s="24">
        <v>1</v>
      </c>
      <c r="D1844" s="24">
        <v>11</v>
      </c>
      <c r="E1844" s="8" t="s">
        <v>495</v>
      </c>
      <c r="F1844" s="43" t="s">
        <v>143</v>
      </c>
      <c r="G1844" s="35">
        <v>1</v>
      </c>
    </row>
    <row r="1845" spans="1:7" x14ac:dyDescent="0.3">
      <c r="A1845" s="20" t="s">
        <v>492</v>
      </c>
      <c r="B1845" s="24" t="s">
        <v>210</v>
      </c>
      <c r="C1845" s="24">
        <v>1</v>
      </c>
      <c r="D1845" s="24">
        <v>11</v>
      </c>
      <c r="E1845" s="8" t="s">
        <v>495</v>
      </c>
      <c r="F1845" s="43" t="s">
        <v>509</v>
      </c>
      <c r="G1845" s="35">
        <v>3</v>
      </c>
    </row>
    <row r="1846" spans="1:7" x14ac:dyDescent="0.3">
      <c r="A1846" s="20" t="s">
        <v>492</v>
      </c>
      <c r="B1846" s="24" t="s">
        <v>210</v>
      </c>
      <c r="C1846" s="24">
        <v>1</v>
      </c>
      <c r="D1846" s="24">
        <v>11</v>
      </c>
      <c r="E1846" s="8" t="s">
        <v>495</v>
      </c>
      <c r="F1846" s="43" t="s">
        <v>498</v>
      </c>
      <c r="G1846" s="35">
        <v>6</v>
      </c>
    </row>
    <row r="1847" spans="1:7" x14ac:dyDescent="0.3">
      <c r="A1847" s="20" t="s">
        <v>492</v>
      </c>
      <c r="B1847" s="24" t="s">
        <v>210</v>
      </c>
      <c r="C1847" s="24">
        <v>1</v>
      </c>
      <c r="D1847" s="24">
        <v>11</v>
      </c>
      <c r="E1847" s="8" t="s">
        <v>495</v>
      </c>
      <c r="F1847" s="43" t="s">
        <v>499</v>
      </c>
      <c r="G1847" s="35">
        <v>2</v>
      </c>
    </row>
    <row r="1848" spans="1:7" x14ac:dyDescent="0.3">
      <c r="A1848" s="20" t="s">
        <v>492</v>
      </c>
      <c r="B1848" s="24" t="s">
        <v>210</v>
      </c>
      <c r="C1848" s="24">
        <v>1</v>
      </c>
      <c r="D1848" s="24">
        <v>11</v>
      </c>
      <c r="E1848" s="8" t="s">
        <v>495</v>
      </c>
      <c r="F1848" s="43" t="s">
        <v>219</v>
      </c>
      <c r="G1848" s="35">
        <v>1</v>
      </c>
    </row>
    <row r="1849" spans="1:7" x14ac:dyDescent="0.3">
      <c r="A1849" s="20" t="s">
        <v>492</v>
      </c>
      <c r="B1849" s="24" t="s">
        <v>210</v>
      </c>
      <c r="C1849" s="24">
        <v>1</v>
      </c>
      <c r="D1849" s="24">
        <v>11</v>
      </c>
      <c r="E1849" s="8" t="s">
        <v>495</v>
      </c>
      <c r="F1849" s="43" t="s">
        <v>144</v>
      </c>
      <c r="G1849" s="35">
        <v>4</v>
      </c>
    </row>
    <row r="1850" spans="1:7" x14ac:dyDescent="0.3">
      <c r="A1850" s="20" t="s">
        <v>492</v>
      </c>
      <c r="B1850" s="24" t="s">
        <v>210</v>
      </c>
      <c r="C1850" s="24">
        <v>1</v>
      </c>
      <c r="D1850" s="24">
        <v>11</v>
      </c>
      <c r="E1850" s="8" t="s">
        <v>495</v>
      </c>
      <c r="F1850" s="45" t="s">
        <v>496</v>
      </c>
      <c r="G1850" s="35">
        <v>4</v>
      </c>
    </row>
    <row r="1851" spans="1:7" x14ac:dyDescent="0.3">
      <c r="A1851" s="20" t="s">
        <v>492</v>
      </c>
      <c r="B1851" s="24" t="s">
        <v>508</v>
      </c>
      <c r="C1851" s="24">
        <v>1</v>
      </c>
      <c r="D1851" s="24">
        <v>12</v>
      </c>
      <c r="E1851" s="8" t="s">
        <v>495</v>
      </c>
      <c r="F1851" s="43" t="s">
        <v>220</v>
      </c>
      <c r="G1851" s="35">
        <v>19</v>
      </c>
    </row>
    <row r="1852" spans="1:7" x14ac:dyDescent="0.3">
      <c r="A1852" s="20" t="s">
        <v>492</v>
      </c>
      <c r="B1852" s="24" t="s">
        <v>210</v>
      </c>
      <c r="C1852" s="24">
        <v>1</v>
      </c>
      <c r="D1852" s="24">
        <v>12</v>
      </c>
      <c r="E1852" s="8" t="s">
        <v>495</v>
      </c>
      <c r="F1852" s="43" t="s">
        <v>497</v>
      </c>
      <c r="G1852" s="35">
        <v>4</v>
      </c>
    </row>
    <row r="1853" spans="1:7" x14ac:dyDescent="0.3">
      <c r="A1853" s="20" t="s">
        <v>492</v>
      </c>
      <c r="B1853" s="24" t="s">
        <v>210</v>
      </c>
      <c r="C1853" s="24">
        <v>1</v>
      </c>
      <c r="D1853" s="24">
        <v>12</v>
      </c>
      <c r="E1853" s="8" t="s">
        <v>495</v>
      </c>
      <c r="F1853" s="43" t="s">
        <v>13</v>
      </c>
      <c r="G1853" s="35">
        <v>14</v>
      </c>
    </row>
    <row r="1854" spans="1:7" x14ac:dyDescent="0.3">
      <c r="A1854" s="20" t="s">
        <v>492</v>
      </c>
      <c r="B1854" s="24" t="s">
        <v>210</v>
      </c>
      <c r="C1854" s="24">
        <v>1</v>
      </c>
      <c r="D1854" s="24">
        <v>12</v>
      </c>
      <c r="E1854" s="8" t="s">
        <v>495</v>
      </c>
      <c r="F1854" s="43" t="s">
        <v>505</v>
      </c>
      <c r="G1854" s="35">
        <v>3</v>
      </c>
    </row>
    <row r="1855" spans="1:7" x14ac:dyDescent="0.3">
      <c r="A1855" s="20" t="s">
        <v>492</v>
      </c>
      <c r="B1855" s="24" t="s">
        <v>210</v>
      </c>
      <c r="C1855" s="24">
        <v>1</v>
      </c>
      <c r="D1855" s="24">
        <v>12</v>
      </c>
      <c r="E1855" s="8" t="s">
        <v>495</v>
      </c>
      <c r="F1855" s="43" t="s">
        <v>509</v>
      </c>
      <c r="G1855" s="35">
        <v>1</v>
      </c>
    </row>
    <row r="1856" spans="1:7" x14ac:dyDescent="0.3">
      <c r="A1856" s="20" t="s">
        <v>492</v>
      </c>
      <c r="B1856" s="24" t="s">
        <v>210</v>
      </c>
      <c r="C1856" s="24">
        <v>1</v>
      </c>
      <c r="D1856" s="24">
        <v>12</v>
      </c>
      <c r="E1856" s="8" t="s">
        <v>495</v>
      </c>
      <c r="F1856" s="43" t="s">
        <v>498</v>
      </c>
      <c r="G1856" s="35">
        <v>6</v>
      </c>
    </row>
    <row r="1857" spans="1:7" x14ac:dyDescent="0.3">
      <c r="A1857" s="20" t="s">
        <v>492</v>
      </c>
      <c r="B1857" s="24" t="s">
        <v>210</v>
      </c>
      <c r="C1857" s="24">
        <v>1</v>
      </c>
      <c r="D1857" s="24">
        <v>12</v>
      </c>
      <c r="E1857" s="8" t="s">
        <v>495</v>
      </c>
      <c r="F1857" s="43" t="s">
        <v>499</v>
      </c>
      <c r="G1857" s="35">
        <v>11</v>
      </c>
    </row>
    <row r="1858" spans="1:7" x14ac:dyDescent="0.3">
      <c r="A1858" s="20" t="s">
        <v>492</v>
      </c>
      <c r="B1858" s="24" t="s">
        <v>210</v>
      </c>
      <c r="C1858" s="24">
        <v>1</v>
      </c>
      <c r="D1858" s="24">
        <v>12</v>
      </c>
      <c r="E1858" s="8" t="s">
        <v>495</v>
      </c>
      <c r="F1858" s="43" t="s">
        <v>144</v>
      </c>
      <c r="G1858" s="35">
        <v>1</v>
      </c>
    </row>
    <row r="1859" spans="1:7" x14ac:dyDescent="0.3">
      <c r="A1859" s="20" t="s">
        <v>492</v>
      </c>
      <c r="B1859" s="5" t="s">
        <v>510</v>
      </c>
      <c r="C1859" s="24">
        <v>1</v>
      </c>
      <c r="D1859" s="24">
        <v>1</v>
      </c>
      <c r="E1859" s="8" t="s">
        <v>495</v>
      </c>
      <c r="F1859" s="43" t="s">
        <v>220</v>
      </c>
      <c r="G1859" s="35">
        <v>18</v>
      </c>
    </row>
    <row r="1860" spans="1:7" x14ac:dyDescent="0.3">
      <c r="A1860" s="20" t="s">
        <v>492</v>
      </c>
      <c r="B1860" s="5" t="s">
        <v>212</v>
      </c>
      <c r="C1860" s="24">
        <v>1</v>
      </c>
      <c r="D1860" s="24">
        <v>1</v>
      </c>
      <c r="E1860" s="8" t="s">
        <v>495</v>
      </c>
      <c r="F1860" s="43" t="s">
        <v>13</v>
      </c>
      <c r="G1860" s="35">
        <v>11</v>
      </c>
    </row>
    <row r="1861" spans="1:7" x14ac:dyDescent="0.3">
      <c r="A1861" s="20" t="s">
        <v>492</v>
      </c>
      <c r="B1861" s="5" t="s">
        <v>212</v>
      </c>
      <c r="C1861" s="24">
        <v>1</v>
      </c>
      <c r="D1861" s="24">
        <v>1</v>
      </c>
      <c r="E1861" s="8" t="s">
        <v>495</v>
      </c>
      <c r="F1861" s="43" t="s">
        <v>496</v>
      </c>
      <c r="G1861" s="35">
        <v>1</v>
      </c>
    </row>
    <row r="1862" spans="1:7" x14ac:dyDescent="0.3">
      <c r="A1862" s="20" t="s">
        <v>492</v>
      </c>
      <c r="B1862" s="5" t="s">
        <v>212</v>
      </c>
      <c r="C1862" s="24">
        <v>1</v>
      </c>
      <c r="D1862" s="24">
        <v>1</v>
      </c>
      <c r="E1862" s="8" t="s">
        <v>495</v>
      </c>
      <c r="F1862" s="43" t="s">
        <v>142</v>
      </c>
      <c r="G1862" s="35">
        <v>1</v>
      </c>
    </row>
    <row r="1863" spans="1:7" x14ac:dyDescent="0.3">
      <c r="A1863" s="20" t="s">
        <v>492</v>
      </c>
      <c r="B1863" s="5" t="s">
        <v>212</v>
      </c>
      <c r="C1863" s="24">
        <v>1</v>
      </c>
      <c r="D1863" s="24">
        <v>1</v>
      </c>
      <c r="E1863" s="8" t="s">
        <v>495</v>
      </c>
      <c r="F1863" s="43" t="s">
        <v>498</v>
      </c>
      <c r="G1863" s="35">
        <v>1</v>
      </c>
    </row>
    <row r="1864" spans="1:7" x14ac:dyDescent="0.3">
      <c r="A1864" s="20" t="s">
        <v>492</v>
      </c>
      <c r="B1864" s="5" t="s">
        <v>212</v>
      </c>
      <c r="C1864" s="24">
        <v>1</v>
      </c>
      <c r="D1864" s="24">
        <v>1</v>
      </c>
      <c r="E1864" s="8" t="s">
        <v>495</v>
      </c>
      <c r="F1864" s="43" t="s">
        <v>499</v>
      </c>
      <c r="G1864" s="35">
        <v>7</v>
      </c>
    </row>
    <row r="1865" spans="1:7" x14ac:dyDescent="0.3">
      <c r="A1865" s="20" t="s">
        <v>492</v>
      </c>
      <c r="B1865" s="24" t="s">
        <v>510</v>
      </c>
      <c r="C1865" s="24">
        <v>1</v>
      </c>
      <c r="D1865" s="24">
        <v>2</v>
      </c>
      <c r="E1865" s="8" t="s">
        <v>495</v>
      </c>
      <c r="F1865" s="43" t="s">
        <v>220</v>
      </c>
      <c r="G1865" s="35">
        <v>3</v>
      </c>
    </row>
    <row r="1866" spans="1:7" x14ac:dyDescent="0.3">
      <c r="A1866" s="20" t="s">
        <v>492</v>
      </c>
      <c r="B1866" s="24" t="s">
        <v>510</v>
      </c>
      <c r="C1866" s="24">
        <v>1</v>
      </c>
      <c r="D1866" s="24">
        <v>2</v>
      </c>
      <c r="E1866" s="8" t="s">
        <v>495</v>
      </c>
      <c r="F1866" s="43" t="s">
        <v>497</v>
      </c>
      <c r="G1866" s="35">
        <v>4</v>
      </c>
    </row>
    <row r="1867" spans="1:7" x14ac:dyDescent="0.3">
      <c r="A1867" s="20" t="s">
        <v>492</v>
      </c>
      <c r="B1867" s="24" t="s">
        <v>212</v>
      </c>
      <c r="C1867" s="24">
        <v>1</v>
      </c>
      <c r="D1867" s="24">
        <v>2</v>
      </c>
      <c r="E1867" s="8" t="s">
        <v>495</v>
      </c>
      <c r="F1867" s="43" t="s">
        <v>13</v>
      </c>
      <c r="G1867" s="35">
        <v>6</v>
      </c>
    </row>
    <row r="1868" spans="1:7" x14ac:dyDescent="0.3">
      <c r="A1868" s="20" t="s">
        <v>492</v>
      </c>
      <c r="B1868" s="24" t="s">
        <v>212</v>
      </c>
      <c r="C1868" s="24">
        <v>1</v>
      </c>
      <c r="D1868" s="24">
        <v>2</v>
      </c>
      <c r="E1868" s="8" t="s">
        <v>495</v>
      </c>
      <c r="F1868" s="43" t="s">
        <v>498</v>
      </c>
      <c r="G1868" s="35">
        <v>2</v>
      </c>
    </row>
    <row r="1869" spans="1:7" x14ac:dyDescent="0.3">
      <c r="A1869" s="20" t="s">
        <v>492</v>
      </c>
      <c r="B1869" s="24" t="s">
        <v>212</v>
      </c>
      <c r="C1869" s="24">
        <v>1</v>
      </c>
      <c r="D1869" s="24">
        <v>2</v>
      </c>
      <c r="E1869" s="8" t="s">
        <v>495</v>
      </c>
      <c r="F1869" s="43" t="s">
        <v>499</v>
      </c>
      <c r="G1869" s="35">
        <v>5</v>
      </c>
    </row>
    <row r="1870" spans="1:7" x14ac:dyDescent="0.3">
      <c r="A1870" s="20" t="s">
        <v>492</v>
      </c>
      <c r="B1870" s="24" t="s">
        <v>212</v>
      </c>
      <c r="C1870" s="24">
        <v>1</v>
      </c>
      <c r="D1870" s="24">
        <v>2</v>
      </c>
      <c r="E1870" s="8" t="s">
        <v>495</v>
      </c>
      <c r="F1870" s="43" t="s">
        <v>219</v>
      </c>
      <c r="G1870" s="35">
        <v>1</v>
      </c>
    </row>
    <row r="1871" spans="1:7" x14ac:dyDescent="0.3">
      <c r="A1871" s="20" t="s">
        <v>492</v>
      </c>
      <c r="B1871" s="24" t="s">
        <v>212</v>
      </c>
      <c r="C1871" s="24">
        <v>1</v>
      </c>
      <c r="D1871" s="24">
        <v>2</v>
      </c>
      <c r="E1871" s="8" t="s">
        <v>495</v>
      </c>
      <c r="F1871" s="43" t="s">
        <v>144</v>
      </c>
      <c r="G1871" s="35">
        <v>1</v>
      </c>
    </row>
    <row r="1872" spans="1:7" x14ac:dyDescent="0.3">
      <c r="A1872" s="20" t="s">
        <v>492</v>
      </c>
      <c r="B1872" s="24" t="s">
        <v>510</v>
      </c>
      <c r="C1872" s="24">
        <v>1</v>
      </c>
      <c r="D1872" s="24">
        <v>3</v>
      </c>
      <c r="E1872" s="8" t="s">
        <v>495</v>
      </c>
      <c r="F1872" s="43" t="s">
        <v>220</v>
      </c>
      <c r="G1872" s="35">
        <v>6</v>
      </c>
    </row>
    <row r="1873" spans="1:7" x14ac:dyDescent="0.3">
      <c r="A1873" s="20" t="s">
        <v>492</v>
      </c>
      <c r="B1873" s="24" t="s">
        <v>212</v>
      </c>
      <c r="C1873" s="24">
        <v>1</v>
      </c>
      <c r="D1873" s="24">
        <v>3</v>
      </c>
      <c r="E1873" s="8" t="s">
        <v>495</v>
      </c>
      <c r="F1873" s="43" t="s">
        <v>13</v>
      </c>
      <c r="G1873" s="35">
        <v>7</v>
      </c>
    </row>
    <row r="1874" spans="1:7" x14ac:dyDescent="0.3">
      <c r="A1874" s="20" t="s">
        <v>492</v>
      </c>
      <c r="B1874" s="24" t="s">
        <v>212</v>
      </c>
      <c r="C1874" s="24">
        <v>1</v>
      </c>
      <c r="D1874" s="24">
        <v>3</v>
      </c>
      <c r="E1874" s="8" t="s">
        <v>495</v>
      </c>
      <c r="F1874" s="43" t="s">
        <v>498</v>
      </c>
      <c r="G1874" s="35">
        <v>2</v>
      </c>
    </row>
    <row r="1875" spans="1:7" x14ac:dyDescent="0.3">
      <c r="A1875" s="20" t="s">
        <v>492</v>
      </c>
      <c r="B1875" s="24" t="s">
        <v>212</v>
      </c>
      <c r="C1875" s="24">
        <v>1</v>
      </c>
      <c r="D1875" s="24">
        <v>3</v>
      </c>
      <c r="E1875" s="8" t="s">
        <v>495</v>
      </c>
      <c r="F1875" s="43" t="s">
        <v>499</v>
      </c>
      <c r="G1875" s="35">
        <v>4</v>
      </c>
    </row>
    <row r="1876" spans="1:7" x14ac:dyDescent="0.3">
      <c r="A1876" s="20" t="s">
        <v>492</v>
      </c>
      <c r="B1876" s="24" t="s">
        <v>511</v>
      </c>
      <c r="C1876" s="24">
        <v>1</v>
      </c>
      <c r="D1876" s="24">
        <v>1</v>
      </c>
      <c r="E1876" s="8" t="s">
        <v>495</v>
      </c>
      <c r="F1876" s="43" t="s">
        <v>220</v>
      </c>
      <c r="G1876" s="35">
        <v>3</v>
      </c>
    </row>
    <row r="1877" spans="1:7" x14ac:dyDescent="0.3">
      <c r="A1877" s="20" t="s">
        <v>492</v>
      </c>
      <c r="B1877" s="24" t="s">
        <v>214</v>
      </c>
      <c r="C1877" s="24">
        <v>1</v>
      </c>
      <c r="D1877" s="24">
        <v>1</v>
      </c>
      <c r="E1877" s="8" t="s">
        <v>495</v>
      </c>
      <c r="F1877" s="43" t="s">
        <v>497</v>
      </c>
      <c r="G1877" s="35">
        <v>1</v>
      </c>
    </row>
    <row r="1878" spans="1:7" x14ac:dyDescent="0.3">
      <c r="A1878" s="20" t="s">
        <v>492</v>
      </c>
      <c r="B1878" s="24" t="s">
        <v>214</v>
      </c>
      <c r="C1878" s="24">
        <v>1</v>
      </c>
      <c r="D1878" s="24">
        <v>1</v>
      </c>
      <c r="E1878" s="8" t="s">
        <v>495</v>
      </c>
      <c r="F1878" s="43" t="s">
        <v>512</v>
      </c>
      <c r="G1878" s="35">
        <v>5</v>
      </c>
    </row>
    <row r="1879" spans="1:7" x14ac:dyDescent="0.3">
      <c r="A1879" s="20" t="s">
        <v>492</v>
      </c>
      <c r="B1879" s="24" t="s">
        <v>214</v>
      </c>
      <c r="C1879" s="24">
        <v>1</v>
      </c>
      <c r="D1879" s="24">
        <v>1</v>
      </c>
      <c r="E1879" s="8" t="s">
        <v>495</v>
      </c>
      <c r="F1879" s="43" t="s">
        <v>505</v>
      </c>
      <c r="G1879" s="35">
        <v>1</v>
      </c>
    </row>
    <row r="1880" spans="1:7" x14ac:dyDescent="0.3">
      <c r="A1880" s="20" t="s">
        <v>492</v>
      </c>
      <c r="B1880" s="24" t="s">
        <v>214</v>
      </c>
      <c r="C1880" s="24">
        <v>1</v>
      </c>
      <c r="D1880" s="24">
        <v>1</v>
      </c>
      <c r="E1880" s="8" t="s">
        <v>495</v>
      </c>
      <c r="F1880" s="43" t="s">
        <v>142</v>
      </c>
      <c r="G1880" s="35">
        <v>2</v>
      </c>
    </row>
    <row r="1881" spans="1:7" x14ac:dyDescent="0.3">
      <c r="A1881" s="20" t="s">
        <v>492</v>
      </c>
      <c r="B1881" s="24" t="s">
        <v>214</v>
      </c>
      <c r="C1881" s="24">
        <v>1</v>
      </c>
      <c r="D1881" s="24">
        <v>1</v>
      </c>
      <c r="E1881" s="8" t="s">
        <v>495</v>
      </c>
      <c r="F1881" s="43" t="s">
        <v>499</v>
      </c>
      <c r="G1881" s="35">
        <v>1</v>
      </c>
    </row>
    <row r="1882" spans="1:7" x14ac:dyDescent="0.3">
      <c r="A1882" s="20" t="s">
        <v>492</v>
      </c>
      <c r="B1882" s="24" t="s">
        <v>511</v>
      </c>
      <c r="C1882" s="24">
        <v>1</v>
      </c>
      <c r="D1882" s="24">
        <v>2</v>
      </c>
      <c r="E1882" s="8" t="s">
        <v>495</v>
      </c>
      <c r="F1882" s="43" t="s">
        <v>220</v>
      </c>
      <c r="G1882" s="35">
        <v>4</v>
      </c>
    </row>
    <row r="1883" spans="1:7" x14ac:dyDescent="0.3">
      <c r="A1883" s="20" t="s">
        <v>492</v>
      </c>
      <c r="B1883" s="24" t="s">
        <v>214</v>
      </c>
      <c r="C1883" s="24">
        <v>1</v>
      </c>
      <c r="D1883" s="24">
        <v>2</v>
      </c>
      <c r="E1883" s="8" t="s">
        <v>495</v>
      </c>
      <c r="F1883" s="43" t="s">
        <v>498</v>
      </c>
      <c r="G1883" s="35">
        <v>2</v>
      </c>
    </row>
    <row r="1884" spans="1:7" x14ac:dyDescent="0.3">
      <c r="A1884" s="20" t="s">
        <v>492</v>
      </c>
      <c r="B1884" s="24" t="s">
        <v>214</v>
      </c>
      <c r="C1884" s="24">
        <v>1</v>
      </c>
      <c r="D1884" s="24">
        <v>2</v>
      </c>
      <c r="E1884" s="8" t="s">
        <v>495</v>
      </c>
      <c r="F1884" s="43" t="s">
        <v>499</v>
      </c>
      <c r="G1884" s="35">
        <v>5</v>
      </c>
    </row>
    <row r="1885" spans="1:7" x14ac:dyDescent="0.3">
      <c r="A1885" s="20" t="s">
        <v>492</v>
      </c>
      <c r="B1885" s="24" t="s">
        <v>214</v>
      </c>
      <c r="C1885" s="24">
        <v>1</v>
      </c>
      <c r="D1885" s="24">
        <v>2</v>
      </c>
      <c r="E1885" s="8" t="s">
        <v>495</v>
      </c>
      <c r="F1885" s="43" t="s">
        <v>69</v>
      </c>
      <c r="G1885" s="35">
        <v>4</v>
      </c>
    </row>
    <row r="1886" spans="1:7" x14ac:dyDescent="0.3">
      <c r="A1886" s="20" t="s">
        <v>492</v>
      </c>
      <c r="B1886" s="5" t="s">
        <v>511</v>
      </c>
      <c r="C1886" s="24">
        <v>1</v>
      </c>
      <c r="D1886" s="24">
        <v>3</v>
      </c>
      <c r="E1886" s="8" t="s">
        <v>495</v>
      </c>
      <c r="F1886" s="43" t="s">
        <v>220</v>
      </c>
      <c r="G1886" s="35">
        <v>5</v>
      </c>
    </row>
    <row r="1887" spans="1:7" x14ac:dyDescent="0.3">
      <c r="A1887" s="20" t="s">
        <v>492</v>
      </c>
      <c r="B1887" s="5" t="s">
        <v>214</v>
      </c>
      <c r="C1887" s="24">
        <v>1</v>
      </c>
      <c r="D1887" s="24">
        <v>3</v>
      </c>
      <c r="E1887" s="8" t="s">
        <v>495</v>
      </c>
      <c r="F1887" s="43" t="s">
        <v>498</v>
      </c>
      <c r="G1887" s="35">
        <v>1</v>
      </c>
    </row>
    <row r="1888" spans="1:7" x14ac:dyDescent="0.3">
      <c r="A1888" s="20" t="s">
        <v>492</v>
      </c>
      <c r="B1888" s="5" t="s">
        <v>214</v>
      </c>
      <c r="C1888" s="24">
        <v>1</v>
      </c>
      <c r="D1888" s="24">
        <v>3</v>
      </c>
      <c r="E1888" s="8" t="s">
        <v>495</v>
      </c>
      <c r="F1888" s="43" t="s">
        <v>499</v>
      </c>
      <c r="G1888" s="35">
        <v>6</v>
      </c>
    </row>
    <row r="1889" spans="1:7" x14ac:dyDescent="0.3">
      <c r="A1889" s="20" t="s">
        <v>492</v>
      </c>
      <c r="B1889" s="24" t="s">
        <v>513</v>
      </c>
      <c r="C1889" s="24">
        <v>1</v>
      </c>
      <c r="D1889" s="24">
        <v>2</v>
      </c>
      <c r="E1889" s="8" t="s">
        <v>495</v>
      </c>
      <c r="F1889" s="43" t="s">
        <v>220</v>
      </c>
      <c r="G1889" s="35">
        <v>13</v>
      </c>
    </row>
    <row r="1890" spans="1:7" x14ac:dyDescent="0.3">
      <c r="A1890" s="20" t="s">
        <v>492</v>
      </c>
      <c r="B1890" s="24" t="s">
        <v>513</v>
      </c>
      <c r="C1890" s="24">
        <v>1</v>
      </c>
      <c r="D1890" s="24">
        <v>2</v>
      </c>
      <c r="E1890" s="8" t="s">
        <v>495</v>
      </c>
      <c r="F1890" s="43" t="s">
        <v>497</v>
      </c>
      <c r="G1890" s="35">
        <v>1</v>
      </c>
    </row>
    <row r="1891" spans="1:7" x14ac:dyDescent="0.3">
      <c r="A1891" s="20" t="s">
        <v>492</v>
      </c>
      <c r="B1891" s="24" t="s">
        <v>264</v>
      </c>
      <c r="C1891" s="24">
        <v>1</v>
      </c>
      <c r="D1891" s="24">
        <v>2</v>
      </c>
      <c r="E1891" s="8" t="s">
        <v>495</v>
      </c>
      <c r="F1891" s="43" t="s">
        <v>505</v>
      </c>
      <c r="G1891" s="35">
        <v>1</v>
      </c>
    </row>
    <row r="1892" spans="1:7" x14ac:dyDescent="0.3">
      <c r="A1892" s="20" t="s">
        <v>492</v>
      </c>
      <c r="B1892" s="24" t="s">
        <v>264</v>
      </c>
      <c r="C1892" s="24">
        <v>1</v>
      </c>
      <c r="D1892" s="24">
        <v>2</v>
      </c>
      <c r="E1892" s="8" t="s">
        <v>495</v>
      </c>
      <c r="F1892" s="43" t="s">
        <v>142</v>
      </c>
      <c r="G1892" s="35">
        <v>1</v>
      </c>
    </row>
    <row r="1893" spans="1:7" x14ac:dyDescent="0.3">
      <c r="A1893" s="20" t="s">
        <v>492</v>
      </c>
      <c r="B1893" s="24" t="s">
        <v>264</v>
      </c>
      <c r="C1893" s="24">
        <v>1</v>
      </c>
      <c r="D1893" s="24">
        <v>2</v>
      </c>
      <c r="E1893" s="8" t="s">
        <v>495</v>
      </c>
      <c r="F1893" s="43" t="s">
        <v>143</v>
      </c>
      <c r="G1893" s="35">
        <v>1</v>
      </c>
    </row>
    <row r="1894" spans="1:7" x14ac:dyDescent="0.3">
      <c r="A1894" s="20" t="s">
        <v>492</v>
      </c>
      <c r="B1894" s="24" t="s">
        <v>264</v>
      </c>
      <c r="C1894" s="24">
        <v>1</v>
      </c>
      <c r="D1894" s="24">
        <v>2</v>
      </c>
      <c r="E1894" s="8" t="s">
        <v>495</v>
      </c>
      <c r="F1894" s="43" t="s">
        <v>498</v>
      </c>
      <c r="G1894" s="35">
        <v>4</v>
      </c>
    </row>
    <row r="1895" spans="1:7" x14ac:dyDescent="0.3">
      <c r="A1895" s="20" t="s">
        <v>492</v>
      </c>
      <c r="B1895" s="24" t="s">
        <v>264</v>
      </c>
      <c r="C1895" s="24">
        <v>1</v>
      </c>
      <c r="D1895" s="24">
        <v>2</v>
      </c>
      <c r="E1895" s="8" t="s">
        <v>495</v>
      </c>
      <c r="F1895" s="43" t="s">
        <v>499</v>
      </c>
      <c r="G1895" s="35">
        <v>5</v>
      </c>
    </row>
    <row r="1896" spans="1:7" x14ac:dyDescent="0.3">
      <c r="A1896" s="20" t="s">
        <v>492</v>
      </c>
      <c r="B1896" s="24" t="s">
        <v>264</v>
      </c>
      <c r="C1896" s="24">
        <v>1</v>
      </c>
      <c r="D1896" s="24">
        <v>2</v>
      </c>
      <c r="E1896" s="8" t="s">
        <v>495</v>
      </c>
      <c r="F1896" s="43" t="s">
        <v>144</v>
      </c>
      <c r="G1896" s="35">
        <v>5</v>
      </c>
    </row>
    <row r="1897" spans="1:7" x14ac:dyDescent="0.3">
      <c r="A1897" s="20" t="s">
        <v>492</v>
      </c>
      <c r="B1897" s="5" t="s">
        <v>513</v>
      </c>
      <c r="C1897" s="24">
        <v>1</v>
      </c>
      <c r="D1897" s="24">
        <v>8</v>
      </c>
      <c r="E1897" s="8" t="s">
        <v>495</v>
      </c>
      <c r="F1897" s="43" t="s">
        <v>220</v>
      </c>
      <c r="G1897" s="35">
        <v>10</v>
      </c>
    </row>
    <row r="1898" spans="1:7" x14ac:dyDescent="0.3">
      <c r="A1898" s="20" t="s">
        <v>492</v>
      </c>
      <c r="B1898" s="5" t="s">
        <v>513</v>
      </c>
      <c r="C1898" s="24">
        <v>1</v>
      </c>
      <c r="D1898" s="24">
        <v>8</v>
      </c>
      <c r="E1898" s="8" t="s">
        <v>495</v>
      </c>
      <c r="F1898" s="43" t="s">
        <v>497</v>
      </c>
      <c r="G1898" s="35">
        <v>3</v>
      </c>
    </row>
    <row r="1899" spans="1:7" x14ac:dyDescent="0.3">
      <c r="A1899" s="20" t="s">
        <v>492</v>
      </c>
      <c r="B1899" s="5" t="s">
        <v>264</v>
      </c>
      <c r="C1899" s="24">
        <v>1</v>
      </c>
      <c r="D1899" s="24">
        <v>8</v>
      </c>
      <c r="E1899" s="8" t="s">
        <v>495</v>
      </c>
      <c r="F1899" s="43" t="s">
        <v>13</v>
      </c>
      <c r="G1899" s="35">
        <v>7</v>
      </c>
    </row>
    <row r="1900" spans="1:7" x14ac:dyDescent="0.3">
      <c r="A1900" s="20" t="s">
        <v>492</v>
      </c>
      <c r="B1900" s="5" t="s">
        <v>264</v>
      </c>
      <c r="C1900" s="24">
        <v>1</v>
      </c>
      <c r="D1900" s="24">
        <v>8</v>
      </c>
      <c r="E1900" s="8" t="s">
        <v>495</v>
      </c>
      <c r="F1900" s="43" t="s">
        <v>505</v>
      </c>
      <c r="G1900" s="35">
        <v>7</v>
      </c>
    </row>
    <row r="1901" spans="1:7" x14ac:dyDescent="0.3">
      <c r="A1901" s="20" t="s">
        <v>492</v>
      </c>
      <c r="B1901" s="5" t="s">
        <v>264</v>
      </c>
      <c r="C1901" s="24">
        <v>1</v>
      </c>
      <c r="D1901" s="24">
        <v>8</v>
      </c>
      <c r="E1901" s="8" t="s">
        <v>495</v>
      </c>
      <c r="F1901" s="43" t="s">
        <v>143</v>
      </c>
      <c r="G1901" s="35">
        <v>3</v>
      </c>
    </row>
    <row r="1902" spans="1:7" x14ac:dyDescent="0.3">
      <c r="A1902" s="20" t="s">
        <v>492</v>
      </c>
      <c r="B1902" s="5" t="s">
        <v>264</v>
      </c>
      <c r="C1902" s="24">
        <v>1</v>
      </c>
      <c r="D1902" s="24">
        <v>8</v>
      </c>
      <c r="E1902" s="8" t="s">
        <v>495</v>
      </c>
      <c r="F1902" s="43" t="s">
        <v>498</v>
      </c>
      <c r="G1902" s="35">
        <v>2</v>
      </c>
    </row>
    <row r="1903" spans="1:7" x14ac:dyDescent="0.3">
      <c r="A1903" s="20" t="s">
        <v>492</v>
      </c>
      <c r="B1903" s="5" t="s">
        <v>264</v>
      </c>
      <c r="C1903" s="24">
        <v>1</v>
      </c>
      <c r="D1903" s="24">
        <v>8</v>
      </c>
      <c r="E1903" s="8" t="s">
        <v>495</v>
      </c>
      <c r="F1903" s="43" t="s">
        <v>499</v>
      </c>
      <c r="G1903" s="35">
        <v>9</v>
      </c>
    </row>
    <row r="1904" spans="1:7" x14ac:dyDescent="0.3">
      <c r="A1904" s="20" t="s">
        <v>492</v>
      </c>
      <c r="B1904" s="5" t="s">
        <v>264</v>
      </c>
      <c r="C1904" s="24">
        <v>1</v>
      </c>
      <c r="D1904" s="24">
        <v>8</v>
      </c>
      <c r="E1904" s="8" t="s">
        <v>495</v>
      </c>
      <c r="F1904" s="43" t="s">
        <v>69</v>
      </c>
      <c r="G1904" s="35">
        <v>1</v>
      </c>
    </row>
    <row r="1905" spans="1:7" x14ac:dyDescent="0.3">
      <c r="A1905" s="20" t="s">
        <v>492</v>
      </c>
      <c r="B1905" s="5" t="s">
        <v>264</v>
      </c>
      <c r="C1905" s="24">
        <v>1</v>
      </c>
      <c r="D1905" s="24">
        <v>8</v>
      </c>
      <c r="E1905" s="8" t="s">
        <v>495</v>
      </c>
      <c r="F1905" s="43" t="s">
        <v>219</v>
      </c>
      <c r="G1905" s="35">
        <v>1</v>
      </c>
    </row>
    <row r="1906" spans="1:7" x14ac:dyDescent="0.3">
      <c r="A1906" s="20" t="s">
        <v>492</v>
      </c>
      <c r="B1906" s="5" t="s">
        <v>264</v>
      </c>
      <c r="C1906" s="24">
        <v>1</v>
      </c>
      <c r="D1906" s="24">
        <v>8</v>
      </c>
      <c r="E1906" s="8" t="s">
        <v>495</v>
      </c>
      <c r="F1906" s="43" t="s">
        <v>144</v>
      </c>
      <c r="G1906" s="35">
        <v>6</v>
      </c>
    </row>
    <row r="1907" spans="1:7" x14ac:dyDescent="0.3">
      <c r="A1907" s="20" t="s">
        <v>492</v>
      </c>
      <c r="B1907" s="24" t="s">
        <v>513</v>
      </c>
      <c r="C1907" s="24">
        <v>1</v>
      </c>
      <c r="D1907" s="24">
        <v>9</v>
      </c>
      <c r="E1907" s="8" t="s">
        <v>495</v>
      </c>
      <c r="F1907" s="43" t="s">
        <v>220</v>
      </c>
      <c r="G1907" s="35">
        <v>7</v>
      </c>
    </row>
    <row r="1908" spans="1:7" x14ac:dyDescent="0.3">
      <c r="A1908" s="20" t="s">
        <v>492</v>
      </c>
      <c r="B1908" s="24" t="s">
        <v>513</v>
      </c>
      <c r="C1908" s="24">
        <v>1</v>
      </c>
      <c r="D1908" s="24">
        <v>9</v>
      </c>
      <c r="E1908" s="8" t="s">
        <v>495</v>
      </c>
      <c r="F1908" s="43" t="s">
        <v>497</v>
      </c>
      <c r="G1908" s="35">
        <v>5</v>
      </c>
    </row>
    <row r="1909" spans="1:7" x14ac:dyDescent="0.3">
      <c r="A1909" s="20" t="s">
        <v>492</v>
      </c>
      <c r="B1909" s="24" t="s">
        <v>264</v>
      </c>
      <c r="C1909" s="24">
        <v>1</v>
      </c>
      <c r="D1909" s="24">
        <v>9</v>
      </c>
      <c r="E1909" s="8" t="s">
        <v>495</v>
      </c>
      <c r="F1909" s="43" t="s">
        <v>505</v>
      </c>
      <c r="G1909" s="35">
        <v>2</v>
      </c>
    </row>
    <row r="1910" spans="1:7" x14ac:dyDescent="0.3">
      <c r="A1910" s="20" t="s">
        <v>492</v>
      </c>
      <c r="B1910" s="24" t="s">
        <v>264</v>
      </c>
      <c r="C1910" s="24">
        <v>1</v>
      </c>
      <c r="D1910" s="24">
        <v>9</v>
      </c>
      <c r="E1910" s="8" t="s">
        <v>495</v>
      </c>
      <c r="F1910" s="43" t="s">
        <v>143</v>
      </c>
      <c r="G1910" s="35">
        <v>2</v>
      </c>
    </row>
    <row r="1911" spans="1:7" x14ac:dyDescent="0.3">
      <c r="A1911" s="20" t="s">
        <v>492</v>
      </c>
      <c r="B1911" s="24" t="s">
        <v>264</v>
      </c>
      <c r="C1911" s="24">
        <v>1</v>
      </c>
      <c r="D1911" s="24">
        <v>9</v>
      </c>
      <c r="E1911" s="8" t="s">
        <v>495</v>
      </c>
      <c r="F1911" s="43" t="s">
        <v>499</v>
      </c>
      <c r="G1911" s="35">
        <v>6</v>
      </c>
    </row>
    <row r="1912" spans="1:7" x14ac:dyDescent="0.3">
      <c r="A1912" s="20" t="s">
        <v>492</v>
      </c>
      <c r="B1912" s="24" t="s">
        <v>264</v>
      </c>
      <c r="C1912" s="24">
        <v>1</v>
      </c>
      <c r="D1912" s="24">
        <v>9</v>
      </c>
      <c r="E1912" s="8" t="s">
        <v>495</v>
      </c>
      <c r="F1912" s="43" t="s">
        <v>69</v>
      </c>
      <c r="G1912" s="35">
        <v>1</v>
      </c>
    </row>
    <row r="1913" spans="1:7" x14ac:dyDescent="0.3">
      <c r="A1913" s="20" t="s">
        <v>492</v>
      </c>
      <c r="B1913" s="24" t="s">
        <v>264</v>
      </c>
      <c r="C1913" s="24">
        <v>1</v>
      </c>
      <c r="D1913" s="24">
        <v>9</v>
      </c>
      <c r="E1913" s="8" t="s">
        <v>495</v>
      </c>
      <c r="F1913" s="43" t="s">
        <v>144</v>
      </c>
      <c r="G1913" s="35">
        <v>6</v>
      </c>
    </row>
    <row r="1914" spans="1:7" x14ac:dyDescent="0.3">
      <c r="A1914" s="20" t="s">
        <v>492</v>
      </c>
      <c r="B1914" s="5" t="s">
        <v>514</v>
      </c>
      <c r="C1914" s="24">
        <v>1</v>
      </c>
      <c r="D1914" s="24">
        <v>10</v>
      </c>
      <c r="E1914" s="8" t="s">
        <v>495</v>
      </c>
      <c r="F1914" s="43" t="s">
        <v>220</v>
      </c>
      <c r="G1914" s="35">
        <v>17</v>
      </c>
    </row>
    <row r="1915" spans="1:7" x14ac:dyDescent="0.3">
      <c r="A1915" s="20" t="s">
        <v>492</v>
      </c>
      <c r="B1915" s="5" t="s">
        <v>514</v>
      </c>
      <c r="C1915" s="24">
        <v>1</v>
      </c>
      <c r="D1915" s="24">
        <v>10</v>
      </c>
      <c r="E1915" s="8" t="s">
        <v>495</v>
      </c>
      <c r="F1915" s="43" t="s">
        <v>497</v>
      </c>
      <c r="G1915" s="35">
        <v>1</v>
      </c>
    </row>
    <row r="1916" spans="1:7" x14ac:dyDescent="0.3">
      <c r="A1916" s="20" t="s">
        <v>492</v>
      </c>
      <c r="B1916" s="5" t="s">
        <v>515</v>
      </c>
      <c r="C1916" s="24">
        <v>1</v>
      </c>
      <c r="D1916" s="24">
        <v>10</v>
      </c>
      <c r="E1916" s="8" t="s">
        <v>495</v>
      </c>
      <c r="F1916" s="43" t="s">
        <v>505</v>
      </c>
      <c r="G1916" s="35">
        <v>2</v>
      </c>
    </row>
    <row r="1917" spans="1:7" x14ac:dyDescent="0.3">
      <c r="A1917" s="20" t="s">
        <v>492</v>
      </c>
      <c r="B1917" s="5" t="s">
        <v>515</v>
      </c>
      <c r="C1917" s="24">
        <v>1</v>
      </c>
      <c r="D1917" s="24">
        <v>10</v>
      </c>
      <c r="E1917" s="8" t="s">
        <v>495</v>
      </c>
      <c r="F1917" s="43" t="s">
        <v>142</v>
      </c>
      <c r="G1917" s="35">
        <v>1</v>
      </c>
    </row>
    <row r="1918" spans="1:7" x14ac:dyDescent="0.3">
      <c r="A1918" s="20" t="s">
        <v>492</v>
      </c>
      <c r="B1918" s="5" t="s">
        <v>515</v>
      </c>
      <c r="C1918" s="24">
        <v>1</v>
      </c>
      <c r="D1918" s="24">
        <v>10</v>
      </c>
      <c r="E1918" s="8" t="s">
        <v>495</v>
      </c>
      <c r="F1918" s="43" t="s">
        <v>498</v>
      </c>
      <c r="G1918" s="35">
        <v>1</v>
      </c>
    </row>
    <row r="1919" spans="1:7" x14ac:dyDescent="0.3">
      <c r="A1919" s="20" t="s">
        <v>492</v>
      </c>
      <c r="B1919" s="5" t="s">
        <v>515</v>
      </c>
      <c r="C1919" s="24">
        <v>1</v>
      </c>
      <c r="D1919" s="24">
        <v>10</v>
      </c>
      <c r="E1919" s="8" t="s">
        <v>495</v>
      </c>
      <c r="F1919" s="43" t="s">
        <v>499</v>
      </c>
      <c r="G1919" s="35">
        <v>3</v>
      </c>
    </row>
    <row r="1920" spans="1:7" x14ac:dyDescent="0.3">
      <c r="A1920" s="20" t="s">
        <v>492</v>
      </c>
      <c r="B1920" s="5" t="s">
        <v>515</v>
      </c>
      <c r="C1920" s="24">
        <v>1</v>
      </c>
      <c r="D1920" s="24">
        <v>10</v>
      </c>
      <c r="E1920" s="8" t="s">
        <v>495</v>
      </c>
      <c r="F1920" s="43" t="s">
        <v>219</v>
      </c>
      <c r="G1920" s="35">
        <v>1</v>
      </c>
    </row>
    <row r="1921" spans="1:7" x14ac:dyDescent="0.3">
      <c r="A1921" s="20" t="s">
        <v>492</v>
      </c>
      <c r="B1921" s="5" t="s">
        <v>515</v>
      </c>
      <c r="C1921" s="24">
        <v>1</v>
      </c>
      <c r="D1921" s="24">
        <v>10</v>
      </c>
      <c r="E1921" s="8" t="s">
        <v>495</v>
      </c>
      <c r="F1921" s="43" t="s">
        <v>144</v>
      </c>
      <c r="G1921" s="35">
        <v>9</v>
      </c>
    </row>
    <row r="1922" spans="1:7" x14ac:dyDescent="0.3">
      <c r="A1922" s="20" t="s">
        <v>492</v>
      </c>
      <c r="B1922" s="24" t="s">
        <v>516</v>
      </c>
      <c r="C1922" s="24">
        <v>1</v>
      </c>
      <c r="D1922" s="24">
        <v>11</v>
      </c>
      <c r="E1922" s="8" t="s">
        <v>517</v>
      </c>
      <c r="F1922" s="43" t="s">
        <v>220</v>
      </c>
      <c r="G1922" s="35">
        <v>12</v>
      </c>
    </row>
    <row r="1923" spans="1:7" x14ac:dyDescent="0.3">
      <c r="A1923" s="20" t="s">
        <v>492</v>
      </c>
      <c r="B1923" s="24" t="s">
        <v>516</v>
      </c>
      <c r="C1923" s="24">
        <v>1</v>
      </c>
      <c r="D1923" s="24">
        <v>11</v>
      </c>
      <c r="E1923" s="8" t="s">
        <v>517</v>
      </c>
      <c r="F1923" s="43" t="s">
        <v>518</v>
      </c>
      <c r="G1923" s="35">
        <v>1</v>
      </c>
    </row>
    <row r="1924" spans="1:7" x14ac:dyDescent="0.3">
      <c r="A1924" s="20" t="s">
        <v>492</v>
      </c>
      <c r="B1924" s="24" t="s">
        <v>515</v>
      </c>
      <c r="C1924" s="24">
        <v>1</v>
      </c>
      <c r="D1924" s="24">
        <v>11</v>
      </c>
      <c r="E1924" s="8" t="s">
        <v>517</v>
      </c>
      <c r="F1924" s="43" t="s">
        <v>13</v>
      </c>
      <c r="G1924" s="35">
        <v>3</v>
      </c>
    </row>
    <row r="1925" spans="1:7" x14ac:dyDescent="0.3">
      <c r="A1925" s="20" t="s">
        <v>492</v>
      </c>
      <c r="B1925" s="24" t="s">
        <v>515</v>
      </c>
      <c r="C1925" s="24">
        <v>1</v>
      </c>
      <c r="D1925" s="24">
        <v>11</v>
      </c>
      <c r="E1925" s="8" t="s">
        <v>517</v>
      </c>
      <c r="F1925" s="43" t="s">
        <v>519</v>
      </c>
      <c r="G1925" s="35">
        <v>3</v>
      </c>
    </row>
    <row r="1926" spans="1:7" x14ac:dyDescent="0.3">
      <c r="A1926" s="20" t="s">
        <v>492</v>
      </c>
      <c r="B1926" s="24" t="s">
        <v>515</v>
      </c>
      <c r="C1926" s="24">
        <v>1</v>
      </c>
      <c r="D1926" s="24">
        <v>11</v>
      </c>
      <c r="E1926" s="8" t="s">
        <v>517</v>
      </c>
      <c r="F1926" s="43" t="s">
        <v>143</v>
      </c>
      <c r="G1926" s="35">
        <v>1</v>
      </c>
    </row>
    <row r="1927" spans="1:7" x14ac:dyDescent="0.3">
      <c r="A1927" s="20" t="s">
        <v>492</v>
      </c>
      <c r="B1927" s="24" t="s">
        <v>515</v>
      </c>
      <c r="C1927" s="24">
        <v>1</v>
      </c>
      <c r="D1927" s="24">
        <v>11</v>
      </c>
      <c r="E1927" s="8" t="s">
        <v>517</v>
      </c>
      <c r="F1927" s="43" t="s">
        <v>520</v>
      </c>
      <c r="G1927" s="35">
        <v>1</v>
      </c>
    </row>
    <row r="1928" spans="1:7" x14ac:dyDescent="0.3">
      <c r="A1928" s="20" t="s">
        <v>492</v>
      </c>
      <c r="B1928" s="24" t="s">
        <v>515</v>
      </c>
      <c r="C1928" s="24">
        <v>1</v>
      </c>
      <c r="D1928" s="24">
        <v>11</v>
      </c>
      <c r="E1928" s="8" t="s">
        <v>517</v>
      </c>
      <c r="F1928" s="43" t="s">
        <v>521</v>
      </c>
      <c r="G1928" s="35">
        <v>4</v>
      </c>
    </row>
    <row r="1929" spans="1:7" x14ac:dyDescent="0.3">
      <c r="A1929" s="20" t="s">
        <v>492</v>
      </c>
      <c r="B1929" s="24" t="s">
        <v>515</v>
      </c>
      <c r="C1929" s="24">
        <v>1</v>
      </c>
      <c r="D1929" s="24">
        <v>11</v>
      </c>
      <c r="E1929" s="8" t="s">
        <v>517</v>
      </c>
      <c r="F1929" s="43" t="s">
        <v>144</v>
      </c>
      <c r="G1929" s="35">
        <v>7</v>
      </c>
    </row>
    <row r="1930" spans="1:7" x14ac:dyDescent="0.3">
      <c r="A1930" s="20" t="s">
        <v>492</v>
      </c>
      <c r="B1930" s="24" t="s">
        <v>514</v>
      </c>
      <c r="C1930" s="24">
        <v>1</v>
      </c>
      <c r="D1930" s="24">
        <v>12</v>
      </c>
      <c r="E1930" s="8" t="s">
        <v>495</v>
      </c>
      <c r="F1930" s="43" t="s">
        <v>220</v>
      </c>
      <c r="G1930" s="35">
        <v>6</v>
      </c>
    </row>
    <row r="1931" spans="1:7" x14ac:dyDescent="0.3">
      <c r="A1931" s="20" t="s">
        <v>492</v>
      </c>
      <c r="B1931" s="24" t="s">
        <v>515</v>
      </c>
      <c r="C1931" s="24">
        <v>1</v>
      </c>
      <c r="D1931" s="24">
        <v>12</v>
      </c>
      <c r="E1931" s="8" t="s">
        <v>495</v>
      </c>
      <c r="F1931" s="43" t="s">
        <v>498</v>
      </c>
      <c r="G1931" s="35">
        <v>1</v>
      </c>
    </row>
    <row r="1932" spans="1:7" x14ac:dyDescent="0.3">
      <c r="A1932" s="20" t="s">
        <v>492</v>
      </c>
      <c r="B1932" s="24" t="s">
        <v>515</v>
      </c>
      <c r="C1932" s="24">
        <v>1</v>
      </c>
      <c r="D1932" s="24">
        <v>12</v>
      </c>
      <c r="E1932" s="8" t="s">
        <v>495</v>
      </c>
      <c r="F1932" s="43" t="s">
        <v>499</v>
      </c>
      <c r="G1932" s="35">
        <v>2</v>
      </c>
    </row>
    <row r="1933" spans="1:7" x14ac:dyDescent="0.3">
      <c r="A1933" s="20" t="s">
        <v>492</v>
      </c>
      <c r="B1933" s="24" t="s">
        <v>515</v>
      </c>
      <c r="C1933" s="24">
        <v>1</v>
      </c>
      <c r="D1933" s="24">
        <v>12</v>
      </c>
      <c r="E1933" s="8" t="s">
        <v>495</v>
      </c>
      <c r="F1933" s="43" t="s">
        <v>69</v>
      </c>
      <c r="G1933" s="35">
        <v>2</v>
      </c>
    </row>
    <row r="1934" spans="1:7" x14ac:dyDescent="0.3">
      <c r="A1934" s="20" t="s">
        <v>492</v>
      </c>
      <c r="B1934" s="24" t="s">
        <v>515</v>
      </c>
      <c r="C1934" s="24">
        <v>1</v>
      </c>
      <c r="D1934" s="24">
        <v>12</v>
      </c>
      <c r="E1934" s="8" t="s">
        <v>495</v>
      </c>
      <c r="F1934" s="43" t="s">
        <v>219</v>
      </c>
      <c r="G1934" s="35">
        <v>2</v>
      </c>
    </row>
    <row r="1935" spans="1:7" x14ac:dyDescent="0.3">
      <c r="A1935" s="20" t="s">
        <v>492</v>
      </c>
      <c r="B1935" s="24" t="s">
        <v>515</v>
      </c>
      <c r="C1935" s="24">
        <v>1</v>
      </c>
      <c r="D1935" s="24">
        <v>12</v>
      </c>
      <c r="E1935" s="8" t="s">
        <v>495</v>
      </c>
      <c r="F1935" s="43" t="s">
        <v>144</v>
      </c>
      <c r="G1935" s="35">
        <v>5</v>
      </c>
    </row>
    <row r="1936" spans="1:7" x14ac:dyDescent="0.3">
      <c r="A1936" s="20" t="s">
        <v>492</v>
      </c>
      <c r="B1936" s="24" t="s">
        <v>515</v>
      </c>
      <c r="C1936" s="24">
        <v>1</v>
      </c>
      <c r="D1936" s="24">
        <v>12</v>
      </c>
      <c r="E1936" s="8" t="s">
        <v>495</v>
      </c>
      <c r="F1936" s="43" t="s">
        <v>518</v>
      </c>
      <c r="G1936" s="35">
        <v>1</v>
      </c>
    </row>
    <row r="1937" spans="1:7" x14ac:dyDescent="0.3">
      <c r="A1937" s="20" t="s">
        <v>492</v>
      </c>
      <c r="B1937" s="24" t="s">
        <v>522</v>
      </c>
      <c r="C1937" s="24">
        <v>1</v>
      </c>
      <c r="D1937" s="24">
        <v>7</v>
      </c>
      <c r="E1937" s="8" t="s">
        <v>495</v>
      </c>
      <c r="F1937" s="43" t="s">
        <v>220</v>
      </c>
      <c r="G1937" s="35">
        <v>9</v>
      </c>
    </row>
    <row r="1938" spans="1:7" x14ac:dyDescent="0.3">
      <c r="A1938" s="20" t="s">
        <v>492</v>
      </c>
      <c r="B1938" s="24" t="s">
        <v>522</v>
      </c>
      <c r="C1938" s="24">
        <v>1</v>
      </c>
      <c r="D1938" s="24">
        <v>7</v>
      </c>
      <c r="E1938" s="8" t="s">
        <v>495</v>
      </c>
      <c r="F1938" s="43" t="s">
        <v>497</v>
      </c>
      <c r="G1938" s="35">
        <v>4</v>
      </c>
    </row>
    <row r="1939" spans="1:7" x14ac:dyDescent="0.3">
      <c r="A1939" s="20" t="s">
        <v>492</v>
      </c>
      <c r="B1939" s="24" t="s">
        <v>269</v>
      </c>
      <c r="C1939" s="24">
        <v>1</v>
      </c>
      <c r="D1939" s="24">
        <v>7</v>
      </c>
      <c r="E1939" s="8" t="s">
        <v>495</v>
      </c>
      <c r="F1939" s="43" t="s">
        <v>13</v>
      </c>
      <c r="G1939" s="35">
        <v>4</v>
      </c>
    </row>
    <row r="1940" spans="1:7" x14ac:dyDescent="0.3">
      <c r="A1940" s="20" t="s">
        <v>492</v>
      </c>
      <c r="B1940" s="24" t="s">
        <v>269</v>
      </c>
      <c r="C1940" s="24">
        <v>1</v>
      </c>
      <c r="D1940" s="24">
        <v>7</v>
      </c>
      <c r="E1940" s="8" t="s">
        <v>495</v>
      </c>
      <c r="F1940" s="43" t="s">
        <v>143</v>
      </c>
      <c r="G1940" s="35">
        <v>2</v>
      </c>
    </row>
    <row r="1941" spans="1:7" x14ac:dyDescent="0.3">
      <c r="A1941" s="20" t="s">
        <v>492</v>
      </c>
      <c r="B1941" s="24" t="s">
        <v>269</v>
      </c>
      <c r="C1941" s="24">
        <v>1</v>
      </c>
      <c r="D1941" s="24">
        <v>7</v>
      </c>
      <c r="E1941" s="8" t="s">
        <v>495</v>
      </c>
      <c r="F1941" s="43" t="s">
        <v>499</v>
      </c>
      <c r="G1941" s="35">
        <v>2</v>
      </c>
    </row>
    <row r="1942" spans="1:7" x14ac:dyDescent="0.3">
      <c r="A1942" s="20" t="s">
        <v>492</v>
      </c>
      <c r="B1942" s="24" t="s">
        <v>522</v>
      </c>
      <c r="C1942" s="24">
        <v>1</v>
      </c>
      <c r="D1942" s="24">
        <v>8</v>
      </c>
      <c r="E1942" s="8" t="s">
        <v>495</v>
      </c>
      <c r="F1942" s="43" t="s">
        <v>220</v>
      </c>
      <c r="G1942" s="35">
        <v>11</v>
      </c>
    </row>
    <row r="1943" spans="1:7" x14ac:dyDescent="0.3">
      <c r="A1943" s="20" t="s">
        <v>492</v>
      </c>
      <c r="B1943" s="24" t="s">
        <v>522</v>
      </c>
      <c r="C1943" s="24">
        <v>1</v>
      </c>
      <c r="D1943" s="24">
        <v>8</v>
      </c>
      <c r="E1943" s="8" t="s">
        <v>495</v>
      </c>
      <c r="F1943" s="43" t="s">
        <v>497</v>
      </c>
      <c r="G1943" s="35">
        <v>3</v>
      </c>
    </row>
    <row r="1944" spans="1:7" x14ac:dyDescent="0.3">
      <c r="A1944" s="20" t="s">
        <v>492</v>
      </c>
      <c r="B1944" s="24" t="s">
        <v>269</v>
      </c>
      <c r="C1944" s="24">
        <v>1</v>
      </c>
      <c r="D1944" s="24">
        <v>8</v>
      </c>
      <c r="E1944" s="8" t="s">
        <v>495</v>
      </c>
      <c r="F1944" s="43" t="s">
        <v>505</v>
      </c>
      <c r="G1944" s="35">
        <v>1</v>
      </c>
    </row>
    <row r="1945" spans="1:7" x14ac:dyDescent="0.3">
      <c r="A1945" s="20" t="s">
        <v>492</v>
      </c>
      <c r="B1945" s="24" t="s">
        <v>269</v>
      </c>
      <c r="C1945" s="24">
        <v>1</v>
      </c>
      <c r="D1945" s="24">
        <v>8</v>
      </c>
      <c r="E1945" s="8" t="s">
        <v>495</v>
      </c>
      <c r="F1945" s="43" t="s">
        <v>143</v>
      </c>
      <c r="G1945" s="35">
        <v>2</v>
      </c>
    </row>
    <row r="1946" spans="1:7" x14ac:dyDescent="0.3">
      <c r="A1946" s="20" t="s">
        <v>492</v>
      </c>
      <c r="B1946" s="24" t="s">
        <v>269</v>
      </c>
      <c r="C1946" s="24">
        <v>1</v>
      </c>
      <c r="D1946" s="24">
        <v>8</v>
      </c>
      <c r="E1946" s="8" t="s">
        <v>495</v>
      </c>
      <c r="F1946" s="43" t="s">
        <v>498</v>
      </c>
      <c r="G1946" s="35">
        <v>1</v>
      </c>
    </row>
    <row r="1947" spans="1:7" x14ac:dyDescent="0.3">
      <c r="A1947" s="20" t="s">
        <v>492</v>
      </c>
      <c r="B1947" s="24" t="s">
        <v>269</v>
      </c>
      <c r="C1947" s="24">
        <v>1</v>
      </c>
      <c r="D1947" s="24">
        <v>8</v>
      </c>
      <c r="E1947" s="8" t="s">
        <v>495</v>
      </c>
      <c r="F1947" s="43" t="s">
        <v>499</v>
      </c>
      <c r="G1947" s="35">
        <v>12</v>
      </c>
    </row>
    <row r="1948" spans="1:7" x14ac:dyDescent="0.3">
      <c r="A1948" s="20" t="s">
        <v>492</v>
      </c>
      <c r="B1948" s="24" t="s">
        <v>269</v>
      </c>
      <c r="C1948" s="24">
        <v>1</v>
      </c>
      <c r="D1948" s="24">
        <v>8</v>
      </c>
      <c r="E1948" s="8" t="s">
        <v>495</v>
      </c>
      <c r="F1948" s="43" t="s">
        <v>144</v>
      </c>
      <c r="G1948" s="35">
        <v>3</v>
      </c>
    </row>
    <row r="1949" spans="1:7" x14ac:dyDescent="0.3">
      <c r="A1949" s="20" t="s">
        <v>492</v>
      </c>
      <c r="B1949" s="24" t="s">
        <v>522</v>
      </c>
      <c r="C1949" s="24">
        <v>1</v>
      </c>
      <c r="D1949" s="24">
        <v>9</v>
      </c>
      <c r="E1949" s="8" t="s">
        <v>495</v>
      </c>
      <c r="F1949" s="43" t="s">
        <v>220</v>
      </c>
      <c r="G1949" s="35">
        <v>6</v>
      </c>
    </row>
    <row r="1950" spans="1:7" x14ac:dyDescent="0.3">
      <c r="A1950" s="20" t="s">
        <v>492</v>
      </c>
      <c r="B1950" s="24" t="s">
        <v>522</v>
      </c>
      <c r="C1950" s="24">
        <v>1</v>
      </c>
      <c r="D1950" s="24">
        <v>9</v>
      </c>
      <c r="E1950" s="8" t="s">
        <v>495</v>
      </c>
      <c r="F1950" s="43" t="s">
        <v>497</v>
      </c>
      <c r="G1950" s="35">
        <v>4</v>
      </c>
    </row>
    <row r="1951" spans="1:7" x14ac:dyDescent="0.3">
      <c r="A1951" s="20" t="s">
        <v>492</v>
      </c>
      <c r="B1951" s="24" t="s">
        <v>522</v>
      </c>
      <c r="C1951" s="24">
        <v>1</v>
      </c>
      <c r="D1951" s="24">
        <v>9</v>
      </c>
      <c r="E1951" s="8" t="s">
        <v>495</v>
      </c>
      <c r="F1951" s="43" t="s">
        <v>13</v>
      </c>
      <c r="G1951" s="35">
        <v>3</v>
      </c>
    </row>
    <row r="1952" spans="1:7" x14ac:dyDescent="0.3">
      <c r="A1952" s="20" t="s">
        <v>492</v>
      </c>
      <c r="B1952" s="24" t="s">
        <v>522</v>
      </c>
      <c r="C1952" s="24">
        <v>1</v>
      </c>
      <c r="D1952" s="24">
        <v>9</v>
      </c>
      <c r="E1952" s="8" t="s">
        <v>495</v>
      </c>
      <c r="F1952" s="43" t="s">
        <v>505</v>
      </c>
      <c r="G1952" s="35">
        <v>2</v>
      </c>
    </row>
    <row r="1953" spans="1:7" x14ac:dyDescent="0.3">
      <c r="A1953" s="20" t="s">
        <v>492</v>
      </c>
      <c r="B1953" s="24" t="s">
        <v>522</v>
      </c>
      <c r="C1953" s="24">
        <v>1</v>
      </c>
      <c r="D1953" s="24">
        <v>9</v>
      </c>
      <c r="E1953" s="8" t="s">
        <v>495</v>
      </c>
      <c r="F1953" s="43" t="s">
        <v>143</v>
      </c>
      <c r="G1953" s="35">
        <v>1</v>
      </c>
    </row>
    <row r="1954" spans="1:7" x14ac:dyDescent="0.3">
      <c r="A1954" s="20" t="s">
        <v>492</v>
      </c>
      <c r="B1954" s="24" t="s">
        <v>522</v>
      </c>
      <c r="C1954" s="24">
        <v>1</v>
      </c>
      <c r="D1954" s="24">
        <v>9</v>
      </c>
      <c r="E1954" s="8" t="s">
        <v>495</v>
      </c>
      <c r="F1954" s="43" t="s">
        <v>498</v>
      </c>
      <c r="G1954" s="35">
        <v>2</v>
      </c>
    </row>
    <row r="1955" spans="1:7" x14ac:dyDescent="0.3">
      <c r="A1955" s="20" t="s">
        <v>492</v>
      </c>
      <c r="B1955" s="24" t="s">
        <v>522</v>
      </c>
      <c r="C1955" s="24">
        <v>1</v>
      </c>
      <c r="D1955" s="24">
        <v>9</v>
      </c>
      <c r="E1955" s="8" t="s">
        <v>495</v>
      </c>
      <c r="F1955" s="43" t="s">
        <v>144</v>
      </c>
      <c r="G1955" s="35">
        <v>5</v>
      </c>
    </row>
    <row r="1956" spans="1:7" x14ac:dyDescent="0.3">
      <c r="A1956" s="20" t="s">
        <v>492</v>
      </c>
      <c r="B1956" s="24" t="s">
        <v>523</v>
      </c>
      <c r="C1956" s="24">
        <v>1</v>
      </c>
      <c r="D1956" s="24">
        <v>1</v>
      </c>
      <c r="E1956" s="8" t="s">
        <v>495</v>
      </c>
      <c r="F1956" s="43" t="s">
        <v>220</v>
      </c>
      <c r="G1956" s="35">
        <v>27</v>
      </c>
    </row>
    <row r="1957" spans="1:7" x14ac:dyDescent="0.3">
      <c r="A1957" s="20" t="s">
        <v>492</v>
      </c>
      <c r="B1957" s="24" t="s">
        <v>523</v>
      </c>
      <c r="C1957" s="24">
        <v>1</v>
      </c>
      <c r="D1957" s="24">
        <v>1</v>
      </c>
      <c r="E1957" s="8" t="s">
        <v>495</v>
      </c>
      <c r="F1957" s="45" t="s">
        <v>496</v>
      </c>
      <c r="G1957" s="35">
        <v>5</v>
      </c>
    </row>
    <row r="1958" spans="1:7" x14ac:dyDescent="0.3">
      <c r="A1958" s="20" t="s">
        <v>492</v>
      </c>
      <c r="B1958" s="24" t="s">
        <v>523</v>
      </c>
      <c r="C1958" s="24">
        <v>1</v>
      </c>
      <c r="D1958" s="24">
        <v>1</v>
      </c>
      <c r="E1958" s="8" t="s">
        <v>495</v>
      </c>
      <c r="F1958" s="43" t="s">
        <v>497</v>
      </c>
      <c r="G1958" s="35">
        <v>1</v>
      </c>
    </row>
    <row r="1959" spans="1:7" x14ac:dyDescent="0.3">
      <c r="A1959" s="20" t="s">
        <v>492</v>
      </c>
      <c r="B1959" s="24" t="s">
        <v>524</v>
      </c>
      <c r="C1959" s="24">
        <v>1</v>
      </c>
      <c r="D1959" s="24">
        <v>1</v>
      </c>
      <c r="E1959" s="8" t="s">
        <v>495</v>
      </c>
      <c r="F1959" s="43" t="s">
        <v>505</v>
      </c>
      <c r="G1959" s="35">
        <v>1</v>
      </c>
    </row>
    <row r="1960" spans="1:7" x14ac:dyDescent="0.3">
      <c r="A1960" s="20" t="s">
        <v>492</v>
      </c>
      <c r="B1960" s="24" t="s">
        <v>524</v>
      </c>
      <c r="C1960" s="24">
        <v>1</v>
      </c>
      <c r="D1960" s="24">
        <v>1</v>
      </c>
      <c r="E1960" s="8" t="s">
        <v>495</v>
      </c>
      <c r="F1960" s="43" t="s">
        <v>142</v>
      </c>
      <c r="G1960" s="35">
        <v>1</v>
      </c>
    </row>
    <row r="1961" spans="1:7" x14ac:dyDescent="0.3">
      <c r="A1961" s="20" t="s">
        <v>492</v>
      </c>
      <c r="B1961" s="24" t="s">
        <v>524</v>
      </c>
      <c r="C1961" s="24">
        <v>1</v>
      </c>
      <c r="D1961" s="24">
        <v>1</v>
      </c>
      <c r="E1961" s="8" t="s">
        <v>495</v>
      </c>
      <c r="F1961" s="43" t="s">
        <v>498</v>
      </c>
      <c r="G1961" s="35">
        <v>1</v>
      </c>
    </row>
    <row r="1962" spans="1:7" x14ac:dyDescent="0.3">
      <c r="A1962" s="20" t="s">
        <v>492</v>
      </c>
      <c r="B1962" s="24" t="s">
        <v>524</v>
      </c>
      <c r="C1962" s="24">
        <v>1</v>
      </c>
      <c r="D1962" s="24">
        <v>1</v>
      </c>
      <c r="E1962" s="8" t="s">
        <v>495</v>
      </c>
      <c r="F1962" s="43" t="s">
        <v>219</v>
      </c>
      <c r="G1962" s="35">
        <v>1</v>
      </c>
    </row>
    <row r="1963" spans="1:7" x14ac:dyDescent="0.3">
      <c r="A1963" s="20" t="s">
        <v>492</v>
      </c>
      <c r="B1963" s="24" t="s">
        <v>524</v>
      </c>
      <c r="C1963" s="24">
        <v>1</v>
      </c>
      <c r="D1963" s="24">
        <v>1</v>
      </c>
      <c r="E1963" s="8" t="s">
        <v>495</v>
      </c>
      <c r="F1963" s="43" t="s">
        <v>144</v>
      </c>
      <c r="G1963" s="35">
        <v>2</v>
      </c>
    </row>
    <row r="1964" spans="1:7" x14ac:dyDescent="0.3">
      <c r="A1964" s="20" t="s">
        <v>492</v>
      </c>
      <c r="B1964" s="24" t="s">
        <v>523</v>
      </c>
      <c r="C1964" s="24">
        <v>1</v>
      </c>
      <c r="D1964" s="24">
        <v>12</v>
      </c>
      <c r="E1964" s="8" t="s">
        <v>495</v>
      </c>
      <c r="F1964" s="43" t="s">
        <v>220</v>
      </c>
      <c r="G1964" s="35">
        <v>21</v>
      </c>
    </row>
    <row r="1965" spans="1:7" x14ac:dyDescent="0.3">
      <c r="A1965" s="20" t="s">
        <v>492</v>
      </c>
      <c r="B1965" s="24" t="s">
        <v>523</v>
      </c>
      <c r="C1965" s="24">
        <v>1</v>
      </c>
      <c r="D1965" s="24">
        <v>12</v>
      </c>
      <c r="E1965" s="8" t="s">
        <v>495</v>
      </c>
      <c r="F1965" s="45" t="s">
        <v>496</v>
      </c>
      <c r="G1965" s="35">
        <v>6</v>
      </c>
    </row>
    <row r="1966" spans="1:7" x14ac:dyDescent="0.3">
      <c r="A1966" s="20" t="s">
        <v>492</v>
      </c>
      <c r="B1966" s="24" t="s">
        <v>523</v>
      </c>
      <c r="C1966" s="24">
        <v>1</v>
      </c>
      <c r="D1966" s="24">
        <v>12</v>
      </c>
      <c r="E1966" s="8" t="s">
        <v>495</v>
      </c>
      <c r="F1966" s="45" t="s">
        <v>525</v>
      </c>
      <c r="G1966" s="35">
        <v>1</v>
      </c>
    </row>
    <row r="1967" spans="1:7" x14ac:dyDescent="0.3">
      <c r="A1967" s="20" t="s">
        <v>492</v>
      </c>
      <c r="B1967" s="24" t="s">
        <v>524</v>
      </c>
      <c r="C1967" s="24">
        <v>1</v>
      </c>
      <c r="D1967" s="24">
        <v>12</v>
      </c>
      <c r="E1967" s="8" t="s">
        <v>495</v>
      </c>
      <c r="F1967" s="43" t="s">
        <v>498</v>
      </c>
      <c r="G1967" s="35">
        <v>2</v>
      </c>
    </row>
    <row r="1968" spans="1:7" x14ac:dyDescent="0.3">
      <c r="A1968" s="20" t="s">
        <v>492</v>
      </c>
      <c r="B1968" s="24" t="s">
        <v>524</v>
      </c>
      <c r="C1968" s="24">
        <v>1</v>
      </c>
      <c r="D1968" s="24">
        <v>12</v>
      </c>
      <c r="E1968" s="8" t="s">
        <v>495</v>
      </c>
      <c r="F1968" s="43" t="s">
        <v>499</v>
      </c>
      <c r="G1968" s="35">
        <v>2</v>
      </c>
    </row>
    <row r="1969" spans="1:7" x14ac:dyDescent="0.3">
      <c r="A1969" s="20" t="s">
        <v>492</v>
      </c>
      <c r="B1969" s="24" t="s">
        <v>524</v>
      </c>
      <c r="C1969" s="24">
        <v>1</v>
      </c>
      <c r="D1969" s="24">
        <v>12</v>
      </c>
      <c r="E1969" s="8" t="s">
        <v>495</v>
      </c>
      <c r="F1969" s="43" t="s">
        <v>219</v>
      </c>
      <c r="G1969" s="35">
        <v>2</v>
      </c>
    </row>
    <row r="1970" spans="1:7" x14ac:dyDescent="0.3">
      <c r="A1970" s="20" t="s">
        <v>492</v>
      </c>
      <c r="B1970" s="24" t="s">
        <v>524</v>
      </c>
      <c r="C1970" s="24">
        <v>1</v>
      </c>
      <c r="D1970" s="24">
        <v>12</v>
      </c>
      <c r="E1970" s="8" t="s">
        <v>495</v>
      </c>
      <c r="F1970" s="43" t="s">
        <v>144</v>
      </c>
      <c r="G1970" s="35">
        <v>2</v>
      </c>
    </row>
    <row r="1971" spans="1:7" x14ac:dyDescent="0.3">
      <c r="A1971" s="20" t="s">
        <v>492</v>
      </c>
      <c r="B1971" s="5" t="s">
        <v>523</v>
      </c>
      <c r="C1971" s="24">
        <v>1</v>
      </c>
      <c r="D1971" s="24">
        <v>11</v>
      </c>
      <c r="E1971" s="8" t="s">
        <v>495</v>
      </c>
      <c r="F1971" s="43" t="s">
        <v>220</v>
      </c>
      <c r="G1971" s="35">
        <v>32</v>
      </c>
    </row>
    <row r="1972" spans="1:7" x14ac:dyDescent="0.3">
      <c r="A1972" s="20" t="s">
        <v>492</v>
      </c>
      <c r="B1972" s="5" t="s">
        <v>523</v>
      </c>
      <c r="C1972" s="24">
        <v>1</v>
      </c>
      <c r="D1972" s="24">
        <v>11</v>
      </c>
      <c r="E1972" s="8" t="s">
        <v>495</v>
      </c>
      <c r="F1972" s="43" t="s">
        <v>497</v>
      </c>
      <c r="G1972" s="35">
        <v>3</v>
      </c>
    </row>
    <row r="1973" spans="1:7" x14ac:dyDescent="0.3">
      <c r="A1973" s="20" t="s">
        <v>492</v>
      </c>
      <c r="B1973" s="5" t="s">
        <v>524</v>
      </c>
      <c r="C1973" s="24">
        <v>1</v>
      </c>
      <c r="D1973" s="24">
        <v>11</v>
      </c>
      <c r="E1973" s="8" t="s">
        <v>495</v>
      </c>
      <c r="F1973" s="43" t="s">
        <v>13</v>
      </c>
      <c r="G1973" s="35">
        <v>3</v>
      </c>
    </row>
    <row r="1974" spans="1:7" x14ac:dyDescent="0.3">
      <c r="A1974" s="20" t="s">
        <v>492</v>
      </c>
      <c r="B1974" s="5" t="s">
        <v>524</v>
      </c>
      <c r="C1974" s="24">
        <v>1</v>
      </c>
      <c r="D1974" s="24">
        <v>11</v>
      </c>
      <c r="E1974" s="8" t="s">
        <v>495</v>
      </c>
      <c r="F1974" s="43" t="s">
        <v>505</v>
      </c>
      <c r="G1974" s="35">
        <v>7</v>
      </c>
    </row>
    <row r="1975" spans="1:7" x14ac:dyDescent="0.3">
      <c r="A1975" s="20" t="s">
        <v>492</v>
      </c>
      <c r="B1975" s="5" t="s">
        <v>524</v>
      </c>
      <c r="C1975" s="24">
        <v>1</v>
      </c>
      <c r="D1975" s="24">
        <v>11</v>
      </c>
      <c r="E1975" s="8" t="s">
        <v>495</v>
      </c>
      <c r="F1975" s="43" t="s">
        <v>498</v>
      </c>
      <c r="G1975" s="35">
        <v>2</v>
      </c>
    </row>
    <row r="1976" spans="1:7" x14ac:dyDescent="0.3">
      <c r="A1976" s="20" t="s">
        <v>492</v>
      </c>
      <c r="B1976" s="5" t="s">
        <v>524</v>
      </c>
      <c r="C1976" s="24">
        <v>1</v>
      </c>
      <c r="D1976" s="24">
        <v>11</v>
      </c>
      <c r="E1976" s="8" t="s">
        <v>495</v>
      </c>
      <c r="F1976" s="43" t="s">
        <v>219</v>
      </c>
      <c r="G1976" s="35">
        <v>5</v>
      </c>
    </row>
    <row r="1977" spans="1:7" x14ac:dyDescent="0.3">
      <c r="A1977" s="20" t="s">
        <v>492</v>
      </c>
      <c r="B1977" s="5" t="s">
        <v>524</v>
      </c>
      <c r="C1977" s="24">
        <v>1</v>
      </c>
      <c r="D1977" s="24">
        <v>11</v>
      </c>
      <c r="E1977" s="8" t="s">
        <v>495</v>
      </c>
      <c r="F1977" s="43" t="s">
        <v>144</v>
      </c>
      <c r="G1977" s="35">
        <v>6</v>
      </c>
    </row>
    <row r="1978" spans="1:7" x14ac:dyDescent="0.3">
      <c r="A1978" s="20" t="s">
        <v>492</v>
      </c>
      <c r="B1978" s="5" t="s">
        <v>524</v>
      </c>
      <c r="C1978" s="24">
        <v>1</v>
      </c>
      <c r="D1978" s="24">
        <v>11</v>
      </c>
      <c r="E1978" s="8" t="s">
        <v>495</v>
      </c>
      <c r="F1978" s="43" t="s">
        <v>526</v>
      </c>
      <c r="G1978" s="35">
        <v>1</v>
      </c>
    </row>
    <row r="1979" spans="1:7" x14ac:dyDescent="0.3">
      <c r="A1979" s="20" t="s">
        <v>492</v>
      </c>
      <c r="B1979" s="24" t="s">
        <v>527</v>
      </c>
      <c r="C1979" s="24">
        <v>2</v>
      </c>
      <c r="D1979" s="24">
        <v>2</v>
      </c>
      <c r="E1979" s="8" t="s">
        <v>495</v>
      </c>
      <c r="F1979" s="43" t="s">
        <v>220</v>
      </c>
      <c r="G1979" s="35">
        <v>2</v>
      </c>
    </row>
    <row r="1980" spans="1:7" x14ac:dyDescent="0.3">
      <c r="A1980" s="20" t="s">
        <v>492</v>
      </c>
      <c r="B1980" s="24" t="s">
        <v>528</v>
      </c>
      <c r="C1980" s="24">
        <v>2</v>
      </c>
      <c r="D1980" s="24">
        <v>2</v>
      </c>
      <c r="E1980" s="8" t="s">
        <v>495</v>
      </c>
      <c r="F1980" s="43" t="s">
        <v>505</v>
      </c>
      <c r="G1980" s="35">
        <v>2</v>
      </c>
    </row>
    <row r="1981" spans="1:7" x14ac:dyDescent="0.3">
      <c r="A1981" s="20" t="s">
        <v>492</v>
      </c>
      <c r="B1981" s="24" t="s">
        <v>528</v>
      </c>
      <c r="C1981" s="24">
        <v>2</v>
      </c>
      <c r="D1981" s="24">
        <v>2</v>
      </c>
      <c r="E1981" s="8" t="s">
        <v>495</v>
      </c>
      <c r="F1981" s="43" t="s">
        <v>498</v>
      </c>
      <c r="G1981" s="35">
        <v>1</v>
      </c>
    </row>
    <row r="1982" spans="1:7" x14ac:dyDescent="0.3">
      <c r="A1982" s="20" t="s">
        <v>492</v>
      </c>
      <c r="B1982" s="24" t="s">
        <v>528</v>
      </c>
      <c r="C1982" s="24">
        <v>2</v>
      </c>
      <c r="D1982" s="24">
        <v>2</v>
      </c>
      <c r="E1982" s="8" t="s">
        <v>495</v>
      </c>
      <c r="F1982" s="43" t="s">
        <v>219</v>
      </c>
      <c r="G1982" s="35">
        <v>4</v>
      </c>
    </row>
    <row r="1983" spans="1:7" x14ac:dyDescent="0.3">
      <c r="A1983" s="20" t="s">
        <v>492</v>
      </c>
      <c r="B1983" s="24" t="s">
        <v>528</v>
      </c>
      <c r="C1983" s="24">
        <v>2</v>
      </c>
      <c r="D1983" s="24">
        <v>2</v>
      </c>
      <c r="E1983" s="8" t="s">
        <v>495</v>
      </c>
      <c r="F1983" s="43" t="s">
        <v>144</v>
      </c>
      <c r="G1983" s="35">
        <v>23</v>
      </c>
    </row>
    <row r="1984" spans="1:7" x14ac:dyDescent="0.3">
      <c r="A1984" s="20" t="s">
        <v>492</v>
      </c>
      <c r="B1984" s="24" t="s">
        <v>527</v>
      </c>
      <c r="C1984" s="24">
        <v>2</v>
      </c>
      <c r="D1984" s="24">
        <v>5</v>
      </c>
      <c r="E1984" s="8" t="s">
        <v>495</v>
      </c>
      <c r="F1984" s="43" t="s">
        <v>220</v>
      </c>
      <c r="G1984" s="35">
        <v>2</v>
      </c>
    </row>
    <row r="1985" spans="1:7" x14ac:dyDescent="0.3">
      <c r="A1985" s="20" t="s">
        <v>492</v>
      </c>
      <c r="B1985" s="24" t="s">
        <v>528</v>
      </c>
      <c r="C1985" s="24">
        <v>2</v>
      </c>
      <c r="D1985" s="24">
        <v>5</v>
      </c>
      <c r="E1985" s="8" t="s">
        <v>495</v>
      </c>
      <c r="F1985" s="43" t="s">
        <v>13</v>
      </c>
      <c r="G1985" s="35">
        <v>2</v>
      </c>
    </row>
    <row r="1986" spans="1:7" x14ac:dyDescent="0.3">
      <c r="A1986" s="20" t="s">
        <v>492</v>
      </c>
      <c r="B1986" s="24" t="s">
        <v>528</v>
      </c>
      <c r="C1986" s="24">
        <v>2</v>
      </c>
      <c r="D1986" s="24">
        <v>5</v>
      </c>
      <c r="E1986" s="8" t="s">
        <v>495</v>
      </c>
      <c r="F1986" s="43" t="s">
        <v>505</v>
      </c>
      <c r="G1986" s="35">
        <v>3</v>
      </c>
    </row>
    <row r="1987" spans="1:7" x14ac:dyDescent="0.3">
      <c r="A1987" s="20" t="s">
        <v>492</v>
      </c>
      <c r="B1987" s="24" t="s">
        <v>528</v>
      </c>
      <c r="C1987" s="24">
        <v>2</v>
      </c>
      <c r="D1987" s="24">
        <v>5</v>
      </c>
      <c r="E1987" s="8" t="s">
        <v>495</v>
      </c>
      <c r="F1987" s="43" t="s">
        <v>142</v>
      </c>
      <c r="G1987" s="35">
        <v>1</v>
      </c>
    </row>
    <row r="1988" spans="1:7" x14ac:dyDescent="0.3">
      <c r="A1988" s="20" t="s">
        <v>492</v>
      </c>
      <c r="B1988" s="24" t="s">
        <v>528</v>
      </c>
      <c r="C1988" s="24">
        <v>2</v>
      </c>
      <c r="D1988" s="24">
        <v>5</v>
      </c>
      <c r="E1988" s="8" t="s">
        <v>495</v>
      </c>
      <c r="F1988" s="43" t="s">
        <v>219</v>
      </c>
      <c r="G1988" s="35">
        <v>2</v>
      </c>
    </row>
    <row r="1989" spans="1:7" x14ac:dyDescent="0.3">
      <c r="A1989" s="20" t="s">
        <v>492</v>
      </c>
      <c r="B1989" s="24" t="s">
        <v>528</v>
      </c>
      <c r="C1989" s="24">
        <v>2</v>
      </c>
      <c r="D1989" s="24">
        <v>5</v>
      </c>
      <c r="E1989" s="8" t="s">
        <v>495</v>
      </c>
      <c r="F1989" s="43" t="s">
        <v>144</v>
      </c>
      <c r="G1989" s="35">
        <v>4</v>
      </c>
    </row>
    <row r="1990" spans="1:7" x14ac:dyDescent="0.3">
      <c r="A1990" s="20" t="s">
        <v>492</v>
      </c>
      <c r="B1990" s="39" t="s">
        <v>527</v>
      </c>
      <c r="C1990" s="39">
        <v>2</v>
      </c>
      <c r="D1990" s="39">
        <v>7</v>
      </c>
      <c r="E1990" s="8" t="s">
        <v>495</v>
      </c>
      <c r="F1990" s="43" t="s">
        <v>220</v>
      </c>
      <c r="G1990" s="42">
        <v>4</v>
      </c>
    </row>
    <row r="1991" spans="1:7" x14ac:dyDescent="0.3">
      <c r="A1991" s="20" t="s">
        <v>492</v>
      </c>
      <c r="B1991" s="39" t="s">
        <v>528</v>
      </c>
      <c r="C1991" s="39">
        <v>2</v>
      </c>
      <c r="D1991" s="39">
        <v>7</v>
      </c>
      <c r="E1991" s="8" t="s">
        <v>495</v>
      </c>
      <c r="F1991" s="43" t="s">
        <v>219</v>
      </c>
      <c r="G1991" s="35">
        <v>2</v>
      </c>
    </row>
    <row r="1992" spans="1:7" x14ac:dyDescent="0.3">
      <c r="A1992" s="20" t="s">
        <v>492</v>
      </c>
      <c r="B1992" s="39" t="s">
        <v>528</v>
      </c>
      <c r="C1992" s="39">
        <v>2</v>
      </c>
      <c r="D1992" s="39">
        <v>7</v>
      </c>
      <c r="E1992" s="8" t="s">
        <v>495</v>
      </c>
      <c r="F1992" s="43" t="s">
        <v>144</v>
      </c>
      <c r="G1992" s="35">
        <v>26</v>
      </c>
    </row>
    <row r="1993" spans="1:7" x14ac:dyDescent="0.3">
      <c r="A1993" s="20" t="s">
        <v>492</v>
      </c>
      <c r="B1993" s="24" t="s">
        <v>529</v>
      </c>
      <c r="C1993" s="24">
        <v>1</v>
      </c>
      <c r="D1993" s="24">
        <v>1</v>
      </c>
      <c r="E1993" s="8" t="s">
        <v>495</v>
      </c>
      <c r="F1993" s="43" t="s">
        <v>220</v>
      </c>
      <c r="G1993" s="35">
        <v>12</v>
      </c>
    </row>
    <row r="1994" spans="1:7" x14ac:dyDescent="0.3">
      <c r="A1994" s="20" t="s">
        <v>492</v>
      </c>
      <c r="B1994" s="24" t="s">
        <v>529</v>
      </c>
      <c r="C1994" s="24">
        <v>1</v>
      </c>
      <c r="D1994" s="24">
        <v>1</v>
      </c>
      <c r="E1994" s="8" t="s">
        <v>495</v>
      </c>
      <c r="F1994" s="43" t="s">
        <v>505</v>
      </c>
      <c r="G1994" s="35">
        <v>10</v>
      </c>
    </row>
    <row r="1995" spans="1:7" x14ac:dyDescent="0.3">
      <c r="A1995" s="20" t="s">
        <v>492</v>
      </c>
      <c r="B1995" s="24" t="s">
        <v>529</v>
      </c>
      <c r="C1995" s="24">
        <v>1</v>
      </c>
      <c r="D1995" s="24">
        <v>1</v>
      </c>
      <c r="E1995" s="8" t="s">
        <v>495</v>
      </c>
      <c r="F1995" s="43" t="s">
        <v>498</v>
      </c>
      <c r="G1995" s="35">
        <v>7</v>
      </c>
    </row>
    <row r="1996" spans="1:7" x14ac:dyDescent="0.3">
      <c r="A1996" s="20" t="s">
        <v>492</v>
      </c>
      <c r="B1996" s="24" t="s">
        <v>529</v>
      </c>
      <c r="C1996" s="24">
        <v>1</v>
      </c>
      <c r="D1996" s="24">
        <v>1</v>
      </c>
      <c r="E1996" s="8" t="s">
        <v>495</v>
      </c>
      <c r="F1996" s="43" t="s">
        <v>219</v>
      </c>
      <c r="G1996" s="35">
        <v>2</v>
      </c>
    </row>
    <row r="1997" spans="1:7" x14ac:dyDescent="0.3">
      <c r="A1997" s="20" t="s">
        <v>492</v>
      </c>
      <c r="B1997" s="24" t="s">
        <v>529</v>
      </c>
      <c r="C1997" s="24">
        <v>1</v>
      </c>
      <c r="D1997" s="24">
        <v>1</v>
      </c>
      <c r="E1997" s="8" t="s">
        <v>495</v>
      </c>
      <c r="F1997" s="43" t="s">
        <v>144</v>
      </c>
      <c r="G1997" s="35">
        <v>49</v>
      </c>
    </row>
    <row r="1998" spans="1:7" x14ac:dyDescent="0.3">
      <c r="A1998" s="20" t="s">
        <v>492</v>
      </c>
      <c r="B1998" s="24" t="s">
        <v>529</v>
      </c>
      <c r="C1998" s="24">
        <v>1</v>
      </c>
      <c r="D1998" s="24">
        <v>11</v>
      </c>
      <c r="E1998" s="8" t="s">
        <v>495</v>
      </c>
      <c r="F1998" s="43" t="s">
        <v>220</v>
      </c>
      <c r="G1998" s="35">
        <v>5</v>
      </c>
    </row>
    <row r="1999" spans="1:7" x14ac:dyDescent="0.3">
      <c r="A1999" s="20" t="s">
        <v>492</v>
      </c>
      <c r="B1999" s="24" t="s">
        <v>529</v>
      </c>
      <c r="C1999" s="24">
        <v>1</v>
      </c>
      <c r="D1999" s="24">
        <v>11</v>
      </c>
      <c r="E1999" s="8" t="s">
        <v>495</v>
      </c>
      <c r="F1999" s="43" t="s">
        <v>497</v>
      </c>
      <c r="G1999" s="35">
        <v>1</v>
      </c>
    </row>
    <row r="2000" spans="1:7" x14ac:dyDescent="0.3">
      <c r="A2000" s="20" t="s">
        <v>492</v>
      </c>
      <c r="B2000" s="24" t="s">
        <v>530</v>
      </c>
      <c r="C2000" s="24">
        <v>1</v>
      </c>
      <c r="D2000" s="24">
        <v>11</v>
      </c>
      <c r="E2000" s="8" t="s">
        <v>495</v>
      </c>
      <c r="F2000" s="43" t="s">
        <v>498</v>
      </c>
      <c r="G2000" s="35">
        <v>3</v>
      </c>
    </row>
    <row r="2001" spans="1:7" x14ac:dyDescent="0.3">
      <c r="A2001" s="20" t="s">
        <v>492</v>
      </c>
      <c r="B2001" s="24" t="s">
        <v>530</v>
      </c>
      <c r="C2001" s="24">
        <v>1</v>
      </c>
      <c r="D2001" s="24">
        <v>11</v>
      </c>
      <c r="E2001" s="8" t="s">
        <v>495</v>
      </c>
      <c r="F2001" s="43" t="s">
        <v>219</v>
      </c>
      <c r="G2001" s="35">
        <v>6</v>
      </c>
    </row>
    <row r="2002" spans="1:7" x14ac:dyDescent="0.3">
      <c r="A2002" s="20" t="s">
        <v>492</v>
      </c>
      <c r="B2002" s="24" t="s">
        <v>530</v>
      </c>
      <c r="C2002" s="24">
        <v>1</v>
      </c>
      <c r="D2002" s="24">
        <v>11</v>
      </c>
      <c r="E2002" s="8" t="s">
        <v>495</v>
      </c>
      <c r="F2002" s="43" t="s">
        <v>144</v>
      </c>
      <c r="G2002" s="35">
        <v>26</v>
      </c>
    </row>
    <row r="2003" spans="1:7" x14ac:dyDescent="0.3">
      <c r="A2003" s="20" t="s">
        <v>492</v>
      </c>
      <c r="B2003" s="24" t="s">
        <v>529</v>
      </c>
      <c r="C2003" s="24">
        <v>1</v>
      </c>
      <c r="D2003" s="24">
        <v>12</v>
      </c>
      <c r="E2003" s="8" t="s">
        <v>495</v>
      </c>
      <c r="F2003" s="43" t="s">
        <v>220</v>
      </c>
      <c r="G2003" s="35">
        <v>11</v>
      </c>
    </row>
    <row r="2004" spans="1:7" x14ac:dyDescent="0.3">
      <c r="A2004" s="20" t="s">
        <v>492</v>
      </c>
      <c r="B2004" s="24" t="s">
        <v>530</v>
      </c>
      <c r="C2004" s="24">
        <v>1</v>
      </c>
      <c r="D2004" s="24">
        <v>12</v>
      </c>
      <c r="E2004" s="8" t="s">
        <v>495</v>
      </c>
      <c r="F2004" s="43" t="s">
        <v>505</v>
      </c>
      <c r="G2004" s="35">
        <v>13</v>
      </c>
    </row>
    <row r="2005" spans="1:7" x14ac:dyDescent="0.3">
      <c r="A2005" s="20" t="s">
        <v>492</v>
      </c>
      <c r="B2005" s="24" t="s">
        <v>530</v>
      </c>
      <c r="C2005" s="24">
        <v>1</v>
      </c>
      <c r="D2005" s="24">
        <v>12</v>
      </c>
      <c r="E2005" s="8" t="s">
        <v>495</v>
      </c>
      <c r="F2005" s="43" t="s">
        <v>498</v>
      </c>
      <c r="G2005" s="35">
        <v>4</v>
      </c>
    </row>
    <row r="2006" spans="1:7" x14ac:dyDescent="0.3">
      <c r="A2006" s="20" t="s">
        <v>492</v>
      </c>
      <c r="B2006" s="24" t="s">
        <v>530</v>
      </c>
      <c r="C2006" s="24">
        <v>1</v>
      </c>
      <c r="D2006" s="24">
        <v>12</v>
      </c>
      <c r="E2006" s="8" t="s">
        <v>495</v>
      </c>
      <c r="F2006" s="43" t="s">
        <v>144</v>
      </c>
      <c r="G2006" s="35">
        <v>66</v>
      </c>
    </row>
    <row r="2007" spans="1:7" x14ac:dyDescent="0.3">
      <c r="A2007" s="20" t="s">
        <v>492</v>
      </c>
      <c r="B2007" s="24" t="s">
        <v>531</v>
      </c>
      <c r="C2007" s="24">
        <v>1</v>
      </c>
      <c r="D2007" s="24">
        <v>8</v>
      </c>
      <c r="E2007" s="8" t="s">
        <v>495</v>
      </c>
      <c r="F2007" s="43" t="s">
        <v>220</v>
      </c>
      <c r="G2007" s="35">
        <v>11</v>
      </c>
    </row>
    <row r="2008" spans="1:7" x14ac:dyDescent="0.3">
      <c r="A2008" s="20" t="s">
        <v>492</v>
      </c>
      <c r="B2008" s="24" t="s">
        <v>531</v>
      </c>
      <c r="C2008" s="24">
        <v>1</v>
      </c>
      <c r="D2008" s="24">
        <v>8</v>
      </c>
      <c r="E2008" s="8" t="s">
        <v>495</v>
      </c>
      <c r="F2008" s="45" t="s">
        <v>496</v>
      </c>
      <c r="G2008" s="35">
        <v>1</v>
      </c>
    </row>
    <row r="2009" spans="1:7" x14ac:dyDescent="0.3">
      <c r="A2009" s="20" t="s">
        <v>492</v>
      </c>
      <c r="B2009" s="24" t="s">
        <v>532</v>
      </c>
      <c r="C2009" s="24">
        <v>1</v>
      </c>
      <c r="D2009" s="24">
        <v>8</v>
      </c>
      <c r="E2009" s="8" t="s">
        <v>495</v>
      </c>
      <c r="F2009" s="43" t="s">
        <v>505</v>
      </c>
      <c r="G2009" s="35">
        <v>10</v>
      </c>
    </row>
    <row r="2010" spans="1:7" x14ac:dyDescent="0.3">
      <c r="A2010" s="20" t="s">
        <v>492</v>
      </c>
      <c r="B2010" s="24" t="s">
        <v>532</v>
      </c>
      <c r="C2010" s="24">
        <v>1</v>
      </c>
      <c r="D2010" s="24">
        <v>8</v>
      </c>
      <c r="E2010" s="8" t="s">
        <v>495</v>
      </c>
      <c r="F2010" s="43" t="s">
        <v>142</v>
      </c>
      <c r="G2010" s="35">
        <v>12</v>
      </c>
    </row>
    <row r="2011" spans="1:7" x14ac:dyDescent="0.3">
      <c r="A2011" s="20" t="s">
        <v>492</v>
      </c>
      <c r="B2011" s="24" t="s">
        <v>532</v>
      </c>
      <c r="C2011" s="24">
        <v>1</v>
      </c>
      <c r="D2011" s="24">
        <v>8</v>
      </c>
      <c r="E2011" s="8" t="s">
        <v>495</v>
      </c>
      <c r="F2011" s="43" t="s">
        <v>498</v>
      </c>
      <c r="G2011" s="35">
        <v>6</v>
      </c>
    </row>
    <row r="2012" spans="1:7" x14ac:dyDescent="0.3">
      <c r="A2012" s="20" t="s">
        <v>492</v>
      </c>
      <c r="B2012" s="24" t="s">
        <v>532</v>
      </c>
      <c r="C2012" s="24">
        <v>1</v>
      </c>
      <c r="D2012" s="24">
        <v>8</v>
      </c>
      <c r="E2012" s="8" t="s">
        <v>495</v>
      </c>
      <c r="F2012" s="43" t="s">
        <v>499</v>
      </c>
      <c r="G2012" s="35">
        <v>5</v>
      </c>
    </row>
    <row r="2013" spans="1:7" x14ac:dyDescent="0.3">
      <c r="A2013" s="20" t="s">
        <v>492</v>
      </c>
      <c r="B2013" s="24" t="s">
        <v>532</v>
      </c>
      <c r="C2013" s="24">
        <v>1</v>
      </c>
      <c r="D2013" s="24">
        <v>8</v>
      </c>
      <c r="E2013" s="8" t="s">
        <v>495</v>
      </c>
      <c r="F2013" s="43" t="s">
        <v>219</v>
      </c>
      <c r="G2013" s="35">
        <v>4</v>
      </c>
    </row>
    <row r="2014" spans="1:7" x14ac:dyDescent="0.3">
      <c r="A2014" s="20" t="s">
        <v>492</v>
      </c>
      <c r="B2014" s="24" t="s">
        <v>532</v>
      </c>
      <c r="C2014" s="24">
        <v>1</v>
      </c>
      <c r="D2014" s="24">
        <v>8</v>
      </c>
      <c r="E2014" s="8" t="s">
        <v>495</v>
      </c>
      <c r="F2014" s="43" t="s">
        <v>144</v>
      </c>
      <c r="G2014" s="35">
        <v>5</v>
      </c>
    </row>
    <row r="2015" spans="1:7" x14ac:dyDescent="0.3">
      <c r="A2015" s="20" t="s">
        <v>492</v>
      </c>
      <c r="B2015" s="24" t="s">
        <v>532</v>
      </c>
      <c r="C2015" s="24">
        <v>1</v>
      </c>
      <c r="D2015" s="24">
        <v>8</v>
      </c>
      <c r="E2015" s="8" t="s">
        <v>494</v>
      </c>
      <c r="F2015" s="43" t="s">
        <v>337</v>
      </c>
      <c r="G2015" s="35">
        <v>1</v>
      </c>
    </row>
    <row r="2016" spans="1:7" x14ac:dyDescent="0.3">
      <c r="A2016" s="20" t="s">
        <v>492</v>
      </c>
      <c r="B2016" s="24" t="s">
        <v>531</v>
      </c>
      <c r="C2016" s="24">
        <v>1</v>
      </c>
      <c r="D2016" s="24">
        <v>9</v>
      </c>
      <c r="E2016" s="8" t="s">
        <v>495</v>
      </c>
      <c r="F2016" s="43" t="s">
        <v>220</v>
      </c>
      <c r="G2016" s="35">
        <v>9</v>
      </c>
    </row>
    <row r="2017" spans="1:7" x14ac:dyDescent="0.3">
      <c r="A2017" s="20" t="s">
        <v>492</v>
      </c>
      <c r="B2017" s="24" t="s">
        <v>532</v>
      </c>
      <c r="C2017" s="24">
        <v>1</v>
      </c>
      <c r="D2017" s="24">
        <v>9</v>
      </c>
      <c r="E2017" s="8" t="s">
        <v>495</v>
      </c>
      <c r="F2017" s="43" t="s">
        <v>13</v>
      </c>
      <c r="G2017" s="35">
        <v>6</v>
      </c>
    </row>
    <row r="2018" spans="1:7" x14ac:dyDescent="0.3">
      <c r="A2018" s="20" t="s">
        <v>492</v>
      </c>
      <c r="B2018" s="24" t="s">
        <v>532</v>
      </c>
      <c r="C2018" s="24">
        <v>1</v>
      </c>
      <c r="D2018" s="24">
        <v>9</v>
      </c>
      <c r="E2018" s="8" t="s">
        <v>495</v>
      </c>
      <c r="F2018" s="43" t="s">
        <v>505</v>
      </c>
      <c r="G2018" s="35">
        <v>5</v>
      </c>
    </row>
    <row r="2019" spans="1:7" x14ac:dyDescent="0.3">
      <c r="A2019" s="20" t="s">
        <v>492</v>
      </c>
      <c r="B2019" s="24" t="s">
        <v>532</v>
      </c>
      <c r="C2019" s="24">
        <v>1</v>
      </c>
      <c r="D2019" s="24">
        <v>9</v>
      </c>
      <c r="E2019" s="8" t="s">
        <v>495</v>
      </c>
      <c r="F2019" s="43" t="s">
        <v>498</v>
      </c>
      <c r="G2019" s="35">
        <v>2</v>
      </c>
    </row>
    <row r="2020" spans="1:7" x14ac:dyDescent="0.3">
      <c r="A2020" s="20" t="s">
        <v>492</v>
      </c>
      <c r="B2020" s="24" t="s">
        <v>532</v>
      </c>
      <c r="C2020" s="24">
        <v>1</v>
      </c>
      <c r="D2020" s="24">
        <v>9</v>
      </c>
      <c r="E2020" s="8" t="s">
        <v>495</v>
      </c>
      <c r="F2020" s="43" t="s">
        <v>499</v>
      </c>
      <c r="G2020" s="35">
        <v>1</v>
      </c>
    </row>
    <row r="2021" spans="1:7" x14ac:dyDescent="0.3">
      <c r="A2021" s="20" t="s">
        <v>492</v>
      </c>
      <c r="B2021" s="24" t="s">
        <v>532</v>
      </c>
      <c r="C2021" s="24">
        <v>1</v>
      </c>
      <c r="D2021" s="24">
        <v>9</v>
      </c>
      <c r="E2021" s="8" t="s">
        <v>495</v>
      </c>
      <c r="F2021" s="43" t="s">
        <v>219</v>
      </c>
      <c r="G2021" s="35">
        <v>8</v>
      </c>
    </row>
    <row r="2022" spans="1:7" x14ac:dyDescent="0.3">
      <c r="A2022" s="20" t="s">
        <v>492</v>
      </c>
      <c r="B2022" s="24" t="s">
        <v>532</v>
      </c>
      <c r="C2022" s="24">
        <v>1</v>
      </c>
      <c r="D2022" s="24">
        <v>9</v>
      </c>
      <c r="E2022" s="8" t="s">
        <v>495</v>
      </c>
      <c r="F2022" s="43" t="s">
        <v>144</v>
      </c>
      <c r="G2022" s="35">
        <v>1</v>
      </c>
    </row>
    <row r="2023" spans="1:7" x14ac:dyDescent="0.3">
      <c r="A2023" s="20" t="s">
        <v>492</v>
      </c>
      <c r="B2023" s="24" t="s">
        <v>531</v>
      </c>
      <c r="C2023" s="24">
        <v>1</v>
      </c>
      <c r="D2023" s="24">
        <v>10</v>
      </c>
      <c r="E2023" s="8" t="s">
        <v>495</v>
      </c>
      <c r="F2023" s="43" t="s">
        <v>220</v>
      </c>
      <c r="G2023" s="35">
        <v>5</v>
      </c>
    </row>
    <row r="2024" spans="1:7" x14ac:dyDescent="0.3">
      <c r="A2024" s="20" t="s">
        <v>492</v>
      </c>
      <c r="B2024" s="24" t="s">
        <v>532</v>
      </c>
      <c r="C2024" s="24">
        <v>1</v>
      </c>
      <c r="D2024" s="24">
        <v>10</v>
      </c>
      <c r="E2024" s="8" t="s">
        <v>495</v>
      </c>
      <c r="F2024" s="43" t="s">
        <v>13</v>
      </c>
      <c r="G2024" s="35">
        <v>2</v>
      </c>
    </row>
    <row r="2025" spans="1:7" x14ac:dyDescent="0.3">
      <c r="A2025" s="20" t="s">
        <v>492</v>
      </c>
      <c r="B2025" s="24" t="s">
        <v>532</v>
      </c>
      <c r="C2025" s="24">
        <v>1</v>
      </c>
      <c r="D2025" s="24">
        <v>10</v>
      </c>
      <c r="E2025" s="8" t="s">
        <v>495</v>
      </c>
      <c r="F2025" s="43" t="s">
        <v>505</v>
      </c>
      <c r="G2025" s="35">
        <v>6</v>
      </c>
    </row>
    <row r="2026" spans="1:7" x14ac:dyDescent="0.3">
      <c r="A2026" s="20" t="s">
        <v>492</v>
      </c>
      <c r="B2026" s="24" t="s">
        <v>532</v>
      </c>
      <c r="C2026" s="24">
        <v>1</v>
      </c>
      <c r="D2026" s="24">
        <v>10</v>
      </c>
      <c r="E2026" s="8" t="s">
        <v>495</v>
      </c>
      <c r="F2026" s="43" t="s">
        <v>142</v>
      </c>
      <c r="G2026" s="35">
        <v>4</v>
      </c>
    </row>
    <row r="2027" spans="1:7" x14ac:dyDescent="0.3">
      <c r="A2027" s="20" t="s">
        <v>492</v>
      </c>
      <c r="B2027" s="24" t="s">
        <v>532</v>
      </c>
      <c r="C2027" s="24">
        <v>1</v>
      </c>
      <c r="D2027" s="24">
        <v>10</v>
      </c>
      <c r="E2027" s="8" t="s">
        <v>495</v>
      </c>
      <c r="F2027" s="43" t="s">
        <v>498</v>
      </c>
      <c r="G2027" s="35">
        <v>6</v>
      </c>
    </row>
    <row r="2028" spans="1:7" x14ac:dyDescent="0.3">
      <c r="A2028" s="20" t="s">
        <v>492</v>
      </c>
      <c r="B2028" s="24" t="s">
        <v>532</v>
      </c>
      <c r="C2028" s="24">
        <v>1</v>
      </c>
      <c r="D2028" s="24">
        <v>10</v>
      </c>
      <c r="E2028" s="8" t="s">
        <v>495</v>
      </c>
      <c r="F2028" s="43" t="s">
        <v>499</v>
      </c>
      <c r="G2028" s="35">
        <v>1</v>
      </c>
    </row>
    <row r="2029" spans="1:7" x14ac:dyDescent="0.3">
      <c r="A2029" s="20" t="s">
        <v>492</v>
      </c>
      <c r="B2029" s="24" t="s">
        <v>532</v>
      </c>
      <c r="C2029" s="24">
        <v>1</v>
      </c>
      <c r="D2029" s="24">
        <v>10</v>
      </c>
      <c r="E2029" s="8" t="s">
        <v>495</v>
      </c>
      <c r="F2029" s="43" t="s">
        <v>219</v>
      </c>
      <c r="G2029" s="35">
        <v>1</v>
      </c>
    </row>
    <row r="2030" spans="1:7" x14ac:dyDescent="0.3">
      <c r="A2030" s="20" t="s">
        <v>492</v>
      </c>
      <c r="B2030" s="24" t="s">
        <v>532</v>
      </c>
      <c r="C2030" s="24">
        <v>1</v>
      </c>
      <c r="D2030" s="24">
        <v>10</v>
      </c>
      <c r="E2030" s="8" t="s">
        <v>495</v>
      </c>
      <c r="F2030" s="43" t="s">
        <v>144</v>
      </c>
      <c r="G2030" s="35">
        <v>2</v>
      </c>
    </row>
    <row r="2031" spans="1:7" x14ac:dyDescent="0.3">
      <c r="A2031" s="20" t="s">
        <v>492</v>
      </c>
      <c r="B2031" s="24" t="s">
        <v>533</v>
      </c>
      <c r="C2031" s="24">
        <v>1</v>
      </c>
      <c r="D2031" s="24">
        <v>8</v>
      </c>
      <c r="E2031" s="8" t="s">
        <v>495</v>
      </c>
      <c r="F2031" s="43" t="s">
        <v>220</v>
      </c>
      <c r="G2031" s="35">
        <v>17</v>
      </c>
    </row>
    <row r="2032" spans="1:7" x14ac:dyDescent="0.3">
      <c r="A2032" s="20" t="s">
        <v>492</v>
      </c>
      <c r="B2032" s="24" t="s">
        <v>533</v>
      </c>
      <c r="C2032" s="24">
        <v>1</v>
      </c>
      <c r="D2032" s="24">
        <v>8</v>
      </c>
      <c r="E2032" s="8" t="s">
        <v>495</v>
      </c>
      <c r="F2032" s="43" t="s">
        <v>497</v>
      </c>
      <c r="G2032" s="35">
        <v>1</v>
      </c>
    </row>
    <row r="2033" spans="1:7" x14ac:dyDescent="0.3">
      <c r="A2033" s="20" t="s">
        <v>492</v>
      </c>
      <c r="B2033" s="24" t="s">
        <v>534</v>
      </c>
      <c r="C2033" s="24">
        <v>1</v>
      </c>
      <c r="D2033" s="24">
        <v>8</v>
      </c>
      <c r="E2033" s="8" t="s">
        <v>495</v>
      </c>
      <c r="F2033" s="43" t="s">
        <v>13</v>
      </c>
      <c r="G2033" s="35">
        <v>3</v>
      </c>
    </row>
    <row r="2034" spans="1:7" x14ac:dyDescent="0.3">
      <c r="A2034" s="20" t="s">
        <v>492</v>
      </c>
      <c r="B2034" s="24" t="s">
        <v>534</v>
      </c>
      <c r="C2034" s="24">
        <v>1</v>
      </c>
      <c r="D2034" s="24">
        <v>8</v>
      </c>
      <c r="E2034" s="8" t="s">
        <v>495</v>
      </c>
      <c r="F2034" s="43" t="s">
        <v>505</v>
      </c>
      <c r="G2034" s="35">
        <v>5</v>
      </c>
    </row>
    <row r="2035" spans="1:7" x14ac:dyDescent="0.3">
      <c r="A2035" s="20" t="s">
        <v>492</v>
      </c>
      <c r="B2035" s="24" t="s">
        <v>534</v>
      </c>
      <c r="C2035" s="24">
        <v>1</v>
      </c>
      <c r="D2035" s="24">
        <v>8</v>
      </c>
      <c r="E2035" s="8" t="s">
        <v>495</v>
      </c>
      <c r="F2035" s="43" t="s">
        <v>498</v>
      </c>
      <c r="G2035" s="35">
        <v>1</v>
      </c>
    </row>
    <row r="2036" spans="1:7" x14ac:dyDescent="0.3">
      <c r="A2036" s="20" t="s">
        <v>492</v>
      </c>
      <c r="B2036" s="24" t="s">
        <v>534</v>
      </c>
      <c r="C2036" s="24">
        <v>1</v>
      </c>
      <c r="D2036" s="24">
        <v>8</v>
      </c>
      <c r="E2036" s="8" t="s">
        <v>495</v>
      </c>
      <c r="F2036" s="43" t="s">
        <v>499</v>
      </c>
      <c r="G2036" s="35">
        <v>12</v>
      </c>
    </row>
    <row r="2037" spans="1:7" x14ac:dyDescent="0.3">
      <c r="A2037" s="20" t="s">
        <v>492</v>
      </c>
      <c r="B2037" s="24" t="s">
        <v>534</v>
      </c>
      <c r="C2037" s="24">
        <v>1</v>
      </c>
      <c r="D2037" s="24">
        <v>8</v>
      </c>
      <c r="E2037" s="8" t="s">
        <v>495</v>
      </c>
      <c r="F2037" s="43" t="s">
        <v>219</v>
      </c>
      <c r="G2037" s="35">
        <v>1</v>
      </c>
    </row>
    <row r="2038" spans="1:7" x14ac:dyDescent="0.3">
      <c r="A2038" s="20" t="s">
        <v>492</v>
      </c>
      <c r="B2038" s="24" t="s">
        <v>534</v>
      </c>
      <c r="C2038" s="24">
        <v>1</v>
      </c>
      <c r="D2038" s="24">
        <v>8</v>
      </c>
      <c r="E2038" s="8" t="s">
        <v>495</v>
      </c>
      <c r="F2038" s="43" t="s">
        <v>144</v>
      </c>
      <c r="G2038" s="35">
        <v>4</v>
      </c>
    </row>
    <row r="2039" spans="1:7" x14ac:dyDescent="0.3">
      <c r="A2039" s="20" t="s">
        <v>492</v>
      </c>
      <c r="B2039" s="5" t="s">
        <v>533</v>
      </c>
      <c r="C2039" s="24">
        <v>1</v>
      </c>
      <c r="D2039" s="24">
        <v>9</v>
      </c>
      <c r="E2039" s="8" t="s">
        <v>495</v>
      </c>
      <c r="F2039" s="43" t="s">
        <v>220</v>
      </c>
      <c r="G2039" s="35">
        <v>12</v>
      </c>
    </row>
    <row r="2040" spans="1:7" x14ac:dyDescent="0.3">
      <c r="A2040" s="20" t="s">
        <v>492</v>
      </c>
      <c r="B2040" s="5" t="s">
        <v>533</v>
      </c>
      <c r="C2040" s="24">
        <v>1</v>
      </c>
      <c r="D2040" s="24">
        <v>9</v>
      </c>
      <c r="E2040" s="8" t="s">
        <v>495</v>
      </c>
      <c r="F2040" s="43" t="s">
        <v>497</v>
      </c>
      <c r="G2040" s="35">
        <v>3</v>
      </c>
    </row>
    <row r="2041" spans="1:7" x14ac:dyDescent="0.3">
      <c r="A2041" s="20" t="s">
        <v>492</v>
      </c>
      <c r="B2041" s="5" t="s">
        <v>534</v>
      </c>
      <c r="C2041" s="24">
        <v>1</v>
      </c>
      <c r="D2041" s="24">
        <v>9</v>
      </c>
      <c r="E2041" s="8" t="s">
        <v>495</v>
      </c>
      <c r="F2041" s="43" t="s">
        <v>13</v>
      </c>
      <c r="G2041" s="35">
        <v>4</v>
      </c>
    </row>
    <row r="2042" spans="1:7" x14ac:dyDescent="0.3">
      <c r="A2042" s="20" t="s">
        <v>492</v>
      </c>
      <c r="B2042" s="5" t="s">
        <v>534</v>
      </c>
      <c r="C2042" s="24">
        <v>1</v>
      </c>
      <c r="D2042" s="24">
        <v>9</v>
      </c>
      <c r="E2042" s="8" t="s">
        <v>495</v>
      </c>
      <c r="F2042" s="43" t="s">
        <v>505</v>
      </c>
      <c r="G2042" s="35">
        <v>4</v>
      </c>
    </row>
    <row r="2043" spans="1:7" x14ac:dyDescent="0.3">
      <c r="A2043" s="20" t="s">
        <v>492</v>
      </c>
      <c r="B2043" s="5" t="s">
        <v>534</v>
      </c>
      <c r="C2043" s="24">
        <v>1</v>
      </c>
      <c r="D2043" s="24">
        <v>9</v>
      </c>
      <c r="E2043" s="8" t="s">
        <v>495</v>
      </c>
      <c r="F2043" s="43" t="s">
        <v>143</v>
      </c>
      <c r="G2043" s="35">
        <v>1</v>
      </c>
    </row>
    <row r="2044" spans="1:7" x14ac:dyDescent="0.3">
      <c r="A2044" s="20" t="s">
        <v>492</v>
      </c>
      <c r="B2044" s="5" t="s">
        <v>534</v>
      </c>
      <c r="C2044" s="24">
        <v>1</v>
      </c>
      <c r="D2044" s="24">
        <v>9</v>
      </c>
      <c r="E2044" s="8" t="s">
        <v>495</v>
      </c>
      <c r="F2044" s="43" t="s">
        <v>498</v>
      </c>
      <c r="G2044" s="35">
        <v>5</v>
      </c>
    </row>
    <row r="2045" spans="1:7" x14ac:dyDescent="0.3">
      <c r="A2045" s="20" t="s">
        <v>492</v>
      </c>
      <c r="B2045" s="5" t="s">
        <v>534</v>
      </c>
      <c r="C2045" s="24">
        <v>1</v>
      </c>
      <c r="D2045" s="24">
        <v>9</v>
      </c>
      <c r="E2045" s="8" t="s">
        <v>495</v>
      </c>
      <c r="F2045" s="43" t="s">
        <v>499</v>
      </c>
      <c r="G2045" s="35">
        <v>4</v>
      </c>
    </row>
    <row r="2046" spans="1:7" x14ac:dyDescent="0.3">
      <c r="A2046" s="20" t="s">
        <v>492</v>
      </c>
      <c r="B2046" s="5" t="s">
        <v>534</v>
      </c>
      <c r="C2046" s="24">
        <v>1</v>
      </c>
      <c r="D2046" s="24">
        <v>9</v>
      </c>
      <c r="E2046" s="8" t="s">
        <v>495</v>
      </c>
      <c r="F2046" s="43" t="s">
        <v>219</v>
      </c>
      <c r="G2046" s="35">
        <v>2</v>
      </c>
    </row>
    <row r="2047" spans="1:7" x14ac:dyDescent="0.3">
      <c r="A2047" s="20" t="s">
        <v>492</v>
      </c>
      <c r="B2047" s="5" t="s">
        <v>534</v>
      </c>
      <c r="C2047" s="24">
        <v>1</v>
      </c>
      <c r="D2047" s="24">
        <v>9</v>
      </c>
      <c r="E2047" s="8" t="s">
        <v>495</v>
      </c>
      <c r="F2047" s="43" t="s">
        <v>144</v>
      </c>
      <c r="G2047" s="35">
        <v>3</v>
      </c>
    </row>
    <row r="2048" spans="1:7" x14ac:dyDescent="0.3">
      <c r="A2048" s="20" t="s">
        <v>492</v>
      </c>
      <c r="B2048" s="24" t="s">
        <v>533</v>
      </c>
      <c r="C2048" s="24">
        <v>1</v>
      </c>
      <c r="D2048" s="24">
        <v>10</v>
      </c>
      <c r="E2048" s="8" t="s">
        <v>495</v>
      </c>
      <c r="F2048" s="43" t="s">
        <v>220</v>
      </c>
      <c r="G2048" s="35">
        <v>8</v>
      </c>
    </row>
    <row r="2049" spans="1:7" x14ac:dyDescent="0.3">
      <c r="A2049" s="20" t="s">
        <v>492</v>
      </c>
      <c r="B2049" s="24" t="s">
        <v>534</v>
      </c>
      <c r="C2049" s="24">
        <v>1</v>
      </c>
      <c r="D2049" s="24">
        <v>10</v>
      </c>
      <c r="E2049" s="8" t="s">
        <v>495</v>
      </c>
      <c r="F2049" s="43" t="s">
        <v>13</v>
      </c>
      <c r="G2049" s="35">
        <v>3</v>
      </c>
    </row>
    <row r="2050" spans="1:7" x14ac:dyDescent="0.3">
      <c r="A2050" s="20" t="s">
        <v>492</v>
      </c>
      <c r="B2050" s="24" t="s">
        <v>534</v>
      </c>
      <c r="C2050" s="24">
        <v>1</v>
      </c>
      <c r="D2050" s="24">
        <v>10</v>
      </c>
      <c r="E2050" s="8" t="s">
        <v>494</v>
      </c>
      <c r="F2050" s="43" t="s">
        <v>590</v>
      </c>
      <c r="G2050" s="35">
        <v>8</v>
      </c>
    </row>
    <row r="2051" spans="1:7" x14ac:dyDescent="0.3">
      <c r="A2051" s="20" t="s">
        <v>492</v>
      </c>
      <c r="B2051" s="24" t="s">
        <v>534</v>
      </c>
      <c r="C2051" s="24">
        <v>1</v>
      </c>
      <c r="D2051" s="24">
        <v>10</v>
      </c>
      <c r="E2051" s="8" t="s">
        <v>495</v>
      </c>
      <c r="F2051" s="43" t="s">
        <v>505</v>
      </c>
      <c r="G2051" s="35">
        <v>3</v>
      </c>
    </row>
    <row r="2052" spans="1:7" x14ac:dyDescent="0.3">
      <c r="A2052" s="20" t="s">
        <v>492</v>
      </c>
      <c r="B2052" s="24" t="s">
        <v>534</v>
      </c>
      <c r="C2052" s="24">
        <v>1</v>
      </c>
      <c r="D2052" s="24">
        <v>10</v>
      </c>
      <c r="E2052" s="8" t="s">
        <v>495</v>
      </c>
      <c r="F2052" s="43" t="s">
        <v>143</v>
      </c>
      <c r="G2052" s="35">
        <v>1</v>
      </c>
    </row>
    <row r="2053" spans="1:7" x14ac:dyDescent="0.3">
      <c r="A2053" s="20" t="s">
        <v>492</v>
      </c>
      <c r="B2053" s="24" t="s">
        <v>534</v>
      </c>
      <c r="C2053" s="24">
        <v>1</v>
      </c>
      <c r="D2053" s="24">
        <v>10</v>
      </c>
      <c r="E2053" s="8" t="s">
        <v>495</v>
      </c>
      <c r="F2053" s="43" t="s">
        <v>498</v>
      </c>
      <c r="G2053" s="35">
        <v>8</v>
      </c>
    </row>
    <row r="2054" spans="1:7" x14ac:dyDescent="0.3">
      <c r="A2054" s="20" t="s">
        <v>492</v>
      </c>
      <c r="B2054" s="24" t="s">
        <v>534</v>
      </c>
      <c r="C2054" s="24">
        <v>1</v>
      </c>
      <c r="D2054" s="24">
        <v>10</v>
      </c>
      <c r="E2054" s="8" t="s">
        <v>495</v>
      </c>
      <c r="F2054" s="43" t="s">
        <v>219</v>
      </c>
      <c r="G2054" s="35">
        <v>3</v>
      </c>
    </row>
    <row r="2055" spans="1:7" x14ac:dyDescent="0.3">
      <c r="A2055" s="20" t="s">
        <v>492</v>
      </c>
      <c r="B2055" s="24" t="s">
        <v>534</v>
      </c>
      <c r="C2055" s="24">
        <v>1</v>
      </c>
      <c r="D2055" s="24">
        <v>10</v>
      </c>
      <c r="E2055" s="8" t="s">
        <v>495</v>
      </c>
      <c r="F2055" s="43" t="s">
        <v>144</v>
      </c>
      <c r="G2055" s="35">
        <v>2</v>
      </c>
    </row>
    <row r="2056" spans="1:7" x14ac:dyDescent="0.3">
      <c r="A2056" s="20" t="s">
        <v>492</v>
      </c>
      <c r="B2056" s="24" t="s">
        <v>535</v>
      </c>
      <c r="C2056" s="24">
        <v>1</v>
      </c>
      <c r="D2056" s="24">
        <v>8</v>
      </c>
      <c r="E2056" s="8" t="s">
        <v>495</v>
      </c>
      <c r="F2056" s="43" t="s">
        <v>220</v>
      </c>
      <c r="G2056" s="35">
        <v>7</v>
      </c>
    </row>
    <row r="2057" spans="1:7" x14ac:dyDescent="0.3">
      <c r="A2057" s="20" t="s">
        <v>492</v>
      </c>
      <c r="B2057" s="24" t="s">
        <v>535</v>
      </c>
      <c r="C2057" s="24">
        <v>1</v>
      </c>
      <c r="D2057" s="24">
        <v>8</v>
      </c>
      <c r="E2057" s="8" t="s">
        <v>495</v>
      </c>
      <c r="F2057" s="43" t="s">
        <v>497</v>
      </c>
      <c r="G2057" s="35">
        <v>3</v>
      </c>
    </row>
    <row r="2058" spans="1:7" x14ac:dyDescent="0.3">
      <c r="A2058" s="20" t="s">
        <v>492</v>
      </c>
      <c r="B2058" s="24" t="s">
        <v>536</v>
      </c>
      <c r="C2058" s="24">
        <v>1</v>
      </c>
      <c r="D2058" s="24">
        <v>8</v>
      </c>
      <c r="E2058" s="8" t="s">
        <v>495</v>
      </c>
      <c r="F2058" s="43" t="s">
        <v>505</v>
      </c>
      <c r="G2058" s="35">
        <v>1</v>
      </c>
    </row>
    <row r="2059" spans="1:7" x14ac:dyDescent="0.3">
      <c r="A2059" s="20" t="s">
        <v>492</v>
      </c>
      <c r="B2059" s="24" t="s">
        <v>536</v>
      </c>
      <c r="C2059" s="24">
        <v>1</v>
      </c>
      <c r="D2059" s="24">
        <v>8</v>
      </c>
      <c r="E2059" s="8" t="s">
        <v>495</v>
      </c>
      <c r="F2059" s="43" t="s">
        <v>498</v>
      </c>
      <c r="G2059" s="35">
        <v>3</v>
      </c>
    </row>
    <row r="2060" spans="1:7" x14ac:dyDescent="0.3">
      <c r="A2060" s="20" t="s">
        <v>492</v>
      </c>
      <c r="B2060" s="24" t="s">
        <v>536</v>
      </c>
      <c r="C2060" s="24">
        <v>1</v>
      </c>
      <c r="D2060" s="24">
        <v>8</v>
      </c>
      <c r="E2060" s="8" t="s">
        <v>495</v>
      </c>
      <c r="F2060" s="43" t="s">
        <v>499</v>
      </c>
      <c r="G2060" s="35">
        <v>3</v>
      </c>
    </row>
    <row r="2061" spans="1:7" x14ac:dyDescent="0.3">
      <c r="A2061" s="20" t="s">
        <v>492</v>
      </c>
      <c r="B2061" s="24" t="s">
        <v>536</v>
      </c>
      <c r="C2061" s="24">
        <v>1</v>
      </c>
      <c r="D2061" s="24">
        <v>8</v>
      </c>
      <c r="E2061" s="8" t="s">
        <v>495</v>
      </c>
      <c r="F2061" s="43" t="s">
        <v>69</v>
      </c>
      <c r="G2061" s="35">
        <v>1</v>
      </c>
    </row>
    <row r="2062" spans="1:7" x14ac:dyDescent="0.3">
      <c r="A2062" s="20" t="s">
        <v>492</v>
      </c>
      <c r="B2062" s="24" t="s">
        <v>536</v>
      </c>
      <c r="C2062" s="24">
        <v>1</v>
      </c>
      <c r="D2062" s="24">
        <v>8</v>
      </c>
      <c r="E2062" s="8" t="s">
        <v>495</v>
      </c>
      <c r="F2062" s="43" t="s">
        <v>144</v>
      </c>
      <c r="G2062" s="35">
        <v>1</v>
      </c>
    </row>
    <row r="2063" spans="1:7" x14ac:dyDescent="0.3">
      <c r="A2063" s="20" t="s">
        <v>492</v>
      </c>
      <c r="B2063" s="5" t="s">
        <v>535</v>
      </c>
      <c r="C2063" s="24">
        <v>1</v>
      </c>
      <c r="D2063" s="24">
        <v>9</v>
      </c>
      <c r="E2063" s="8" t="s">
        <v>495</v>
      </c>
      <c r="F2063" s="43" t="s">
        <v>220</v>
      </c>
      <c r="G2063" s="35">
        <v>9</v>
      </c>
    </row>
    <row r="2064" spans="1:7" x14ac:dyDescent="0.3">
      <c r="A2064" s="20" t="s">
        <v>492</v>
      </c>
      <c r="B2064" s="5" t="s">
        <v>535</v>
      </c>
      <c r="C2064" s="24">
        <v>1</v>
      </c>
      <c r="D2064" s="24">
        <v>9</v>
      </c>
      <c r="E2064" s="8" t="s">
        <v>495</v>
      </c>
      <c r="F2064" s="43" t="s">
        <v>497</v>
      </c>
      <c r="G2064" s="35">
        <v>1</v>
      </c>
    </row>
    <row r="2065" spans="1:7" x14ac:dyDescent="0.3">
      <c r="A2065" s="20" t="s">
        <v>492</v>
      </c>
      <c r="B2065" s="5" t="s">
        <v>536</v>
      </c>
      <c r="C2065" s="24">
        <v>1</v>
      </c>
      <c r="D2065" s="24">
        <v>9</v>
      </c>
      <c r="E2065" s="8" t="s">
        <v>495</v>
      </c>
      <c r="F2065" s="43" t="s">
        <v>13</v>
      </c>
      <c r="G2065" s="35">
        <v>6</v>
      </c>
    </row>
    <row r="2066" spans="1:7" x14ac:dyDescent="0.3">
      <c r="A2066" s="20" t="s">
        <v>492</v>
      </c>
      <c r="B2066" s="5" t="s">
        <v>536</v>
      </c>
      <c r="C2066" s="24">
        <v>1</v>
      </c>
      <c r="D2066" s="24">
        <v>9</v>
      </c>
      <c r="E2066" s="8" t="s">
        <v>495</v>
      </c>
      <c r="F2066" s="43" t="s">
        <v>505</v>
      </c>
      <c r="G2066" s="35">
        <v>2</v>
      </c>
    </row>
    <row r="2067" spans="1:7" x14ac:dyDescent="0.3">
      <c r="A2067" s="20" t="s">
        <v>492</v>
      </c>
      <c r="B2067" s="5" t="s">
        <v>536</v>
      </c>
      <c r="C2067" s="24">
        <v>1</v>
      </c>
      <c r="D2067" s="24">
        <v>9</v>
      </c>
      <c r="E2067" s="8" t="s">
        <v>495</v>
      </c>
      <c r="F2067" s="43" t="s">
        <v>498</v>
      </c>
      <c r="G2067" s="35">
        <v>1</v>
      </c>
    </row>
    <row r="2068" spans="1:7" x14ac:dyDescent="0.3">
      <c r="A2068" s="20" t="s">
        <v>492</v>
      </c>
      <c r="B2068" s="5" t="s">
        <v>536</v>
      </c>
      <c r="C2068" s="24">
        <v>1</v>
      </c>
      <c r="D2068" s="24">
        <v>9</v>
      </c>
      <c r="E2068" s="8" t="s">
        <v>495</v>
      </c>
      <c r="F2068" s="43" t="s">
        <v>499</v>
      </c>
      <c r="G2068" s="35">
        <v>3</v>
      </c>
    </row>
    <row r="2069" spans="1:7" x14ac:dyDescent="0.3">
      <c r="A2069" s="20" t="s">
        <v>492</v>
      </c>
      <c r="B2069" s="5" t="s">
        <v>536</v>
      </c>
      <c r="C2069" s="24">
        <v>1</v>
      </c>
      <c r="D2069" s="24">
        <v>9</v>
      </c>
      <c r="E2069" s="8" t="s">
        <v>495</v>
      </c>
      <c r="F2069" s="43" t="s">
        <v>69</v>
      </c>
      <c r="G2069" s="35">
        <v>1</v>
      </c>
    </row>
    <row r="2070" spans="1:7" x14ac:dyDescent="0.3">
      <c r="A2070" s="20" t="s">
        <v>492</v>
      </c>
      <c r="B2070" s="5" t="s">
        <v>536</v>
      </c>
      <c r="C2070" s="24">
        <v>1</v>
      </c>
      <c r="D2070" s="24">
        <v>9</v>
      </c>
      <c r="E2070" s="8" t="s">
        <v>495</v>
      </c>
      <c r="F2070" s="43" t="s">
        <v>144</v>
      </c>
      <c r="G2070" s="35">
        <v>2</v>
      </c>
    </row>
    <row r="2071" spans="1:7" x14ac:dyDescent="0.3">
      <c r="A2071" s="20" t="s">
        <v>492</v>
      </c>
      <c r="B2071" s="24" t="s">
        <v>535</v>
      </c>
      <c r="C2071" s="24">
        <v>1</v>
      </c>
      <c r="D2071" s="24">
        <v>10</v>
      </c>
      <c r="E2071" s="8" t="s">
        <v>495</v>
      </c>
      <c r="F2071" s="43" t="s">
        <v>220</v>
      </c>
      <c r="G2071" s="35">
        <v>2</v>
      </c>
    </row>
    <row r="2072" spans="1:7" x14ac:dyDescent="0.3">
      <c r="A2072" s="20" t="s">
        <v>492</v>
      </c>
      <c r="B2072" s="24" t="s">
        <v>535</v>
      </c>
      <c r="C2072" s="24">
        <v>1</v>
      </c>
      <c r="D2072" s="24">
        <v>10</v>
      </c>
      <c r="E2072" s="8" t="s">
        <v>495</v>
      </c>
      <c r="F2072" s="43" t="s">
        <v>497</v>
      </c>
      <c r="G2072" s="35">
        <v>1</v>
      </c>
    </row>
    <row r="2073" spans="1:7" x14ac:dyDescent="0.3">
      <c r="A2073" s="20" t="s">
        <v>492</v>
      </c>
      <c r="B2073" s="24" t="s">
        <v>536</v>
      </c>
      <c r="C2073" s="24">
        <v>1</v>
      </c>
      <c r="D2073" s="24">
        <v>10</v>
      </c>
      <c r="E2073" s="8" t="s">
        <v>495</v>
      </c>
      <c r="F2073" s="43" t="s">
        <v>13</v>
      </c>
      <c r="G2073" s="35">
        <v>4</v>
      </c>
    </row>
    <row r="2074" spans="1:7" x14ac:dyDescent="0.3">
      <c r="A2074" s="20" t="s">
        <v>492</v>
      </c>
      <c r="B2074" s="24" t="s">
        <v>536</v>
      </c>
      <c r="C2074" s="24">
        <v>1</v>
      </c>
      <c r="D2074" s="24">
        <v>10</v>
      </c>
      <c r="E2074" s="8" t="s">
        <v>495</v>
      </c>
      <c r="F2074" s="43" t="s">
        <v>505</v>
      </c>
      <c r="G2074" s="35">
        <v>1</v>
      </c>
    </row>
    <row r="2075" spans="1:7" x14ac:dyDescent="0.3">
      <c r="A2075" s="20" t="s">
        <v>492</v>
      </c>
      <c r="B2075" s="24" t="s">
        <v>536</v>
      </c>
      <c r="C2075" s="24">
        <v>1</v>
      </c>
      <c r="D2075" s="24">
        <v>10</v>
      </c>
      <c r="E2075" s="8" t="s">
        <v>495</v>
      </c>
      <c r="F2075" s="45" t="s">
        <v>222</v>
      </c>
      <c r="G2075" s="35">
        <v>1</v>
      </c>
    </row>
    <row r="2076" spans="1:7" x14ac:dyDescent="0.3">
      <c r="A2076" s="20" t="s">
        <v>492</v>
      </c>
      <c r="B2076" s="24" t="s">
        <v>536</v>
      </c>
      <c r="C2076" s="24">
        <v>1</v>
      </c>
      <c r="D2076" s="24">
        <v>10</v>
      </c>
      <c r="E2076" s="8" t="s">
        <v>495</v>
      </c>
      <c r="F2076" s="43" t="s">
        <v>498</v>
      </c>
      <c r="G2076" s="35">
        <v>1</v>
      </c>
    </row>
    <row r="2077" spans="1:7" x14ac:dyDescent="0.3">
      <c r="A2077" s="20" t="s">
        <v>492</v>
      </c>
      <c r="B2077" s="24" t="s">
        <v>536</v>
      </c>
      <c r="C2077" s="24">
        <v>1</v>
      </c>
      <c r="D2077" s="24">
        <v>10</v>
      </c>
      <c r="E2077" s="8" t="s">
        <v>495</v>
      </c>
      <c r="F2077" s="43" t="s">
        <v>69</v>
      </c>
      <c r="G2077" s="35">
        <v>2</v>
      </c>
    </row>
    <row r="2078" spans="1:7" x14ac:dyDescent="0.3">
      <c r="A2078" s="20" t="s">
        <v>492</v>
      </c>
      <c r="B2078" s="24" t="s">
        <v>537</v>
      </c>
      <c r="C2078" s="24">
        <v>1</v>
      </c>
      <c r="D2078" s="24">
        <v>10</v>
      </c>
      <c r="E2078" s="8" t="s">
        <v>495</v>
      </c>
      <c r="F2078" s="43" t="s">
        <v>220</v>
      </c>
      <c r="G2078" s="35">
        <v>16</v>
      </c>
    </row>
    <row r="2079" spans="1:7" x14ac:dyDescent="0.3">
      <c r="A2079" s="20" t="s">
        <v>492</v>
      </c>
      <c r="B2079" s="24" t="s">
        <v>537</v>
      </c>
      <c r="C2079" s="24">
        <v>1</v>
      </c>
      <c r="D2079" s="24">
        <v>10</v>
      </c>
      <c r="E2079" s="8" t="s">
        <v>495</v>
      </c>
      <c r="F2079" s="43" t="s">
        <v>497</v>
      </c>
      <c r="G2079" s="35">
        <v>2</v>
      </c>
    </row>
    <row r="2080" spans="1:7" x14ac:dyDescent="0.3">
      <c r="A2080" s="20" t="s">
        <v>492</v>
      </c>
      <c r="B2080" s="24" t="s">
        <v>538</v>
      </c>
      <c r="C2080" s="24">
        <v>1</v>
      </c>
      <c r="D2080" s="24">
        <v>10</v>
      </c>
      <c r="E2080" s="8" t="s">
        <v>495</v>
      </c>
      <c r="F2080" s="43" t="s">
        <v>13</v>
      </c>
      <c r="G2080" s="35">
        <v>10</v>
      </c>
    </row>
    <row r="2081" spans="1:7" x14ac:dyDescent="0.3">
      <c r="A2081" s="20" t="s">
        <v>492</v>
      </c>
      <c r="B2081" s="24" t="s">
        <v>538</v>
      </c>
      <c r="C2081" s="24">
        <v>1</v>
      </c>
      <c r="D2081" s="24">
        <v>10</v>
      </c>
      <c r="E2081" s="8" t="s">
        <v>495</v>
      </c>
      <c r="F2081" s="43" t="s">
        <v>539</v>
      </c>
      <c r="G2081" s="35">
        <v>1</v>
      </c>
    </row>
    <row r="2082" spans="1:7" x14ac:dyDescent="0.3">
      <c r="A2082" s="20" t="s">
        <v>492</v>
      </c>
      <c r="B2082" s="24" t="s">
        <v>538</v>
      </c>
      <c r="C2082" s="24">
        <v>1</v>
      </c>
      <c r="D2082" s="24">
        <v>10</v>
      </c>
      <c r="E2082" s="8" t="s">
        <v>495</v>
      </c>
      <c r="F2082" s="43" t="s">
        <v>505</v>
      </c>
      <c r="G2082" s="35">
        <v>2</v>
      </c>
    </row>
    <row r="2083" spans="1:7" x14ac:dyDescent="0.3">
      <c r="A2083" s="20" t="s">
        <v>492</v>
      </c>
      <c r="B2083" s="24" t="s">
        <v>538</v>
      </c>
      <c r="C2083" s="24">
        <v>1</v>
      </c>
      <c r="D2083" s="24">
        <v>10</v>
      </c>
      <c r="E2083" s="8" t="s">
        <v>495</v>
      </c>
      <c r="F2083" s="43" t="s">
        <v>142</v>
      </c>
      <c r="G2083" s="35">
        <v>1</v>
      </c>
    </row>
    <row r="2084" spans="1:7" x14ac:dyDescent="0.3">
      <c r="A2084" s="20" t="s">
        <v>492</v>
      </c>
      <c r="B2084" s="24" t="s">
        <v>538</v>
      </c>
      <c r="C2084" s="24">
        <v>1</v>
      </c>
      <c r="D2084" s="24">
        <v>10</v>
      </c>
      <c r="E2084" s="8" t="s">
        <v>495</v>
      </c>
      <c r="F2084" s="43" t="s">
        <v>498</v>
      </c>
      <c r="G2084" s="35">
        <v>2</v>
      </c>
    </row>
    <row r="2085" spans="1:7" x14ac:dyDescent="0.3">
      <c r="A2085" s="20" t="s">
        <v>492</v>
      </c>
      <c r="B2085" s="24" t="s">
        <v>538</v>
      </c>
      <c r="C2085" s="24">
        <v>1</v>
      </c>
      <c r="D2085" s="24">
        <v>10</v>
      </c>
      <c r="E2085" s="8" t="s">
        <v>495</v>
      </c>
      <c r="F2085" s="43" t="s">
        <v>499</v>
      </c>
      <c r="G2085" s="35">
        <v>5</v>
      </c>
    </row>
    <row r="2086" spans="1:7" x14ac:dyDescent="0.3">
      <c r="A2086" s="20" t="s">
        <v>492</v>
      </c>
      <c r="B2086" s="24" t="s">
        <v>538</v>
      </c>
      <c r="C2086" s="24">
        <v>1</v>
      </c>
      <c r="D2086" s="24">
        <v>10</v>
      </c>
      <c r="E2086" s="8" t="s">
        <v>495</v>
      </c>
      <c r="F2086" s="43" t="s">
        <v>219</v>
      </c>
      <c r="G2086" s="35">
        <v>1</v>
      </c>
    </row>
    <row r="2087" spans="1:7" x14ac:dyDescent="0.3">
      <c r="A2087" s="20" t="s">
        <v>492</v>
      </c>
      <c r="B2087" s="5" t="s">
        <v>537</v>
      </c>
      <c r="C2087" s="24">
        <v>1</v>
      </c>
      <c r="D2087" s="24">
        <v>11</v>
      </c>
      <c r="E2087" s="8" t="s">
        <v>495</v>
      </c>
      <c r="F2087" s="43" t="s">
        <v>220</v>
      </c>
      <c r="G2087" s="35">
        <v>22</v>
      </c>
    </row>
    <row r="2088" spans="1:7" x14ac:dyDescent="0.3">
      <c r="A2088" s="20" t="s">
        <v>492</v>
      </c>
      <c r="B2088" s="5" t="s">
        <v>537</v>
      </c>
      <c r="C2088" s="24">
        <v>1</v>
      </c>
      <c r="D2088" s="24">
        <v>11</v>
      </c>
      <c r="E2088" s="8" t="s">
        <v>495</v>
      </c>
      <c r="F2088" s="43" t="s">
        <v>497</v>
      </c>
      <c r="G2088" s="35">
        <v>2</v>
      </c>
    </row>
    <row r="2089" spans="1:7" x14ac:dyDescent="0.3">
      <c r="A2089" s="20" t="s">
        <v>492</v>
      </c>
      <c r="B2089" s="5" t="s">
        <v>538</v>
      </c>
      <c r="C2089" s="24">
        <v>1</v>
      </c>
      <c r="D2089" s="24">
        <v>11</v>
      </c>
      <c r="E2089" s="8" t="s">
        <v>495</v>
      </c>
      <c r="F2089" s="43" t="s">
        <v>13</v>
      </c>
      <c r="G2089" s="35">
        <v>8</v>
      </c>
    </row>
    <row r="2090" spans="1:7" x14ac:dyDescent="0.3">
      <c r="A2090" s="20" t="s">
        <v>492</v>
      </c>
      <c r="B2090" s="5" t="s">
        <v>538</v>
      </c>
      <c r="C2090" s="24">
        <v>1</v>
      </c>
      <c r="D2090" s="24">
        <v>11</v>
      </c>
      <c r="E2090" s="8" t="s">
        <v>495</v>
      </c>
      <c r="F2090" s="43" t="s">
        <v>539</v>
      </c>
      <c r="G2090" s="35">
        <v>1</v>
      </c>
    </row>
    <row r="2091" spans="1:7" x14ac:dyDescent="0.3">
      <c r="A2091" s="20" t="s">
        <v>492</v>
      </c>
      <c r="B2091" s="5" t="s">
        <v>538</v>
      </c>
      <c r="C2091" s="24">
        <v>1</v>
      </c>
      <c r="D2091" s="24">
        <v>11</v>
      </c>
      <c r="E2091" s="8" t="s">
        <v>495</v>
      </c>
      <c r="F2091" s="43" t="s">
        <v>505</v>
      </c>
      <c r="G2091" s="35">
        <v>3</v>
      </c>
    </row>
    <row r="2092" spans="1:7" x14ac:dyDescent="0.3">
      <c r="A2092" s="20" t="s">
        <v>492</v>
      </c>
      <c r="B2092" s="5" t="s">
        <v>538</v>
      </c>
      <c r="C2092" s="24">
        <v>1</v>
      </c>
      <c r="D2092" s="24">
        <v>11</v>
      </c>
      <c r="E2092" s="8" t="s">
        <v>495</v>
      </c>
      <c r="F2092" s="43" t="s">
        <v>498</v>
      </c>
      <c r="G2092" s="35">
        <v>2</v>
      </c>
    </row>
    <row r="2093" spans="1:7" x14ac:dyDescent="0.3">
      <c r="A2093" s="20" t="s">
        <v>492</v>
      </c>
      <c r="B2093" s="5" t="s">
        <v>538</v>
      </c>
      <c r="C2093" s="24">
        <v>1</v>
      </c>
      <c r="D2093" s="24">
        <v>11</v>
      </c>
      <c r="E2093" s="8" t="s">
        <v>495</v>
      </c>
      <c r="F2093" s="43" t="s">
        <v>499</v>
      </c>
      <c r="G2093" s="35">
        <v>1</v>
      </c>
    </row>
    <row r="2094" spans="1:7" x14ac:dyDescent="0.3">
      <c r="A2094" s="20" t="s">
        <v>492</v>
      </c>
      <c r="B2094" s="5" t="s">
        <v>538</v>
      </c>
      <c r="C2094" s="24">
        <v>1</v>
      </c>
      <c r="D2094" s="24">
        <v>11</v>
      </c>
      <c r="E2094" s="8" t="s">
        <v>495</v>
      </c>
      <c r="F2094" s="43" t="s">
        <v>69</v>
      </c>
      <c r="G2094" s="35">
        <v>1</v>
      </c>
    </row>
    <row r="2095" spans="1:7" x14ac:dyDescent="0.3">
      <c r="A2095" s="20" t="s">
        <v>492</v>
      </c>
      <c r="B2095" s="5" t="s">
        <v>538</v>
      </c>
      <c r="C2095" s="24">
        <v>1</v>
      </c>
      <c r="D2095" s="24">
        <v>11</v>
      </c>
      <c r="E2095" s="8" t="s">
        <v>495</v>
      </c>
      <c r="F2095" s="43" t="s">
        <v>219</v>
      </c>
      <c r="G2095" s="35">
        <v>2</v>
      </c>
    </row>
    <row r="2096" spans="1:7" x14ac:dyDescent="0.3">
      <c r="A2096" s="20" t="s">
        <v>492</v>
      </c>
      <c r="B2096" s="24" t="s">
        <v>540</v>
      </c>
      <c r="C2096" s="24">
        <v>1</v>
      </c>
      <c r="D2096" s="24">
        <v>12</v>
      </c>
      <c r="E2096" s="8" t="s">
        <v>541</v>
      </c>
      <c r="F2096" s="43" t="s">
        <v>220</v>
      </c>
      <c r="G2096" s="35">
        <v>25</v>
      </c>
    </row>
    <row r="2097" spans="1:7" x14ac:dyDescent="0.3">
      <c r="A2097" s="20" t="s">
        <v>492</v>
      </c>
      <c r="B2097" s="24" t="s">
        <v>540</v>
      </c>
      <c r="C2097" s="24">
        <v>1</v>
      </c>
      <c r="D2097" s="24">
        <v>12</v>
      </c>
      <c r="E2097" s="8" t="s">
        <v>541</v>
      </c>
      <c r="F2097" s="43" t="s">
        <v>542</v>
      </c>
      <c r="G2097" s="35">
        <v>4</v>
      </c>
    </row>
    <row r="2098" spans="1:7" x14ac:dyDescent="0.3">
      <c r="A2098" s="20" t="s">
        <v>492</v>
      </c>
      <c r="B2098" s="24" t="s">
        <v>538</v>
      </c>
      <c r="C2098" s="24">
        <v>1</v>
      </c>
      <c r="D2098" s="24">
        <v>12</v>
      </c>
      <c r="E2098" s="8" t="s">
        <v>541</v>
      </c>
      <c r="F2098" s="43" t="s">
        <v>13</v>
      </c>
      <c r="G2098" s="35">
        <v>14</v>
      </c>
    </row>
    <row r="2099" spans="1:7" x14ac:dyDescent="0.3">
      <c r="A2099" s="20" t="s">
        <v>492</v>
      </c>
      <c r="B2099" s="24" t="s">
        <v>538</v>
      </c>
      <c r="C2099" s="24">
        <v>1</v>
      </c>
      <c r="D2099" s="24">
        <v>12</v>
      </c>
      <c r="E2099" s="8" t="s">
        <v>541</v>
      </c>
      <c r="F2099" s="43" t="s">
        <v>543</v>
      </c>
      <c r="G2099" s="35">
        <v>4</v>
      </c>
    </row>
    <row r="2100" spans="1:7" x14ac:dyDescent="0.3">
      <c r="A2100" s="20" t="s">
        <v>492</v>
      </c>
      <c r="B2100" s="24" t="s">
        <v>538</v>
      </c>
      <c r="C2100" s="24">
        <v>1</v>
      </c>
      <c r="D2100" s="24">
        <v>12</v>
      </c>
      <c r="E2100" s="8" t="s">
        <v>541</v>
      </c>
      <c r="F2100" s="43" t="s">
        <v>544</v>
      </c>
      <c r="G2100" s="35">
        <v>2</v>
      </c>
    </row>
    <row r="2101" spans="1:7" x14ac:dyDescent="0.3">
      <c r="A2101" s="20" t="s">
        <v>492</v>
      </c>
      <c r="B2101" s="24" t="s">
        <v>538</v>
      </c>
      <c r="C2101" s="24">
        <v>1</v>
      </c>
      <c r="D2101" s="24">
        <v>12</v>
      </c>
      <c r="E2101" s="8" t="s">
        <v>541</v>
      </c>
      <c r="F2101" s="43" t="s">
        <v>545</v>
      </c>
      <c r="G2101" s="35">
        <v>2</v>
      </c>
    </row>
    <row r="2102" spans="1:7" x14ac:dyDescent="0.3">
      <c r="A2102" s="20" t="s">
        <v>492</v>
      </c>
      <c r="B2102" s="24" t="s">
        <v>538</v>
      </c>
      <c r="C2102" s="24">
        <v>1</v>
      </c>
      <c r="D2102" s="24">
        <v>12</v>
      </c>
      <c r="E2102" s="8" t="s">
        <v>541</v>
      </c>
      <c r="F2102" s="43" t="s">
        <v>219</v>
      </c>
      <c r="G2102" s="35">
        <v>3</v>
      </c>
    </row>
    <row r="2103" spans="1:7" x14ac:dyDescent="0.3">
      <c r="A2103" s="20" t="s">
        <v>492</v>
      </c>
      <c r="B2103" s="24" t="s">
        <v>538</v>
      </c>
      <c r="C2103" s="24">
        <v>1</v>
      </c>
      <c r="D2103" s="24">
        <v>12</v>
      </c>
      <c r="E2103" s="8" t="s">
        <v>541</v>
      </c>
      <c r="F2103" s="43" t="s">
        <v>144</v>
      </c>
      <c r="G2103" s="35">
        <v>1</v>
      </c>
    </row>
    <row r="2104" spans="1:7" x14ac:dyDescent="0.3">
      <c r="A2104" s="20" t="s">
        <v>492</v>
      </c>
      <c r="B2104" s="39" t="s">
        <v>546</v>
      </c>
      <c r="C2104" s="39">
        <v>2</v>
      </c>
      <c r="D2104" s="39">
        <v>8</v>
      </c>
      <c r="E2104" s="40" t="s">
        <v>495</v>
      </c>
      <c r="F2104" s="49" t="s">
        <v>220</v>
      </c>
      <c r="G2104" s="42">
        <v>5</v>
      </c>
    </row>
    <row r="2105" spans="1:7" x14ac:dyDescent="0.3">
      <c r="A2105" s="20" t="s">
        <v>492</v>
      </c>
      <c r="B2105" s="39" t="s">
        <v>546</v>
      </c>
      <c r="C2105" s="39">
        <v>2</v>
      </c>
      <c r="D2105" s="39">
        <v>8</v>
      </c>
      <c r="E2105" s="40" t="s">
        <v>495</v>
      </c>
      <c r="F2105" s="50" t="s">
        <v>496</v>
      </c>
      <c r="G2105" s="42">
        <v>1</v>
      </c>
    </row>
    <row r="2106" spans="1:7" x14ac:dyDescent="0.3">
      <c r="A2106" s="20" t="s">
        <v>492</v>
      </c>
      <c r="B2106" s="39" t="s">
        <v>547</v>
      </c>
      <c r="C2106" s="39">
        <v>2</v>
      </c>
      <c r="D2106" s="39">
        <v>8</v>
      </c>
      <c r="E2106" s="40" t="s">
        <v>495</v>
      </c>
      <c r="F2106" s="49" t="s">
        <v>498</v>
      </c>
      <c r="G2106" s="42">
        <v>2</v>
      </c>
    </row>
    <row r="2107" spans="1:7" x14ac:dyDescent="0.3">
      <c r="A2107" s="20" t="s">
        <v>492</v>
      </c>
      <c r="B2107" s="39" t="s">
        <v>547</v>
      </c>
      <c r="C2107" s="39">
        <v>2</v>
      </c>
      <c r="D2107" s="39">
        <v>8</v>
      </c>
      <c r="E2107" s="40" t="s">
        <v>495</v>
      </c>
      <c r="F2107" s="49" t="s">
        <v>69</v>
      </c>
      <c r="G2107" s="42">
        <v>1</v>
      </c>
    </row>
    <row r="2108" spans="1:7" x14ac:dyDescent="0.3">
      <c r="A2108" s="20" t="s">
        <v>492</v>
      </c>
      <c r="B2108" s="39" t="s">
        <v>547</v>
      </c>
      <c r="C2108" s="39">
        <v>2</v>
      </c>
      <c r="D2108" s="39">
        <v>8</v>
      </c>
      <c r="E2108" s="40" t="s">
        <v>495</v>
      </c>
      <c r="F2108" s="49" t="s">
        <v>144</v>
      </c>
      <c r="G2108" s="42">
        <v>2</v>
      </c>
    </row>
    <row r="2109" spans="1:7" x14ac:dyDescent="0.3">
      <c r="A2109" s="20" t="s">
        <v>492</v>
      </c>
      <c r="B2109" s="5" t="s">
        <v>546</v>
      </c>
      <c r="C2109" s="24">
        <v>2</v>
      </c>
      <c r="D2109" s="24">
        <v>9</v>
      </c>
      <c r="E2109" s="8" t="s">
        <v>495</v>
      </c>
      <c r="F2109" s="43" t="s">
        <v>220</v>
      </c>
      <c r="G2109" s="35">
        <v>20</v>
      </c>
    </row>
    <row r="2110" spans="1:7" x14ac:dyDescent="0.3">
      <c r="A2110" s="20" t="s">
        <v>492</v>
      </c>
      <c r="B2110" s="5" t="s">
        <v>546</v>
      </c>
      <c r="C2110" s="24">
        <v>2</v>
      </c>
      <c r="D2110" s="24">
        <v>9</v>
      </c>
      <c r="E2110" s="8" t="s">
        <v>495</v>
      </c>
      <c r="F2110" s="43" t="s">
        <v>497</v>
      </c>
      <c r="G2110" s="35">
        <v>1</v>
      </c>
    </row>
    <row r="2111" spans="1:7" x14ac:dyDescent="0.3">
      <c r="A2111" s="20" t="s">
        <v>492</v>
      </c>
      <c r="B2111" s="5" t="s">
        <v>547</v>
      </c>
      <c r="C2111" s="24">
        <v>2</v>
      </c>
      <c r="D2111" s="24">
        <v>9</v>
      </c>
      <c r="E2111" s="8" t="s">
        <v>495</v>
      </c>
      <c r="F2111" s="43" t="s">
        <v>13</v>
      </c>
      <c r="G2111" s="35">
        <v>7</v>
      </c>
    </row>
    <row r="2112" spans="1:7" x14ac:dyDescent="0.3">
      <c r="A2112" s="20" t="s">
        <v>492</v>
      </c>
      <c r="B2112" s="5" t="s">
        <v>547</v>
      </c>
      <c r="C2112" s="24">
        <v>2</v>
      </c>
      <c r="D2112" s="24">
        <v>9</v>
      </c>
      <c r="E2112" s="8" t="s">
        <v>495</v>
      </c>
      <c r="F2112" s="43" t="s">
        <v>539</v>
      </c>
      <c r="G2112" s="35">
        <v>1</v>
      </c>
    </row>
    <row r="2113" spans="1:7" x14ac:dyDescent="0.3">
      <c r="A2113" s="20" t="s">
        <v>492</v>
      </c>
      <c r="B2113" s="5" t="s">
        <v>547</v>
      </c>
      <c r="C2113" s="24">
        <v>2</v>
      </c>
      <c r="D2113" s="24">
        <v>9</v>
      </c>
      <c r="E2113" s="8" t="s">
        <v>495</v>
      </c>
      <c r="F2113" s="43" t="s">
        <v>512</v>
      </c>
      <c r="G2113" s="35">
        <v>2</v>
      </c>
    </row>
    <row r="2114" spans="1:7" x14ac:dyDescent="0.3">
      <c r="A2114" s="20" t="s">
        <v>492</v>
      </c>
      <c r="B2114" s="5" t="s">
        <v>547</v>
      </c>
      <c r="C2114" s="24">
        <v>2</v>
      </c>
      <c r="D2114" s="24">
        <v>9</v>
      </c>
      <c r="E2114" s="8" t="s">
        <v>495</v>
      </c>
      <c r="F2114" s="43" t="s">
        <v>505</v>
      </c>
      <c r="G2114" s="35">
        <v>1</v>
      </c>
    </row>
    <row r="2115" spans="1:7" x14ac:dyDescent="0.3">
      <c r="A2115" s="20" t="s">
        <v>492</v>
      </c>
      <c r="B2115" s="5" t="s">
        <v>547</v>
      </c>
      <c r="C2115" s="24">
        <v>2</v>
      </c>
      <c r="D2115" s="24">
        <v>9</v>
      </c>
      <c r="E2115" s="8" t="s">
        <v>495</v>
      </c>
      <c r="F2115" s="43" t="s">
        <v>499</v>
      </c>
      <c r="G2115" s="35">
        <v>2</v>
      </c>
    </row>
    <row r="2116" spans="1:7" x14ac:dyDescent="0.3">
      <c r="A2116" s="20" t="s">
        <v>492</v>
      </c>
      <c r="B2116" s="5" t="s">
        <v>547</v>
      </c>
      <c r="C2116" s="24">
        <v>2</v>
      </c>
      <c r="D2116" s="24">
        <v>9</v>
      </c>
      <c r="E2116" s="8" t="s">
        <v>495</v>
      </c>
      <c r="F2116" s="43" t="s">
        <v>69</v>
      </c>
      <c r="G2116" s="35">
        <v>5</v>
      </c>
    </row>
    <row r="2117" spans="1:7" x14ac:dyDescent="0.3">
      <c r="A2117" s="20" t="s">
        <v>492</v>
      </c>
      <c r="B2117" s="5" t="s">
        <v>547</v>
      </c>
      <c r="C2117" s="24">
        <v>2</v>
      </c>
      <c r="D2117" s="24">
        <v>9</v>
      </c>
      <c r="E2117" s="8" t="s">
        <v>495</v>
      </c>
      <c r="F2117" s="43" t="s">
        <v>219</v>
      </c>
      <c r="G2117" s="35">
        <v>4</v>
      </c>
    </row>
    <row r="2118" spans="1:7" x14ac:dyDescent="0.3">
      <c r="A2118" s="20" t="s">
        <v>492</v>
      </c>
      <c r="B2118" s="5" t="s">
        <v>547</v>
      </c>
      <c r="C2118" s="24">
        <v>2</v>
      </c>
      <c r="D2118" s="24">
        <v>9</v>
      </c>
      <c r="E2118" s="8" t="s">
        <v>495</v>
      </c>
      <c r="F2118" s="43" t="s">
        <v>144</v>
      </c>
      <c r="G2118" s="35">
        <v>1</v>
      </c>
    </row>
    <row r="2119" spans="1:7" x14ac:dyDescent="0.3">
      <c r="A2119" s="20" t="s">
        <v>492</v>
      </c>
      <c r="B2119" s="24" t="s">
        <v>546</v>
      </c>
      <c r="C2119" s="24">
        <v>2</v>
      </c>
      <c r="D2119" s="24">
        <v>10</v>
      </c>
      <c r="E2119" s="8" t="s">
        <v>495</v>
      </c>
      <c r="F2119" s="43" t="s">
        <v>220</v>
      </c>
      <c r="G2119" s="35">
        <v>14</v>
      </c>
    </row>
    <row r="2120" spans="1:7" x14ac:dyDescent="0.3">
      <c r="A2120" s="20" t="s">
        <v>492</v>
      </c>
      <c r="B2120" s="24" t="s">
        <v>546</v>
      </c>
      <c r="C2120" s="24">
        <v>2</v>
      </c>
      <c r="D2120" s="24">
        <v>10</v>
      </c>
      <c r="E2120" s="8" t="s">
        <v>495</v>
      </c>
      <c r="F2120" s="43" t="s">
        <v>497</v>
      </c>
      <c r="G2120" s="35">
        <v>3</v>
      </c>
    </row>
    <row r="2121" spans="1:7" x14ac:dyDescent="0.3">
      <c r="A2121" s="20" t="s">
        <v>492</v>
      </c>
      <c r="B2121" s="24" t="s">
        <v>547</v>
      </c>
      <c r="C2121" s="24">
        <v>2</v>
      </c>
      <c r="D2121" s="24">
        <v>10</v>
      </c>
      <c r="E2121" s="8" t="s">
        <v>495</v>
      </c>
      <c r="F2121" s="43" t="s">
        <v>13</v>
      </c>
      <c r="G2121" s="35">
        <v>2</v>
      </c>
    </row>
    <row r="2122" spans="1:7" x14ac:dyDescent="0.3">
      <c r="A2122" s="20" t="s">
        <v>492</v>
      </c>
      <c r="B2122" s="24" t="s">
        <v>547</v>
      </c>
      <c r="C2122" s="24">
        <v>2</v>
      </c>
      <c r="D2122" s="24">
        <v>10</v>
      </c>
      <c r="E2122" s="8" t="s">
        <v>495</v>
      </c>
      <c r="F2122" s="43" t="s">
        <v>505</v>
      </c>
      <c r="G2122" s="35">
        <v>4</v>
      </c>
    </row>
    <row r="2123" spans="1:7" x14ac:dyDescent="0.3">
      <c r="A2123" s="20" t="s">
        <v>492</v>
      </c>
      <c r="B2123" s="24" t="s">
        <v>547</v>
      </c>
      <c r="C2123" s="24">
        <v>2</v>
      </c>
      <c r="D2123" s="24">
        <v>10</v>
      </c>
      <c r="E2123" s="8" t="s">
        <v>495</v>
      </c>
      <c r="F2123" s="43" t="s">
        <v>498</v>
      </c>
      <c r="G2123" s="35">
        <v>3</v>
      </c>
    </row>
    <row r="2124" spans="1:7" x14ac:dyDescent="0.3">
      <c r="A2124" s="20" t="s">
        <v>492</v>
      </c>
      <c r="B2124" s="24" t="s">
        <v>547</v>
      </c>
      <c r="C2124" s="24">
        <v>2</v>
      </c>
      <c r="D2124" s="24">
        <v>10</v>
      </c>
      <c r="E2124" s="8" t="s">
        <v>495</v>
      </c>
      <c r="F2124" s="43" t="s">
        <v>69</v>
      </c>
      <c r="G2124" s="35">
        <v>1</v>
      </c>
    </row>
    <row r="2125" spans="1:7" x14ac:dyDescent="0.3">
      <c r="A2125" s="20" t="s">
        <v>492</v>
      </c>
      <c r="B2125" s="24" t="s">
        <v>547</v>
      </c>
      <c r="C2125" s="24">
        <v>2</v>
      </c>
      <c r="D2125" s="24">
        <v>10</v>
      </c>
      <c r="E2125" s="8" t="s">
        <v>495</v>
      </c>
      <c r="F2125" s="43" t="s">
        <v>219</v>
      </c>
      <c r="G2125" s="35">
        <v>2</v>
      </c>
    </row>
    <row r="2126" spans="1:7" x14ac:dyDescent="0.3">
      <c r="A2126" s="20" t="s">
        <v>492</v>
      </c>
      <c r="B2126" s="24" t="s">
        <v>547</v>
      </c>
      <c r="C2126" s="24">
        <v>2</v>
      </c>
      <c r="D2126" s="24">
        <v>10</v>
      </c>
      <c r="E2126" s="8" t="s">
        <v>495</v>
      </c>
      <c r="F2126" s="43" t="s">
        <v>144</v>
      </c>
      <c r="G2126" s="35">
        <v>1</v>
      </c>
    </row>
    <row r="2127" spans="1:7" x14ac:dyDescent="0.3">
      <c r="A2127" s="20" t="s">
        <v>492</v>
      </c>
      <c r="B2127" s="24" t="s">
        <v>548</v>
      </c>
      <c r="C2127" s="24">
        <v>1</v>
      </c>
      <c r="D2127" s="24">
        <v>8</v>
      </c>
      <c r="E2127" s="8" t="s">
        <v>495</v>
      </c>
      <c r="F2127" s="43" t="s">
        <v>220</v>
      </c>
      <c r="G2127" s="35">
        <v>2</v>
      </c>
    </row>
    <row r="2128" spans="1:7" x14ac:dyDescent="0.3">
      <c r="A2128" s="20" t="s">
        <v>492</v>
      </c>
      <c r="B2128" s="24" t="s">
        <v>548</v>
      </c>
      <c r="C2128" s="24">
        <v>1</v>
      </c>
      <c r="D2128" s="24">
        <v>8</v>
      </c>
      <c r="E2128" s="8" t="s">
        <v>495</v>
      </c>
      <c r="F2128" s="43" t="s">
        <v>497</v>
      </c>
      <c r="G2128" s="35">
        <v>8</v>
      </c>
    </row>
    <row r="2129" spans="1:7" x14ac:dyDescent="0.3">
      <c r="A2129" s="20" t="s">
        <v>492</v>
      </c>
      <c r="B2129" s="24" t="s">
        <v>549</v>
      </c>
      <c r="C2129" s="24">
        <v>1</v>
      </c>
      <c r="D2129" s="24">
        <v>8</v>
      </c>
      <c r="E2129" s="8" t="s">
        <v>495</v>
      </c>
      <c r="F2129" s="43" t="s">
        <v>13</v>
      </c>
      <c r="G2129" s="35">
        <v>40</v>
      </c>
    </row>
    <row r="2130" spans="1:7" x14ac:dyDescent="0.3">
      <c r="A2130" s="20" t="s">
        <v>492</v>
      </c>
      <c r="B2130" s="24" t="s">
        <v>549</v>
      </c>
      <c r="C2130" s="24">
        <v>1</v>
      </c>
      <c r="D2130" s="24">
        <v>8</v>
      </c>
      <c r="E2130" s="8" t="s">
        <v>495</v>
      </c>
      <c r="F2130" s="43" t="s">
        <v>539</v>
      </c>
      <c r="G2130" s="35">
        <v>1</v>
      </c>
    </row>
    <row r="2131" spans="1:7" x14ac:dyDescent="0.3">
      <c r="A2131" s="20" t="s">
        <v>492</v>
      </c>
      <c r="B2131" s="24" t="s">
        <v>549</v>
      </c>
      <c r="C2131" s="24">
        <v>1</v>
      </c>
      <c r="D2131" s="24">
        <v>8</v>
      </c>
      <c r="E2131" s="8" t="s">
        <v>495</v>
      </c>
      <c r="F2131" s="43" t="s">
        <v>505</v>
      </c>
      <c r="G2131" s="35">
        <v>3</v>
      </c>
    </row>
    <row r="2132" spans="1:7" x14ac:dyDescent="0.3">
      <c r="A2132" s="20" t="s">
        <v>492</v>
      </c>
      <c r="B2132" s="24" t="s">
        <v>549</v>
      </c>
      <c r="C2132" s="24">
        <v>1</v>
      </c>
      <c r="D2132" s="24">
        <v>8</v>
      </c>
      <c r="E2132" s="8" t="s">
        <v>495</v>
      </c>
      <c r="F2132" s="43" t="s">
        <v>498</v>
      </c>
      <c r="G2132" s="35">
        <v>4</v>
      </c>
    </row>
    <row r="2133" spans="1:7" x14ac:dyDescent="0.3">
      <c r="A2133" s="20" t="s">
        <v>492</v>
      </c>
      <c r="B2133" s="24" t="s">
        <v>549</v>
      </c>
      <c r="C2133" s="24">
        <v>1</v>
      </c>
      <c r="D2133" s="24">
        <v>8</v>
      </c>
      <c r="E2133" s="8" t="s">
        <v>495</v>
      </c>
      <c r="F2133" s="43" t="s">
        <v>69</v>
      </c>
      <c r="G2133" s="35">
        <v>3</v>
      </c>
    </row>
    <row r="2134" spans="1:7" x14ac:dyDescent="0.3">
      <c r="A2134" s="20" t="s">
        <v>492</v>
      </c>
      <c r="B2134" s="24" t="s">
        <v>548</v>
      </c>
      <c r="C2134" s="24">
        <v>1</v>
      </c>
      <c r="D2134" s="24">
        <v>9</v>
      </c>
      <c r="E2134" s="8" t="s">
        <v>495</v>
      </c>
      <c r="F2134" s="43" t="s">
        <v>220</v>
      </c>
      <c r="G2134" s="35">
        <v>6</v>
      </c>
    </row>
    <row r="2135" spans="1:7" x14ac:dyDescent="0.3">
      <c r="A2135" s="20" t="s">
        <v>492</v>
      </c>
      <c r="B2135" s="24" t="s">
        <v>549</v>
      </c>
      <c r="C2135" s="24">
        <v>1</v>
      </c>
      <c r="D2135" s="24">
        <v>9</v>
      </c>
      <c r="E2135" s="8" t="s">
        <v>495</v>
      </c>
      <c r="F2135" s="43" t="s">
        <v>497</v>
      </c>
      <c r="G2135" s="35">
        <v>4</v>
      </c>
    </row>
    <row r="2136" spans="1:7" x14ac:dyDescent="0.3">
      <c r="A2136" s="20" t="s">
        <v>492</v>
      </c>
      <c r="B2136" s="24" t="s">
        <v>549</v>
      </c>
      <c r="C2136" s="24">
        <v>1</v>
      </c>
      <c r="D2136" s="24">
        <v>9</v>
      </c>
      <c r="E2136" s="8" t="s">
        <v>495</v>
      </c>
      <c r="F2136" s="43" t="s">
        <v>13</v>
      </c>
      <c r="G2136" s="35">
        <v>2</v>
      </c>
    </row>
    <row r="2137" spans="1:7" x14ac:dyDescent="0.3">
      <c r="A2137" s="20" t="s">
        <v>492</v>
      </c>
      <c r="B2137" s="24" t="s">
        <v>549</v>
      </c>
      <c r="C2137" s="24">
        <v>1</v>
      </c>
      <c r="D2137" s="24">
        <v>9</v>
      </c>
      <c r="E2137" s="8" t="s">
        <v>495</v>
      </c>
      <c r="F2137" s="43" t="s">
        <v>509</v>
      </c>
      <c r="G2137" s="35">
        <v>1</v>
      </c>
    </row>
    <row r="2138" spans="1:7" x14ac:dyDescent="0.3">
      <c r="A2138" s="20" t="s">
        <v>492</v>
      </c>
      <c r="B2138" s="24" t="s">
        <v>549</v>
      </c>
      <c r="C2138" s="24">
        <v>1</v>
      </c>
      <c r="D2138" s="24">
        <v>9</v>
      </c>
      <c r="E2138" s="8" t="s">
        <v>495</v>
      </c>
      <c r="F2138" s="43" t="s">
        <v>498</v>
      </c>
      <c r="G2138" s="35">
        <v>6</v>
      </c>
    </row>
    <row r="2139" spans="1:7" x14ac:dyDescent="0.3">
      <c r="A2139" s="20" t="s">
        <v>492</v>
      </c>
      <c r="B2139" s="24" t="s">
        <v>549</v>
      </c>
      <c r="C2139" s="24">
        <v>1</v>
      </c>
      <c r="D2139" s="24">
        <v>9</v>
      </c>
      <c r="E2139" s="8" t="s">
        <v>495</v>
      </c>
      <c r="F2139" s="43" t="s">
        <v>499</v>
      </c>
      <c r="G2139" s="35">
        <v>7</v>
      </c>
    </row>
    <row r="2140" spans="1:7" x14ac:dyDescent="0.3">
      <c r="A2140" s="20" t="s">
        <v>492</v>
      </c>
      <c r="B2140" s="24" t="s">
        <v>549</v>
      </c>
      <c r="C2140" s="24">
        <v>1</v>
      </c>
      <c r="D2140" s="24">
        <v>9</v>
      </c>
      <c r="E2140" s="8" t="s">
        <v>495</v>
      </c>
      <c r="F2140" s="43" t="s">
        <v>144</v>
      </c>
      <c r="G2140" s="35">
        <v>3</v>
      </c>
    </row>
    <row r="2141" spans="1:7" x14ac:dyDescent="0.3">
      <c r="A2141" s="20" t="s">
        <v>492</v>
      </c>
      <c r="B2141" s="5" t="s">
        <v>548</v>
      </c>
      <c r="C2141" s="24">
        <v>1</v>
      </c>
      <c r="D2141" s="24">
        <v>10</v>
      </c>
      <c r="E2141" s="8" t="s">
        <v>495</v>
      </c>
      <c r="F2141" s="43" t="s">
        <v>220</v>
      </c>
      <c r="G2141" s="35">
        <v>8</v>
      </c>
    </row>
    <row r="2142" spans="1:7" x14ac:dyDescent="0.3">
      <c r="A2142" s="20" t="s">
        <v>492</v>
      </c>
      <c r="B2142" s="5" t="s">
        <v>548</v>
      </c>
      <c r="C2142" s="24">
        <v>1</v>
      </c>
      <c r="D2142" s="24">
        <v>10</v>
      </c>
      <c r="E2142" s="8" t="s">
        <v>495</v>
      </c>
      <c r="F2142" s="45" t="s">
        <v>539</v>
      </c>
      <c r="G2142" s="35">
        <v>1</v>
      </c>
    </row>
    <row r="2143" spans="1:7" x14ac:dyDescent="0.3">
      <c r="A2143" s="20" t="s">
        <v>492</v>
      </c>
      <c r="B2143" s="5" t="s">
        <v>549</v>
      </c>
      <c r="C2143" s="24">
        <v>1</v>
      </c>
      <c r="D2143" s="24">
        <v>10</v>
      </c>
      <c r="E2143" s="8" t="s">
        <v>495</v>
      </c>
      <c r="F2143" s="43" t="s">
        <v>13</v>
      </c>
      <c r="G2143" s="35">
        <v>2</v>
      </c>
    </row>
    <row r="2144" spans="1:7" x14ac:dyDescent="0.3">
      <c r="A2144" s="20" t="s">
        <v>492</v>
      </c>
      <c r="B2144" s="5" t="s">
        <v>549</v>
      </c>
      <c r="C2144" s="24">
        <v>1</v>
      </c>
      <c r="D2144" s="24">
        <v>10</v>
      </c>
      <c r="E2144" s="8" t="s">
        <v>495</v>
      </c>
      <c r="F2144" s="43" t="s">
        <v>498</v>
      </c>
      <c r="G2144" s="35">
        <v>7</v>
      </c>
    </row>
    <row r="2145" spans="1:7" x14ac:dyDescent="0.3">
      <c r="A2145" s="20" t="s">
        <v>492</v>
      </c>
      <c r="B2145" s="5" t="s">
        <v>549</v>
      </c>
      <c r="C2145" s="24">
        <v>1</v>
      </c>
      <c r="D2145" s="24">
        <v>10</v>
      </c>
      <c r="E2145" s="8" t="s">
        <v>495</v>
      </c>
      <c r="F2145" s="43" t="s">
        <v>499</v>
      </c>
      <c r="G2145" s="35">
        <v>5</v>
      </c>
    </row>
    <row r="2146" spans="1:7" x14ac:dyDescent="0.3">
      <c r="A2146" s="20" t="s">
        <v>492</v>
      </c>
      <c r="B2146" s="5" t="s">
        <v>549</v>
      </c>
      <c r="C2146" s="24">
        <v>1</v>
      </c>
      <c r="D2146" s="24">
        <v>10</v>
      </c>
      <c r="E2146" s="8" t="s">
        <v>495</v>
      </c>
      <c r="F2146" s="43" t="s">
        <v>144</v>
      </c>
      <c r="G2146" s="35">
        <v>2</v>
      </c>
    </row>
    <row r="2147" spans="1:7" x14ac:dyDescent="0.3">
      <c r="A2147" s="20" t="s">
        <v>492</v>
      </c>
      <c r="B2147" s="5" t="s">
        <v>550</v>
      </c>
      <c r="C2147" s="24">
        <v>1</v>
      </c>
      <c r="D2147" s="24">
        <v>5</v>
      </c>
      <c r="E2147" s="8" t="s">
        <v>495</v>
      </c>
      <c r="F2147" s="43" t="s">
        <v>220</v>
      </c>
      <c r="G2147" s="35">
        <v>10</v>
      </c>
    </row>
    <row r="2148" spans="1:7" x14ac:dyDescent="0.3">
      <c r="A2148" s="20" t="s">
        <v>492</v>
      </c>
      <c r="B2148" s="5" t="s">
        <v>550</v>
      </c>
      <c r="C2148" s="24">
        <v>1</v>
      </c>
      <c r="D2148" s="24">
        <v>5</v>
      </c>
      <c r="E2148" s="8" t="s">
        <v>495</v>
      </c>
      <c r="F2148" s="43" t="s">
        <v>497</v>
      </c>
      <c r="G2148" s="35">
        <v>3</v>
      </c>
    </row>
    <row r="2149" spans="1:7" x14ac:dyDescent="0.3">
      <c r="A2149" s="20" t="s">
        <v>492</v>
      </c>
      <c r="B2149" s="5" t="s">
        <v>551</v>
      </c>
      <c r="C2149" s="24">
        <v>1</v>
      </c>
      <c r="D2149" s="24">
        <v>5</v>
      </c>
      <c r="E2149" s="8" t="s">
        <v>495</v>
      </c>
      <c r="F2149" s="43" t="s">
        <v>13</v>
      </c>
      <c r="G2149" s="35">
        <v>5</v>
      </c>
    </row>
    <row r="2150" spans="1:7" x14ac:dyDescent="0.3">
      <c r="A2150" s="20" t="s">
        <v>492</v>
      </c>
      <c r="B2150" s="5" t="s">
        <v>551</v>
      </c>
      <c r="C2150" s="24">
        <v>1</v>
      </c>
      <c r="D2150" s="24">
        <v>5</v>
      </c>
      <c r="E2150" s="8" t="s">
        <v>495</v>
      </c>
      <c r="F2150" s="43" t="s">
        <v>539</v>
      </c>
      <c r="G2150" s="35">
        <v>1</v>
      </c>
    </row>
    <row r="2151" spans="1:7" x14ac:dyDescent="0.3">
      <c r="A2151" s="20" t="s">
        <v>492</v>
      </c>
      <c r="B2151" s="5" t="s">
        <v>551</v>
      </c>
      <c r="C2151" s="24">
        <v>1</v>
      </c>
      <c r="D2151" s="24">
        <v>5</v>
      </c>
      <c r="E2151" s="8" t="s">
        <v>495</v>
      </c>
      <c r="F2151" s="43" t="s">
        <v>505</v>
      </c>
      <c r="G2151" s="35">
        <v>3</v>
      </c>
    </row>
    <row r="2152" spans="1:7" x14ac:dyDescent="0.3">
      <c r="A2152" s="20" t="s">
        <v>492</v>
      </c>
      <c r="B2152" s="5" t="s">
        <v>551</v>
      </c>
      <c r="C2152" s="24">
        <v>1</v>
      </c>
      <c r="D2152" s="24">
        <v>5</v>
      </c>
      <c r="E2152" s="8" t="s">
        <v>495</v>
      </c>
      <c r="F2152" s="43" t="s">
        <v>498</v>
      </c>
      <c r="G2152" s="35">
        <v>1</v>
      </c>
    </row>
    <row r="2153" spans="1:7" x14ac:dyDescent="0.3">
      <c r="A2153" s="20" t="s">
        <v>492</v>
      </c>
      <c r="B2153" s="5" t="s">
        <v>551</v>
      </c>
      <c r="C2153" s="24">
        <v>1</v>
      </c>
      <c r="D2153" s="24">
        <v>5</v>
      </c>
      <c r="E2153" s="8" t="s">
        <v>495</v>
      </c>
      <c r="F2153" s="43" t="s">
        <v>219</v>
      </c>
      <c r="G2153" s="35">
        <v>1</v>
      </c>
    </row>
    <row r="2154" spans="1:7" x14ac:dyDescent="0.3">
      <c r="A2154" s="20" t="s">
        <v>492</v>
      </c>
      <c r="B2154" s="5" t="s">
        <v>551</v>
      </c>
      <c r="C2154" s="24">
        <v>1</v>
      </c>
      <c r="D2154" s="24">
        <v>5</v>
      </c>
      <c r="E2154" s="8" t="s">
        <v>495</v>
      </c>
      <c r="F2154" s="43" t="s">
        <v>144</v>
      </c>
      <c r="G2154" s="35">
        <v>19</v>
      </c>
    </row>
    <row r="2155" spans="1:7" x14ac:dyDescent="0.3">
      <c r="A2155" s="20" t="s">
        <v>492</v>
      </c>
      <c r="B2155" s="24" t="s">
        <v>550</v>
      </c>
      <c r="C2155" s="24">
        <v>1</v>
      </c>
      <c r="D2155" s="24">
        <v>6</v>
      </c>
      <c r="E2155" s="8" t="s">
        <v>495</v>
      </c>
      <c r="F2155" s="43" t="s">
        <v>220</v>
      </c>
      <c r="G2155" s="35">
        <v>3</v>
      </c>
    </row>
    <row r="2156" spans="1:7" x14ac:dyDescent="0.3">
      <c r="A2156" s="20" t="s">
        <v>492</v>
      </c>
      <c r="B2156" s="24" t="s">
        <v>551</v>
      </c>
      <c r="C2156" s="24">
        <v>1</v>
      </c>
      <c r="D2156" s="24">
        <v>6</v>
      </c>
      <c r="E2156" s="8" t="s">
        <v>495</v>
      </c>
      <c r="F2156" s="43" t="s">
        <v>13</v>
      </c>
      <c r="G2156" s="35">
        <v>3</v>
      </c>
    </row>
    <row r="2157" spans="1:7" x14ac:dyDescent="0.3">
      <c r="A2157" s="20" t="s">
        <v>492</v>
      </c>
      <c r="B2157" s="24" t="s">
        <v>551</v>
      </c>
      <c r="C2157" s="24">
        <v>1</v>
      </c>
      <c r="D2157" s="24">
        <v>6</v>
      </c>
      <c r="E2157" s="8" t="s">
        <v>495</v>
      </c>
      <c r="F2157" s="43" t="s">
        <v>499</v>
      </c>
      <c r="G2157" s="35">
        <v>1</v>
      </c>
    </row>
    <row r="2158" spans="1:7" x14ac:dyDescent="0.3">
      <c r="A2158" s="20" t="s">
        <v>492</v>
      </c>
      <c r="B2158" s="24" t="s">
        <v>551</v>
      </c>
      <c r="C2158" s="24">
        <v>1</v>
      </c>
      <c r="D2158" s="24">
        <v>6</v>
      </c>
      <c r="E2158" s="8" t="s">
        <v>495</v>
      </c>
      <c r="F2158" s="43" t="s">
        <v>69</v>
      </c>
      <c r="G2158" s="35">
        <v>1</v>
      </c>
    </row>
    <row r="2159" spans="1:7" x14ac:dyDescent="0.3">
      <c r="A2159" s="20" t="s">
        <v>492</v>
      </c>
      <c r="B2159" s="24" t="s">
        <v>551</v>
      </c>
      <c r="C2159" s="24">
        <v>1</v>
      </c>
      <c r="D2159" s="24">
        <v>6</v>
      </c>
      <c r="E2159" s="8" t="s">
        <v>495</v>
      </c>
      <c r="F2159" s="43" t="s">
        <v>144</v>
      </c>
      <c r="G2159" s="35">
        <v>1</v>
      </c>
    </row>
    <row r="2160" spans="1:7" x14ac:dyDescent="0.3">
      <c r="A2160" s="20" t="s">
        <v>492</v>
      </c>
      <c r="B2160" s="24" t="s">
        <v>550</v>
      </c>
      <c r="C2160" s="24">
        <v>1</v>
      </c>
      <c r="D2160" s="24">
        <v>7</v>
      </c>
      <c r="E2160" s="8" t="s">
        <v>495</v>
      </c>
      <c r="F2160" s="43" t="s">
        <v>220</v>
      </c>
      <c r="G2160" s="35">
        <v>5</v>
      </c>
    </row>
    <row r="2161" spans="1:7" x14ac:dyDescent="0.3">
      <c r="A2161" s="20" t="s">
        <v>492</v>
      </c>
      <c r="B2161" s="24" t="s">
        <v>551</v>
      </c>
      <c r="C2161" s="24">
        <v>1</v>
      </c>
      <c r="D2161" s="24">
        <v>7</v>
      </c>
      <c r="E2161" s="8" t="s">
        <v>495</v>
      </c>
      <c r="F2161" s="43" t="s">
        <v>497</v>
      </c>
      <c r="G2161" s="35">
        <v>1</v>
      </c>
    </row>
    <row r="2162" spans="1:7" x14ac:dyDescent="0.3">
      <c r="A2162" s="20" t="s">
        <v>492</v>
      </c>
      <c r="B2162" s="24" t="s">
        <v>551</v>
      </c>
      <c r="C2162" s="24">
        <v>1</v>
      </c>
      <c r="D2162" s="24">
        <v>7</v>
      </c>
      <c r="E2162" s="8" t="s">
        <v>495</v>
      </c>
      <c r="F2162" s="43" t="s">
        <v>505</v>
      </c>
      <c r="G2162" s="35">
        <v>1</v>
      </c>
    </row>
    <row r="2163" spans="1:7" x14ac:dyDescent="0.3">
      <c r="A2163" s="20" t="s">
        <v>492</v>
      </c>
      <c r="B2163" s="24" t="s">
        <v>551</v>
      </c>
      <c r="C2163" s="24">
        <v>1</v>
      </c>
      <c r="D2163" s="24">
        <v>7</v>
      </c>
      <c r="E2163" s="8" t="s">
        <v>495</v>
      </c>
      <c r="F2163" s="43" t="s">
        <v>498</v>
      </c>
      <c r="G2163" s="35">
        <v>3</v>
      </c>
    </row>
    <row r="2164" spans="1:7" x14ac:dyDescent="0.3">
      <c r="A2164" s="20" t="s">
        <v>492</v>
      </c>
      <c r="B2164" s="24" t="s">
        <v>551</v>
      </c>
      <c r="C2164" s="24">
        <v>1</v>
      </c>
      <c r="D2164" s="24">
        <v>7</v>
      </c>
      <c r="E2164" s="8" t="s">
        <v>495</v>
      </c>
      <c r="F2164" s="43" t="s">
        <v>499</v>
      </c>
      <c r="G2164" s="35">
        <v>3</v>
      </c>
    </row>
    <row r="2165" spans="1:7" x14ac:dyDescent="0.3">
      <c r="A2165" s="20" t="s">
        <v>492</v>
      </c>
      <c r="B2165" s="24" t="s">
        <v>551</v>
      </c>
      <c r="C2165" s="24">
        <v>1</v>
      </c>
      <c r="D2165" s="24">
        <v>7</v>
      </c>
      <c r="E2165" s="8" t="s">
        <v>495</v>
      </c>
      <c r="F2165" s="43" t="s">
        <v>219</v>
      </c>
      <c r="G2165" s="35">
        <v>1</v>
      </c>
    </row>
    <row r="2166" spans="1:7" x14ac:dyDescent="0.3">
      <c r="A2166" s="20" t="s">
        <v>492</v>
      </c>
      <c r="B2166" s="24" t="s">
        <v>551</v>
      </c>
      <c r="C2166" s="24">
        <v>1</v>
      </c>
      <c r="D2166" s="24">
        <v>7</v>
      </c>
      <c r="E2166" s="8" t="s">
        <v>495</v>
      </c>
      <c r="F2166" s="43" t="s">
        <v>144</v>
      </c>
      <c r="G2166" s="35">
        <v>1</v>
      </c>
    </row>
    <row r="2167" spans="1:7" x14ac:dyDescent="0.3">
      <c r="A2167" s="20" t="s">
        <v>492</v>
      </c>
      <c r="B2167" s="24" t="s">
        <v>552</v>
      </c>
      <c r="C2167" s="24">
        <v>1</v>
      </c>
      <c r="D2167" s="24">
        <v>6</v>
      </c>
      <c r="E2167" s="8" t="s">
        <v>495</v>
      </c>
      <c r="F2167" s="43" t="s">
        <v>220</v>
      </c>
      <c r="G2167" s="35">
        <v>4</v>
      </c>
    </row>
    <row r="2168" spans="1:7" x14ac:dyDescent="0.3">
      <c r="A2168" s="20" t="s">
        <v>492</v>
      </c>
      <c r="B2168" s="24" t="s">
        <v>553</v>
      </c>
      <c r="C2168" s="24">
        <v>1</v>
      </c>
      <c r="D2168" s="24">
        <v>6</v>
      </c>
      <c r="E2168" s="8" t="s">
        <v>495</v>
      </c>
      <c r="F2168" s="43" t="s">
        <v>505</v>
      </c>
      <c r="G2168" s="35">
        <v>1</v>
      </c>
    </row>
    <row r="2169" spans="1:7" x14ac:dyDescent="0.3">
      <c r="A2169" s="20" t="s">
        <v>492</v>
      </c>
      <c r="B2169" s="24" t="s">
        <v>553</v>
      </c>
      <c r="C2169" s="24">
        <v>1</v>
      </c>
      <c r="D2169" s="24">
        <v>6</v>
      </c>
      <c r="E2169" s="8" t="s">
        <v>495</v>
      </c>
      <c r="F2169" s="43" t="s">
        <v>498</v>
      </c>
      <c r="G2169" s="35">
        <v>1</v>
      </c>
    </row>
    <row r="2170" spans="1:7" x14ac:dyDescent="0.3">
      <c r="A2170" s="20" t="s">
        <v>492</v>
      </c>
      <c r="B2170" s="24" t="s">
        <v>553</v>
      </c>
      <c r="C2170" s="24">
        <v>1</v>
      </c>
      <c r="D2170" s="24">
        <v>6</v>
      </c>
      <c r="E2170" s="8" t="s">
        <v>495</v>
      </c>
      <c r="F2170" s="43" t="s">
        <v>499</v>
      </c>
      <c r="G2170" s="35">
        <v>1</v>
      </c>
    </row>
    <row r="2171" spans="1:7" x14ac:dyDescent="0.3">
      <c r="A2171" s="20" t="s">
        <v>492</v>
      </c>
      <c r="B2171" s="24" t="s">
        <v>553</v>
      </c>
      <c r="C2171" s="24">
        <v>1</v>
      </c>
      <c r="D2171" s="24">
        <v>6</v>
      </c>
      <c r="E2171" s="8" t="s">
        <v>495</v>
      </c>
      <c r="F2171" s="43" t="s">
        <v>144</v>
      </c>
      <c r="G2171" s="35">
        <v>1</v>
      </c>
    </row>
    <row r="2172" spans="1:7" x14ac:dyDescent="0.3">
      <c r="A2172" s="20" t="s">
        <v>492</v>
      </c>
      <c r="B2172" s="24" t="s">
        <v>552</v>
      </c>
      <c r="C2172" s="24">
        <v>1</v>
      </c>
      <c r="D2172" s="24">
        <v>9</v>
      </c>
      <c r="E2172" s="8" t="s">
        <v>495</v>
      </c>
      <c r="F2172" s="43" t="s">
        <v>220</v>
      </c>
      <c r="G2172" s="35">
        <v>2</v>
      </c>
    </row>
    <row r="2173" spans="1:7" x14ac:dyDescent="0.3">
      <c r="A2173" s="20" t="s">
        <v>492</v>
      </c>
      <c r="B2173" s="24" t="s">
        <v>553</v>
      </c>
      <c r="C2173" s="24">
        <v>1</v>
      </c>
      <c r="D2173" s="24">
        <v>9</v>
      </c>
      <c r="E2173" s="8" t="s">
        <v>495</v>
      </c>
      <c r="F2173" s="43" t="s">
        <v>497</v>
      </c>
      <c r="G2173" s="35">
        <v>3</v>
      </c>
    </row>
    <row r="2174" spans="1:7" x14ac:dyDescent="0.3">
      <c r="A2174" s="20" t="s">
        <v>492</v>
      </c>
      <c r="B2174" s="24" t="s">
        <v>553</v>
      </c>
      <c r="C2174" s="24">
        <v>1</v>
      </c>
      <c r="D2174" s="24">
        <v>9</v>
      </c>
      <c r="E2174" s="8" t="s">
        <v>495</v>
      </c>
      <c r="F2174" s="43" t="s">
        <v>13</v>
      </c>
      <c r="G2174" s="35">
        <v>2</v>
      </c>
    </row>
    <row r="2175" spans="1:7" x14ac:dyDescent="0.3">
      <c r="A2175" s="20" t="s">
        <v>492</v>
      </c>
      <c r="B2175" s="24" t="s">
        <v>553</v>
      </c>
      <c r="C2175" s="24">
        <v>1</v>
      </c>
      <c r="D2175" s="24">
        <v>9</v>
      </c>
      <c r="E2175" s="8" t="s">
        <v>495</v>
      </c>
      <c r="F2175" s="43" t="s">
        <v>505</v>
      </c>
      <c r="G2175" s="35">
        <v>1</v>
      </c>
    </row>
    <row r="2176" spans="1:7" x14ac:dyDescent="0.3">
      <c r="A2176" s="20" t="s">
        <v>492</v>
      </c>
      <c r="B2176" s="24" t="s">
        <v>553</v>
      </c>
      <c r="C2176" s="24">
        <v>1</v>
      </c>
      <c r="D2176" s="24">
        <v>9</v>
      </c>
      <c r="E2176" s="8" t="s">
        <v>495</v>
      </c>
      <c r="F2176" s="43" t="s">
        <v>498</v>
      </c>
      <c r="G2176" s="35">
        <v>1</v>
      </c>
    </row>
    <row r="2177" spans="1:7" x14ac:dyDescent="0.3">
      <c r="A2177" s="20" t="s">
        <v>492</v>
      </c>
      <c r="B2177" s="24" t="s">
        <v>553</v>
      </c>
      <c r="C2177" s="24">
        <v>1</v>
      </c>
      <c r="D2177" s="24">
        <v>9</v>
      </c>
      <c r="E2177" s="8" t="s">
        <v>495</v>
      </c>
      <c r="F2177" s="43" t="s">
        <v>69</v>
      </c>
      <c r="G2177" s="35">
        <v>2</v>
      </c>
    </row>
    <row r="2178" spans="1:7" x14ac:dyDescent="0.3">
      <c r="A2178" s="20" t="s">
        <v>492</v>
      </c>
      <c r="B2178" s="24" t="s">
        <v>553</v>
      </c>
      <c r="C2178" s="24">
        <v>1</v>
      </c>
      <c r="D2178" s="24">
        <v>9</v>
      </c>
      <c r="E2178" s="8" t="s">
        <v>495</v>
      </c>
      <c r="F2178" s="43" t="s">
        <v>144</v>
      </c>
      <c r="G2178" s="35">
        <v>1</v>
      </c>
    </row>
    <row r="2179" spans="1:7" x14ac:dyDescent="0.3">
      <c r="A2179" s="20" t="s">
        <v>492</v>
      </c>
      <c r="B2179" s="24" t="s">
        <v>552</v>
      </c>
      <c r="C2179" s="24">
        <v>1</v>
      </c>
      <c r="D2179" s="24">
        <v>10</v>
      </c>
      <c r="E2179" s="8" t="s">
        <v>495</v>
      </c>
      <c r="F2179" s="43" t="s">
        <v>220</v>
      </c>
      <c r="G2179" s="35">
        <v>4</v>
      </c>
    </row>
    <row r="2180" spans="1:7" x14ac:dyDescent="0.3">
      <c r="A2180" s="20" t="s">
        <v>492</v>
      </c>
      <c r="B2180" s="24" t="s">
        <v>553</v>
      </c>
      <c r="C2180" s="24">
        <v>1</v>
      </c>
      <c r="D2180" s="24">
        <v>10</v>
      </c>
      <c r="E2180" s="8" t="s">
        <v>495</v>
      </c>
      <c r="F2180" s="43" t="s">
        <v>497</v>
      </c>
      <c r="G2180" s="35">
        <v>4</v>
      </c>
    </row>
    <row r="2181" spans="1:7" x14ac:dyDescent="0.3">
      <c r="A2181" s="20" t="s">
        <v>492</v>
      </c>
      <c r="B2181" s="24" t="s">
        <v>553</v>
      </c>
      <c r="C2181" s="24">
        <v>1</v>
      </c>
      <c r="D2181" s="24">
        <v>10</v>
      </c>
      <c r="E2181" s="8" t="s">
        <v>495</v>
      </c>
      <c r="F2181" s="43" t="s">
        <v>505</v>
      </c>
      <c r="G2181" s="35">
        <v>1</v>
      </c>
    </row>
    <row r="2182" spans="1:7" x14ac:dyDescent="0.3">
      <c r="A2182" s="20" t="s">
        <v>492</v>
      </c>
      <c r="B2182" s="24" t="s">
        <v>553</v>
      </c>
      <c r="C2182" s="24">
        <v>1</v>
      </c>
      <c r="D2182" s="24">
        <v>10</v>
      </c>
      <c r="E2182" s="8" t="s">
        <v>495</v>
      </c>
      <c r="F2182" s="43" t="s">
        <v>509</v>
      </c>
      <c r="G2182" s="35">
        <v>1</v>
      </c>
    </row>
    <row r="2183" spans="1:7" x14ac:dyDescent="0.3">
      <c r="A2183" s="20" t="s">
        <v>492</v>
      </c>
      <c r="B2183" s="24" t="s">
        <v>553</v>
      </c>
      <c r="C2183" s="24">
        <v>1</v>
      </c>
      <c r="D2183" s="24">
        <v>10</v>
      </c>
      <c r="E2183" s="8" t="s">
        <v>495</v>
      </c>
      <c r="F2183" s="43" t="s">
        <v>498</v>
      </c>
      <c r="G2183" s="35">
        <v>2</v>
      </c>
    </row>
    <row r="2184" spans="1:7" x14ac:dyDescent="0.3">
      <c r="A2184" s="20" t="s">
        <v>492</v>
      </c>
      <c r="B2184" s="24" t="s">
        <v>553</v>
      </c>
      <c r="C2184" s="24">
        <v>1</v>
      </c>
      <c r="D2184" s="24">
        <v>10</v>
      </c>
      <c r="E2184" s="8" t="s">
        <v>495</v>
      </c>
      <c r="F2184" s="43" t="s">
        <v>499</v>
      </c>
      <c r="G2184" s="35">
        <v>2</v>
      </c>
    </row>
    <row r="2185" spans="1:7" x14ac:dyDescent="0.3">
      <c r="A2185" s="20" t="s">
        <v>492</v>
      </c>
      <c r="B2185" s="24" t="s">
        <v>553</v>
      </c>
      <c r="C2185" s="24">
        <v>1</v>
      </c>
      <c r="D2185" s="24">
        <v>10</v>
      </c>
      <c r="E2185" s="8" t="s">
        <v>495</v>
      </c>
      <c r="F2185" s="43" t="s">
        <v>69</v>
      </c>
      <c r="G2185" s="35">
        <v>1</v>
      </c>
    </row>
    <row r="2186" spans="1:7" x14ac:dyDescent="0.3">
      <c r="A2186" s="20" t="s">
        <v>492</v>
      </c>
      <c r="B2186" s="24" t="s">
        <v>553</v>
      </c>
      <c r="C2186" s="24">
        <v>1</v>
      </c>
      <c r="D2186" s="24">
        <v>10</v>
      </c>
      <c r="E2186" s="8" t="s">
        <v>495</v>
      </c>
      <c r="F2186" s="43" t="s">
        <v>144</v>
      </c>
      <c r="G2186" s="35">
        <v>3</v>
      </c>
    </row>
    <row r="2187" spans="1:7" x14ac:dyDescent="0.3">
      <c r="A2187" s="20" t="s">
        <v>492</v>
      </c>
      <c r="B2187" s="5" t="s">
        <v>554</v>
      </c>
      <c r="C2187" s="24">
        <v>1</v>
      </c>
      <c r="D2187" s="24">
        <v>1</v>
      </c>
      <c r="E2187" s="8" t="s">
        <v>495</v>
      </c>
      <c r="F2187" s="43" t="s">
        <v>220</v>
      </c>
      <c r="G2187" s="35">
        <v>7</v>
      </c>
    </row>
    <row r="2188" spans="1:7" x14ac:dyDescent="0.3">
      <c r="A2188" s="20" t="s">
        <v>492</v>
      </c>
      <c r="B2188" s="5" t="s">
        <v>555</v>
      </c>
      <c r="C2188" s="24">
        <v>1</v>
      </c>
      <c r="D2188" s="24">
        <v>1</v>
      </c>
      <c r="E2188" s="8" t="s">
        <v>495</v>
      </c>
      <c r="F2188" s="43" t="s">
        <v>13</v>
      </c>
      <c r="G2188" s="35">
        <v>3</v>
      </c>
    </row>
    <row r="2189" spans="1:7" x14ac:dyDescent="0.3">
      <c r="A2189" s="20" t="s">
        <v>492</v>
      </c>
      <c r="B2189" s="5" t="s">
        <v>555</v>
      </c>
      <c r="C2189" s="24">
        <v>1</v>
      </c>
      <c r="D2189" s="24">
        <v>1</v>
      </c>
      <c r="E2189" s="8" t="s">
        <v>495</v>
      </c>
      <c r="F2189" s="43" t="s">
        <v>499</v>
      </c>
      <c r="G2189" s="35">
        <v>3</v>
      </c>
    </row>
    <row r="2190" spans="1:7" x14ac:dyDescent="0.3">
      <c r="A2190" s="20" t="s">
        <v>492</v>
      </c>
      <c r="B2190" s="5" t="s">
        <v>555</v>
      </c>
      <c r="C2190" s="24">
        <v>1</v>
      </c>
      <c r="D2190" s="24">
        <v>1</v>
      </c>
      <c r="E2190" s="8" t="s">
        <v>495</v>
      </c>
      <c r="F2190" s="43" t="s">
        <v>219</v>
      </c>
      <c r="G2190" s="35">
        <v>1</v>
      </c>
    </row>
    <row r="2191" spans="1:7" x14ac:dyDescent="0.3">
      <c r="A2191" s="20" t="s">
        <v>492</v>
      </c>
      <c r="B2191" s="5" t="s">
        <v>554</v>
      </c>
      <c r="C2191" s="24">
        <v>1</v>
      </c>
      <c r="D2191" s="24">
        <v>5</v>
      </c>
      <c r="E2191" s="8" t="s">
        <v>495</v>
      </c>
      <c r="F2191" s="43" t="s">
        <v>220</v>
      </c>
      <c r="G2191" s="35">
        <v>7</v>
      </c>
    </row>
    <row r="2192" spans="1:7" x14ac:dyDescent="0.3">
      <c r="A2192" s="20" t="s">
        <v>492</v>
      </c>
      <c r="B2192" s="5" t="s">
        <v>555</v>
      </c>
      <c r="C2192" s="24">
        <v>1</v>
      </c>
      <c r="D2192" s="24">
        <v>5</v>
      </c>
      <c r="E2192" s="8" t="s">
        <v>495</v>
      </c>
      <c r="F2192" s="43" t="s">
        <v>13</v>
      </c>
      <c r="G2192" s="35">
        <v>15</v>
      </c>
    </row>
    <row r="2193" spans="1:7" x14ac:dyDescent="0.3">
      <c r="A2193" s="20" t="s">
        <v>492</v>
      </c>
      <c r="B2193" s="5" t="s">
        <v>555</v>
      </c>
      <c r="C2193" s="24">
        <v>1</v>
      </c>
      <c r="D2193" s="24">
        <v>5</v>
      </c>
      <c r="E2193" s="8" t="s">
        <v>495</v>
      </c>
      <c r="F2193" s="43" t="s">
        <v>505</v>
      </c>
      <c r="G2193" s="35">
        <v>1</v>
      </c>
    </row>
    <row r="2194" spans="1:7" x14ac:dyDescent="0.3">
      <c r="A2194" s="20" t="s">
        <v>492</v>
      </c>
      <c r="B2194" s="5" t="s">
        <v>555</v>
      </c>
      <c r="C2194" s="24">
        <v>1</v>
      </c>
      <c r="D2194" s="24">
        <v>5</v>
      </c>
      <c r="E2194" s="8" t="s">
        <v>495</v>
      </c>
      <c r="F2194" s="43" t="s">
        <v>498</v>
      </c>
      <c r="G2194" s="35">
        <v>2</v>
      </c>
    </row>
    <row r="2195" spans="1:7" x14ac:dyDescent="0.3">
      <c r="A2195" s="20" t="s">
        <v>492</v>
      </c>
      <c r="B2195" s="5" t="s">
        <v>555</v>
      </c>
      <c r="C2195" s="24">
        <v>1</v>
      </c>
      <c r="D2195" s="24">
        <v>5</v>
      </c>
      <c r="E2195" s="8" t="s">
        <v>495</v>
      </c>
      <c r="F2195" s="43" t="s">
        <v>499</v>
      </c>
      <c r="G2195" s="35">
        <v>2</v>
      </c>
    </row>
    <row r="2196" spans="1:7" x14ac:dyDescent="0.3">
      <c r="A2196" s="20" t="s">
        <v>492</v>
      </c>
      <c r="B2196" s="5" t="s">
        <v>555</v>
      </c>
      <c r="C2196" s="24">
        <v>1</v>
      </c>
      <c r="D2196" s="24">
        <v>5</v>
      </c>
      <c r="E2196" s="8" t="s">
        <v>495</v>
      </c>
      <c r="F2196" s="43" t="s">
        <v>219</v>
      </c>
      <c r="G2196" s="35">
        <v>1</v>
      </c>
    </row>
    <row r="2197" spans="1:7" x14ac:dyDescent="0.3">
      <c r="A2197" s="20" t="s">
        <v>492</v>
      </c>
      <c r="B2197" s="5" t="s">
        <v>554</v>
      </c>
      <c r="C2197" s="24">
        <v>1</v>
      </c>
      <c r="D2197" s="24">
        <v>12</v>
      </c>
      <c r="E2197" s="8" t="s">
        <v>495</v>
      </c>
      <c r="F2197" s="43" t="s">
        <v>220</v>
      </c>
      <c r="G2197" s="35">
        <v>11</v>
      </c>
    </row>
    <row r="2198" spans="1:7" x14ac:dyDescent="0.3">
      <c r="A2198" s="20" t="s">
        <v>492</v>
      </c>
      <c r="B2198" s="5" t="s">
        <v>555</v>
      </c>
      <c r="C2198" s="24">
        <v>1</v>
      </c>
      <c r="D2198" s="24">
        <v>12</v>
      </c>
      <c r="E2198" s="8" t="s">
        <v>495</v>
      </c>
      <c r="F2198" s="43" t="s">
        <v>13</v>
      </c>
      <c r="G2198" s="35">
        <v>4</v>
      </c>
    </row>
    <row r="2199" spans="1:7" x14ac:dyDescent="0.3">
      <c r="A2199" s="20" t="s">
        <v>492</v>
      </c>
      <c r="B2199" s="5" t="s">
        <v>556</v>
      </c>
      <c r="C2199" s="24">
        <v>1</v>
      </c>
      <c r="D2199" s="24">
        <v>5</v>
      </c>
      <c r="E2199" s="8" t="s">
        <v>495</v>
      </c>
      <c r="F2199" s="43" t="s">
        <v>220</v>
      </c>
      <c r="G2199" s="35">
        <v>14</v>
      </c>
    </row>
    <row r="2200" spans="1:7" x14ac:dyDescent="0.3">
      <c r="A2200" s="20" t="s">
        <v>492</v>
      </c>
      <c r="B2200" s="5" t="s">
        <v>557</v>
      </c>
      <c r="C2200" s="24">
        <v>1</v>
      </c>
      <c r="D2200" s="24">
        <v>5</v>
      </c>
      <c r="E2200" s="8" t="s">
        <v>495</v>
      </c>
      <c r="F2200" s="43" t="s">
        <v>497</v>
      </c>
      <c r="G2200" s="35">
        <v>1</v>
      </c>
    </row>
    <row r="2201" spans="1:7" x14ac:dyDescent="0.3">
      <c r="A2201" s="20" t="s">
        <v>492</v>
      </c>
      <c r="B2201" s="24" t="s">
        <v>556</v>
      </c>
      <c r="C2201" s="24">
        <v>1</v>
      </c>
      <c r="D2201" s="24">
        <v>6</v>
      </c>
      <c r="E2201" s="8" t="s">
        <v>495</v>
      </c>
      <c r="F2201" s="43" t="s">
        <v>220</v>
      </c>
      <c r="G2201" s="35">
        <v>11</v>
      </c>
    </row>
    <row r="2202" spans="1:7" x14ac:dyDescent="0.3">
      <c r="A2202" s="20" t="s">
        <v>492</v>
      </c>
      <c r="B2202" s="24" t="s">
        <v>557</v>
      </c>
      <c r="C2202" s="24">
        <v>1</v>
      </c>
      <c r="D2202" s="24">
        <v>6</v>
      </c>
      <c r="E2202" s="8" t="s">
        <v>495</v>
      </c>
      <c r="F2202" s="43" t="s">
        <v>497</v>
      </c>
      <c r="G2202" s="35">
        <v>1</v>
      </c>
    </row>
    <row r="2203" spans="1:7" x14ac:dyDescent="0.3">
      <c r="A2203" s="20" t="s">
        <v>492</v>
      </c>
      <c r="B2203" s="24" t="s">
        <v>557</v>
      </c>
      <c r="C2203" s="24">
        <v>1</v>
      </c>
      <c r="D2203" s="24">
        <v>6</v>
      </c>
      <c r="E2203" s="8" t="s">
        <v>495</v>
      </c>
      <c r="F2203" s="43" t="s">
        <v>13</v>
      </c>
      <c r="G2203" s="35">
        <v>1</v>
      </c>
    </row>
    <row r="2204" spans="1:7" x14ac:dyDescent="0.3">
      <c r="A2204" s="20" t="s">
        <v>492</v>
      </c>
      <c r="B2204" s="24" t="s">
        <v>557</v>
      </c>
      <c r="C2204" s="24">
        <v>1</v>
      </c>
      <c r="D2204" s="24">
        <v>6</v>
      </c>
      <c r="E2204" s="8" t="s">
        <v>495</v>
      </c>
      <c r="F2204" s="43" t="s">
        <v>558</v>
      </c>
      <c r="G2204" s="35">
        <v>1</v>
      </c>
    </row>
    <row r="2205" spans="1:7" x14ac:dyDescent="0.3">
      <c r="A2205" s="20" t="s">
        <v>492</v>
      </c>
      <c r="B2205" s="24" t="s">
        <v>557</v>
      </c>
      <c r="C2205" s="24">
        <v>1</v>
      </c>
      <c r="D2205" s="24">
        <v>6</v>
      </c>
      <c r="E2205" s="8" t="s">
        <v>495</v>
      </c>
      <c r="F2205" s="43" t="s">
        <v>498</v>
      </c>
      <c r="G2205" s="35">
        <v>2</v>
      </c>
    </row>
    <row r="2206" spans="1:7" x14ac:dyDescent="0.3">
      <c r="A2206" s="20" t="s">
        <v>492</v>
      </c>
      <c r="B2206" s="24" t="s">
        <v>556</v>
      </c>
      <c r="C2206" s="24">
        <v>1</v>
      </c>
      <c r="D2206" s="24">
        <v>11</v>
      </c>
      <c r="E2206" s="8" t="s">
        <v>495</v>
      </c>
      <c r="F2206" s="43" t="s">
        <v>220</v>
      </c>
      <c r="G2206" s="35">
        <v>11</v>
      </c>
    </row>
    <row r="2207" spans="1:7" x14ac:dyDescent="0.3">
      <c r="A2207" s="20" t="s">
        <v>492</v>
      </c>
      <c r="B2207" s="24" t="s">
        <v>557</v>
      </c>
      <c r="C2207" s="24">
        <v>1</v>
      </c>
      <c r="D2207" s="24">
        <v>11</v>
      </c>
      <c r="E2207" s="8" t="s">
        <v>495</v>
      </c>
      <c r="F2207" s="43" t="s">
        <v>13</v>
      </c>
      <c r="G2207" s="35">
        <v>2</v>
      </c>
    </row>
    <row r="2208" spans="1:7" x14ac:dyDescent="0.3">
      <c r="A2208" s="20" t="s">
        <v>492</v>
      </c>
      <c r="B2208" s="24" t="s">
        <v>557</v>
      </c>
      <c r="C2208" s="24">
        <v>1</v>
      </c>
      <c r="D2208" s="24">
        <v>11</v>
      </c>
      <c r="E2208" s="8" t="s">
        <v>495</v>
      </c>
      <c r="F2208" s="43" t="s">
        <v>498</v>
      </c>
      <c r="G2208" s="35">
        <v>2</v>
      </c>
    </row>
    <row r="2209" spans="1:7" x14ac:dyDescent="0.3">
      <c r="A2209" s="20" t="s">
        <v>492</v>
      </c>
      <c r="B2209" s="24" t="s">
        <v>557</v>
      </c>
      <c r="C2209" s="24">
        <v>1</v>
      </c>
      <c r="D2209" s="24">
        <v>11</v>
      </c>
      <c r="E2209" s="8" t="s">
        <v>495</v>
      </c>
      <c r="F2209" s="43" t="s">
        <v>499</v>
      </c>
      <c r="G2209" s="35">
        <v>1</v>
      </c>
    </row>
    <row r="2210" spans="1:7" x14ac:dyDescent="0.3">
      <c r="A2210" s="20" t="s">
        <v>492</v>
      </c>
      <c r="B2210" s="24" t="s">
        <v>559</v>
      </c>
      <c r="C2210" s="24">
        <v>1</v>
      </c>
      <c r="D2210" s="24">
        <v>5</v>
      </c>
      <c r="E2210" s="8" t="s">
        <v>495</v>
      </c>
      <c r="F2210" s="43" t="s">
        <v>220</v>
      </c>
      <c r="G2210" s="35">
        <v>4</v>
      </c>
    </row>
    <row r="2211" spans="1:7" x14ac:dyDescent="0.3">
      <c r="A2211" s="20" t="s">
        <v>492</v>
      </c>
      <c r="B2211" s="24" t="s">
        <v>560</v>
      </c>
      <c r="C2211" s="24">
        <v>1</v>
      </c>
      <c r="D2211" s="24">
        <v>5</v>
      </c>
      <c r="E2211" s="8" t="s">
        <v>495</v>
      </c>
      <c r="F2211" s="43" t="s">
        <v>505</v>
      </c>
      <c r="G2211" s="35">
        <v>1</v>
      </c>
    </row>
    <row r="2212" spans="1:7" x14ac:dyDescent="0.3">
      <c r="A2212" s="20" t="s">
        <v>492</v>
      </c>
      <c r="B2212" s="24" t="s">
        <v>560</v>
      </c>
      <c r="C2212" s="24">
        <v>1</v>
      </c>
      <c r="D2212" s="24">
        <v>5</v>
      </c>
      <c r="E2212" s="8" t="s">
        <v>495</v>
      </c>
      <c r="F2212" s="43" t="s">
        <v>219</v>
      </c>
      <c r="G2212" s="35">
        <v>1</v>
      </c>
    </row>
    <row r="2213" spans="1:7" x14ac:dyDescent="0.3">
      <c r="A2213" s="20" t="s">
        <v>492</v>
      </c>
      <c r="B2213" s="24" t="s">
        <v>560</v>
      </c>
      <c r="C2213" s="24">
        <v>1</v>
      </c>
      <c r="D2213" s="24">
        <v>6</v>
      </c>
      <c r="E2213" s="8" t="s">
        <v>495</v>
      </c>
      <c r="F2213" s="43" t="s">
        <v>505</v>
      </c>
      <c r="G2213" s="35">
        <v>3</v>
      </c>
    </row>
    <row r="2214" spans="1:7" x14ac:dyDescent="0.3">
      <c r="A2214" s="20" t="s">
        <v>492</v>
      </c>
      <c r="B2214" s="24" t="s">
        <v>560</v>
      </c>
      <c r="C2214" s="24">
        <v>1</v>
      </c>
      <c r="D2214" s="24">
        <v>6</v>
      </c>
      <c r="E2214" s="8" t="s">
        <v>495</v>
      </c>
      <c r="F2214" s="43" t="s">
        <v>219</v>
      </c>
      <c r="G2214" s="35">
        <v>1</v>
      </c>
    </row>
    <row r="2215" spans="1:7" x14ac:dyDescent="0.3">
      <c r="A2215" s="20" t="s">
        <v>492</v>
      </c>
      <c r="B2215" s="24" t="s">
        <v>559</v>
      </c>
      <c r="C2215" s="24">
        <v>1</v>
      </c>
      <c r="D2215" s="24">
        <v>7</v>
      </c>
      <c r="E2215" s="8" t="s">
        <v>495</v>
      </c>
      <c r="F2215" s="43" t="s">
        <v>220</v>
      </c>
      <c r="G2215" s="35">
        <v>2</v>
      </c>
    </row>
    <row r="2216" spans="1:7" x14ac:dyDescent="0.3">
      <c r="A2216" s="20" t="s">
        <v>492</v>
      </c>
      <c r="B2216" s="24" t="s">
        <v>559</v>
      </c>
      <c r="C2216" s="24">
        <v>1</v>
      </c>
      <c r="D2216" s="24">
        <v>7</v>
      </c>
      <c r="E2216" s="8" t="s">
        <v>495</v>
      </c>
      <c r="F2216" s="43" t="s">
        <v>497</v>
      </c>
      <c r="G2216" s="35">
        <v>2</v>
      </c>
    </row>
    <row r="2217" spans="1:7" x14ac:dyDescent="0.3">
      <c r="A2217" s="20" t="s">
        <v>492</v>
      </c>
      <c r="B2217" s="24" t="s">
        <v>560</v>
      </c>
      <c r="C2217" s="24">
        <v>1</v>
      </c>
      <c r="D2217" s="24">
        <v>7</v>
      </c>
      <c r="E2217" s="8" t="s">
        <v>495</v>
      </c>
      <c r="F2217" s="43" t="s">
        <v>143</v>
      </c>
      <c r="G2217" s="35">
        <v>1</v>
      </c>
    </row>
    <row r="2218" spans="1:7" x14ac:dyDescent="0.3">
      <c r="A2218" s="20" t="s">
        <v>492</v>
      </c>
      <c r="B2218" s="24" t="s">
        <v>560</v>
      </c>
      <c r="C2218" s="24">
        <v>1</v>
      </c>
      <c r="D2218" s="24">
        <v>7</v>
      </c>
      <c r="E2218" s="8" t="s">
        <v>495</v>
      </c>
      <c r="F2218" s="43" t="s">
        <v>498</v>
      </c>
      <c r="G2218" s="35">
        <v>1</v>
      </c>
    </row>
    <row r="2219" spans="1:7" x14ac:dyDescent="0.3">
      <c r="A2219" s="20" t="s">
        <v>492</v>
      </c>
      <c r="B2219" s="24" t="s">
        <v>560</v>
      </c>
      <c r="C2219" s="24">
        <v>1</v>
      </c>
      <c r="D2219" s="24">
        <v>7</v>
      </c>
      <c r="E2219" s="8" t="s">
        <v>495</v>
      </c>
      <c r="F2219" s="43" t="s">
        <v>144</v>
      </c>
      <c r="G2219" s="35">
        <v>1</v>
      </c>
    </row>
    <row r="2220" spans="1:7" x14ac:dyDescent="0.3">
      <c r="A2220" s="20" t="s">
        <v>601</v>
      </c>
      <c r="B2220" s="24" t="s">
        <v>593</v>
      </c>
      <c r="C2220" s="24">
        <v>1</v>
      </c>
      <c r="D2220" s="24">
        <v>1</v>
      </c>
      <c r="E2220" s="23" t="s">
        <v>594</v>
      </c>
      <c r="F2220" s="43" t="s">
        <v>220</v>
      </c>
      <c r="G2220" s="35">
        <v>5</v>
      </c>
    </row>
    <row r="2221" spans="1:7" x14ac:dyDescent="0.3">
      <c r="A2221" s="20" t="s">
        <v>601</v>
      </c>
      <c r="B2221" s="24" t="s">
        <v>595</v>
      </c>
      <c r="C2221" s="24">
        <v>1</v>
      </c>
      <c r="D2221" s="24">
        <v>1</v>
      </c>
      <c r="E2221" s="23" t="s">
        <v>596</v>
      </c>
      <c r="F2221" s="43" t="s">
        <v>597</v>
      </c>
      <c r="G2221" s="35">
        <v>1</v>
      </c>
    </row>
    <row r="2222" spans="1:7" x14ac:dyDescent="0.3">
      <c r="A2222" s="20" t="s">
        <v>600</v>
      </c>
      <c r="B2222" s="24" t="s">
        <v>595</v>
      </c>
      <c r="C2222" s="24">
        <v>1</v>
      </c>
      <c r="D2222" s="24">
        <v>1</v>
      </c>
      <c r="E2222" s="23" t="s">
        <v>596</v>
      </c>
      <c r="F2222" s="43" t="s">
        <v>611</v>
      </c>
      <c r="G2222" s="35">
        <v>1</v>
      </c>
    </row>
    <row r="2223" spans="1:7" x14ac:dyDescent="0.3">
      <c r="A2223" s="20" t="s">
        <v>600</v>
      </c>
      <c r="B2223" s="24" t="s">
        <v>595</v>
      </c>
      <c r="C2223" s="24">
        <v>1</v>
      </c>
      <c r="D2223" s="24">
        <v>1</v>
      </c>
      <c r="E2223" s="23" t="s">
        <v>596</v>
      </c>
      <c r="F2223" s="43" t="s">
        <v>598</v>
      </c>
      <c r="G2223" s="35">
        <v>2</v>
      </c>
    </row>
    <row r="2224" spans="1:7" x14ac:dyDescent="0.3">
      <c r="A2224" s="20" t="s">
        <v>600</v>
      </c>
      <c r="B2224" s="24" t="s">
        <v>595</v>
      </c>
      <c r="C2224" s="24">
        <v>1</v>
      </c>
      <c r="D2224" s="24">
        <v>1</v>
      </c>
      <c r="E2224" s="23" t="s">
        <v>596</v>
      </c>
      <c r="F2224" s="43" t="s">
        <v>599</v>
      </c>
      <c r="G2224" s="35">
        <v>1</v>
      </c>
    </row>
    <row r="2225" spans="1:7" x14ac:dyDescent="0.3">
      <c r="A2225" s="20" t="s">
        <v>600</v>
      </c>
      <c r="B2225" s="24" t="s">
        <v>595</v>
      </c>
      <c r="C2225" s="24">
        <v>1</v>
      </c>
      <c r="D2225" s="24">
        <v>1</v>
      </c>
      <c r="E2225" s="23" t="s">
        <v>596</v>
      </c>
      <c r="F2225" s="43" t="s">
        <v>69</v>
      </c>
      <c r="G2225" s="35">
        <v>1</v>
      </c>
    </row>
    <row r="2226" spans="1:7" x14ac:dyDescent="0.3">
      <c r="A2226" s="20" t="s">
        <v>600</v>
      </c>
      <c r="B2226" s="24" t="s">
        <v>593</v>
      </c>
      <c r="C2226" s="24">
        <v>1</v>
      </c>
      <c r="D2226" s="4">
        <v>9</v>
      </c>
      <c r="E2226" s="23" t="s">
        <v>594</v>
      </c>
      <c r="F2226" s="43" t="s">
        <v>220</v>
      </c>
      <c r="G2226" s="35">
        <v>7</v>
      </c>
    </row>
    <row r="2227" spans="1:7" x14ac:dyDescent="0.3">
      <c r="A2227" s="20" t="s">
        <v>600</v>
      </c>
      <c r="B2227" s="24" t="s">
        <v>595</v>
      </c>
      <c r="C2227" s="24">
        <v>1</v>
      </c>
      <c r="D2227" s="4">
        <v>9</v>
      </c>
      <c r="E2227" s="23" t="s">
        <v>596</v>
      </c>
      <c r="F2227" s="43" t="s">
        <v>597</v>
      </c>
      <c r="G2227" s="35">
        <v>1</v>
      </c>
    </row>
    <row r="2228" spans="1:7" x14ac:dyDescent="0.3">
      <c r="A2228" s="20" t="s">
        <v>600</v>
      </c>
      <c r="B2228" s="24" t="s">
        <v>595</v>
      </c>
      <c r="C2228" s="24">
        <v>1</v>
      </c>
      <c r="D2228" s="4">
        <v>9</v>
      </c>
      <c r="E2228" s="23" t="s">
        <v>596</v>
      </c>
      <c r="F2228" s="43" t="s">
        <v>13</v>
      </c>
      <c r="G2228" s="35">
        <v>2</v>
      </c>
    </row>
    <row r="2229" spans="1:7" x14ac:dyDescent="0.3">
      <c r="A2229" s="20" t="s">
        <v>600</v>
      </c>
      <c r="B2229" s="24" t="s">
        <v>595</v>
      </c>
      <c r="C2229" s="24">
        <v>1</v>
      </c>
      <c r="D2229" s="4">
        <v>9</v>
      </c>
      <c r="E2229" s="23" t="s">
        <v>596</v>
      </c>
      <c r="F2229" s="43" t="s">
        <v>602</v>
      </c>
      <c r="G2229" s="35">
        <v>1</v>
      </c>
    </row>
    <row r="2230" spans="1:7" x14ac:dyDescent="0.3">
      <c r="A2230" s="20" t="s">
        <v>600</v>
      </c>
      <c r="B2230" s="24" t="s">
        <v>595</v>
      </c>
      <c r="C2230" s="24">
        <v>1</v>
      </c>
      <c r="D2230" s="4">
        <v>9</v>
      </c>
      <c r="E2230" s="23" t="s">
        <v>596</v>
      </c>
      <c r="F2230" s="43" t="s">
        <v>599</v>
      </c>
      <c r="G2230" s="35">
        <v>1</v>
      </c>
    </row>
    <row r="2231" spans="1:7" x14ac:dyDescent="0.3">
      <c r="A2231" s="20" t="s">
        <v>600</v>
      </c>
      <c r="B2231" s="24" t="s">
        <v>595</v>
      </c>
      <c r="C2231" s="24">
        <v>1</v>
      </c>
      <c r="D2231" s="4">
        <v>9</v>
      </c>
      <c r="E2231" s="23" t="s">
        <v>596</v>
      </c>
      <c r="F2231" s="43" t="s">
        <v>603</v>
      </c>
      <c r="G2231" s="35">
        <v>1</v>
      </c>
    </row>
    <row r="2232" spans="1:7" x14ac:dyDescent="0.3">
      <c r="A2232" s="20" t="s">
        <v>600</v>
      </c>
      <c r="B2232" s="24" t="s">
        <v>593</v>
      </c>
      <c r="C2232" s="24">
        <v>1</v>
      </c>
      <c r="D2232" s="4">
        <v>10</v>
      </c>
      <c r="E2232" s="23" t="s">
        <v>594</v>
      </c>
      <c r="F2232" s="43" t="s">
        <v>220</v>
      </c>
      <c r="G2232" s="35">
        <v>0</v>
      </c>
    </row>
    <row r="2233" spans="1:7" x14ac:dyDescent="0.3">
      <c r="A2233" s="20" t="s">
        <v>600</v>
      </c>
      <c r="B2233" s="24" t="s">
        <v>604</v>
      </c>
      <c r="C2233" s="24">
        <v>1</v>
      </c>
      <c r="D2233" s="4">
        <v>4</v>
      </c>
      <c r="E2233" s="23" t="s">
        <v>594</v>
      </c>
      <c r="F2233" s="43" t="s">
        <v>220</v>
      </c>
      <c r="G2233" s="35">
        <v>9</v>
      </c>
    </row>
    <row r="2234" spans="1:7" x14ac:dyDescent="0.3">
      <c r="A2234" s="20" t="s">
        <v>600</v>
      </c>
      <c r="B2234" s="24" t="s">
        <v>605</v>
      </c>
      <c r="C2234" s="24">
        <v>1</v>
      </c>
      <c r="D2234" s="4">
        <v>4</v>
      </c>
      <c r="E2234" s="23" t="s">
        <v>596</v>
      </c>
      <c r="F2234" s="43" t="s">
        <v>597</v>
      </c>
      <c r="G2234" s="35">
        <v>17</v>
      </c>
    </row>
    <row r="2235" spans="1:7" x14ac:dyDescent="0.3">
      <c r="A2235" s="20" t="s">
        <v>600</v>
      </c>
      <c r="B2235" s="24" t="s">
        <v>605</v>
      </c>
      <c r="C2235" s="24">
        <v>1</v>
      </c>
      <c r="D2235" s="4">
        <v>4</v>
      </c>
      <c r="E2235" s="23" t="s">
        <v>596</v>
      </c>
      <c r="F2235" s="43" t="s">
        <v>13</v>
      </c>
      <c r="G2235" s="35">
        <v>10</v>
      </c>
    </row>
    <row r="2236" spans="1:7" x14ac:dyDescent="0.3">
      <c r="A2236" s="20" t="s">
        <v>600</v>
      </c>
      <c r="B2236" s="24" t="s">
        <v>605</v>
      </c>
      <c r="C2236" s="24">
        <v>1</v>
      </c>
      <c r="D2236" s="4">
        <v>4</v>
      </c>
      <c r="E2236" s="23" t="s">
        <v>596</v>
      </c>
      <c r="F2236" s="43" t="s">
        <v>599</v>
      </c>
      <c r="G2236" s="35">
        <v>2</v>
      </c>
    </row>
    <row r="2237" spans="1:7" x14ac:dyDescent="0.3">
      <c r="A2237" s="20" t="s">
        <v>600</v>
      </c>
      <c r="B2237" s="24" t="s">
        <v>605</v>
      </c>
      <c r="C2237" s="24">
        <v>1</v>
      </c>
      <c r="D2237" s="4">
        <v>4</v>
      </c>
      <c r="E2237" s="23" t="s">
        <v>596</v>
      </c>
      <c r="F2237" s="43" t="s">
        <v>603</v>
      </c>
      <c r="G2237" s="35">
        <v>1</v>
      </c>
    </row>
    <row r="2238" spans="1:7" x14ac:dyDescent="0.3">
      <c r="A2238" s="20" t="s">
        <v>600</v>
      </c>
      <c r="B2238" s="24" t="s">
        <v>604</v>
      </c>
      <c r="C2238" s="24">
        <v>1</v>
      </c>
      <c r="D2238" s="24">
        <v>6</v>
      </c>
      <c r="E2238" s="23" t="s">
        <v>594</v>
      </c>
      <c r="F2238" s="43" t="s">
        <v>220</v>
      </c>
      <c r="G2238" s="35">
        <v>7</v>
      </c>
    </row>
    <row r="2239" spans="1:7" x14ac:dyDescent="0.3">
      <c r="A2239" s="20" t="s">
        <v>600</v>
      </c>
      <c r="B2239" s="24" t="s">
        <v>605</v>
      </c>
      <c r="C2239" s="24">
        <v>1</v>
      </c>
      <c r="D2239" s="24">
        <v>6</v>
      </c>
      <c r="E2239" s="23" t="s">
        <v>596</v>
      </c>
      <c r="F2239" s="43" t="s">
        <v>597</v>
      </c>
      <c r="G2239" s="35">
        <v>6</v>
      </c>
    </row>
    <row r="2240" spans="1:7" x14ac:dyDescent="0.3">
      <c r="A2240" s="20" t="s">
        <v>600</v>
      </c>
      <c r="B2240" s="24" t="s">
        <v>605</v>
      </c>
      <c r="C2240" s="24">
        <v>1</v>
      </c>
      <c r="D2240" s="24">
        <v>6</v>
      </c>
      <c r="E2240" s="23" t="s">
        <v>596</v>
      </c>
      <c r="F2240" s="43" t="s">
        <v>13</v>
      </c>
      <c r="G2240" s="35">
        <v>12</v>
      </c>
    </row>
    <row r="2241" spans="1:7" x14ac:dyDescent="0.3">
      <c r="A2241" s="20" t="s">
        <v>600</v>
      </c>
      <c r="B2241" s="24" t="s">
        <v>605</v>
      </c>
      <c r="C2241" s="24">
        <v>1</v>
      </c>
      <c r="D2241" s="24">
        <v>6</v>
      </c>
      <c r="E2241" s="23" t="s">
        <v>596</v>
      </c>
      <c r="F2241" s="43" t="s">
        <v>603</v>
      </c>
      <c r="G2241" s="35">
        <v>1</v>
      </c>
    </row>
    <row r="2242" spans="1:7" x14ac:dyDescent="0.3">
      <c r="A2242" s="20" t="s">
        <v>600</v>
      </c>
      <c r="B2242" s="24" t="s">
        <v>605</v>
      </c>
      <c r="C2242" s="24">
        <v>1</v>
      </c>
      <c r="D2242" s="24">
        <v>6</v>
      </c>
      <c r="E2242" s="23" t="s">
        <v>596</v>
      </c>
      <c r="F2242" s="43" t="s">
        <v>69</v>
      </c>
      <c r="G2242" s="35">
        <v>1</v>
      </c>
    </row>
    <row r="2243" spans="1:7" x14ac:dyDescent="0.3">
      <c r="A2243" s="20" t="s">
        <v>600</v>
      </c>
      <c r="B2243" s="24" t="s">
        <v>605</v>
      </c>
      <c r="C2243" s="24">
        <v>1</v>
      </c>
      <c r="D2243" s="24">
        <v>6</v>
      </c>
      <c r="E2243" s="23" t="s">
        <v>596</v>
      </c>
      <c r="F2243" s="43" t="s">
        <v>144</v>
      </c>
      <c r="G2243" s="35">
        <v>1</v>
      </c>
    </row>
    <row r="2244" spans="1:7" x14ac:dyDescent="0.3">
      <c r="A2244" s="20" t="s">
        <v>600</v>
      </c>
      <c r="B2244" s="24" t="s">
        <v>604</v>
      </c>
      <c r="C2244" s="24">
        <v>1</v>
      </c>
      <c r="D2244" s="4">
        <v>7</v>
      </c>
      <c r="E2244" s="23" t="s">
        <v>594</v>
      </c>
      <c r="F2244" s="43" t="s">
        <v>220</v>
      </c>
      <c r="G2244" s="35">
        <v>15</v>
      </c>
    </row>
    <row r="2245" spans="1:7" x14ac:dyDescent="0.3">
      <c r="A2245" s="20" t="s">
        <v>600</v>
      </c>
      <c r="B2245" s="24" t="s">
        <v>605</v>
      </c>
      <c r="C2245" s="24">
        <v>1</v>
      </c>
      <c r="D2245" s="4">
        <v>7</v>
      </c>
      <c r="E2245" s="23" t="s">
        <v>596</v>
      </c>
      <c r="F2245" s="43" t="s">
        <v>597</v>
      </c>
      <c r="G2245" s="35">
        <v>6</v>
      </c>
    </row>
    <row r="2246" spans="1:7" x14ac:dyDescent="0.3">
      <c r="A2246" s="20" t="s">
        <v>600</v>
      </c>
      <c r="B2246" s="24" t="s">
        <v>605</v>
      </c>
      <c r="C2246" s="24">
        <v>1</v>
      </c>
      <c r="D2246" s="4">
        <v>7</v>
      </c>
      <c r="E2246" s="23" t="s">
        <v>596</v>
      </c>
      <c r="F2246" s="43" t="s">
        <v>599</v>
      </c>
      <c r="G2246" s="35">
        <v>2</v>
      </c>
    </row>
    <row r="2247" spans="1:7" x14ac:dyDescent="0.3">
      <c r="A2247" s="20" t="s">
        <v>600</v>
      </c>
      <c r="B2247" s="24" t="s">
        <v>605</v>
      </c>
      <c r="C2247" s="24">
        <v>1</v>
      </c>
      <c r="D2247" s="4">
        <v>7</v>
      </c>
      <c r="E2247" s="23" t="s">
        <v>596</v>
      </c>
      <c r="F2247" s="43" t="s">
        <v>69</v>
      </c>
      <c r="G2247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x14ac:dyDescent="0.3">
      <c r="A2" t="s">
        <v>172</v>
      </c>
      <c r="B2" t="s">
        <v>168</v>
      </c>
    </row>
    <row r="3" spans="1:4" x14ac:dyDescent="0.3">
      <c r="A3" t="s">
        <v>172</v>
      </c>
      <c r="B3" t="s">
        <v>169</v>
      </c>
    </row>
    <row r="4" spans="1:4" x14ac:dyDescent="0.3">
      <c r="A4" t="s">
        <v>172</v>
      </c>
      <c r="B4" t="s">
        <v>170</v>
      </c>
    </row>
    <row r="5" spans="1:4" x14ac:dyDescent="0.3">
      <c r="A5" t="s">
        <v>172</v>
      </c>
      <c r="B5" t="s">
        <v>158</v>
      </c>
    </row>
    <row r="6" spans="1:4" x14ac:dyDescent="0.3">
      <c r="A6" t="s">
        <v>172</v>
      </c>
      <c r="B6" t="s">
        <v>159</v>
      </c>
    </row>
    <row r="7" spans="1:4" x14ac:dyDescent="0.3">
      <c r="A7" t="s">
        <v>172</v>
      </c>
      <c r="B7" t="s">
        <v>179</v>
      </c>
      <c r="D7" t="s">
        <v>191</v>
      </c>
    </row>
    <row r="8" spans="1:4" x14ac:dyDescent="0.3">
      <c r="A8" t="s">
        <v>172</v>
      </c>
      <c r="B8" t="s">
        <v>177</v>
      </c>
      <c r="C8" t="s">
        <v>187</v>
      </c>
    </row>
    <row r="9" spans="1:4" x14ac:dyDescent="0.3">
      <c r="A9" t="s">
        <v>172</v>
      </c>
      <c r="B9" t="s">
        <v>181</v>
      </c>
      <c r="C9" t="s">
        <v>187</v>
      </c>
    </row>
    <row r="10" spans="1:4" x14ac:dyDescent="0.3">
      <c r="A10" t="s">
        <v>172</v>
      </c>
      <c r="B10" t="s">
        <v>183</v>
      </c>
      <c r="C10" t="s">
        <v>188</v>
      </c>
    </row>
    <row r="11" spans="1:4" x14ac:dyDescent="0.3">
      <c r="A11" t="s">
        <v>172</v>
      </c>
      <c r="B11" t="s">
        <v>194</v>
      </c>
      <c r="D11" t="s">
        <v>202</v>
      </c>
    </row>
    <row r="12" spans="1:4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3">
      <c r="A13" t="s">
        <v>172</v>
      </c>
      <c r="B13" t="s">
        <v>195</v>
      </c>
      <c r="C13" t="s">
        <v>186</v>
      </c>
      <c r="D13" t="s">
        <v>197</v>
      </c>
    </row>
    <row r="14" spans="1:4" x14ac:dyDescent="0.3">
      <c r="A14" t="s">
        <v>171</v>
      </c>
      <c r="B14" t="s">
        <v>158</v>
      </c>
    </row>
    <row r="15" spans="1:4" x14ac:dyDescent="0.3">
      <c r="A15" t="s">
        <v>171</v>
      </c>
      <c r="B15" t="s">
        <v>159</v>
      </c>
    </row>
    <row r="16" spans="1:4" x14ac:dyDescent="0.3">
      <c r="A16" t="s">
        <v>171</v>
      </c>
      <c r="B16" t="s">
        <v>179</v>
      </c>
      <c r="D16" t="s">
        <v>199</v>
      </c>
    </row>
    <row r="17" spans="1:4" x14ac:dyDescent="0.3">
      <c r="A17" t="s">
        <v>171</v>
      </c>
      <c r="B17" t="s">
        <v>201</v>
      </c>
      <c r="D17" t="s">
        <v>215</v>
      </c>
    </row>
    <row r="18" spans="1:4" x14ac:dyDescent="0.3">
      <c r="A18" t="s">
        <v>171</v>
      </c>
      <c r="B18" t="s">
        <v>162</v>
      </c>
      <c r="D18" t="s">
        <v>216</v>
      </c>
    </row>
    <row r="19" spans="1:4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x14ac:dyDescent="0.3">
      <c r="A20" t="s">
        <v>171</v>
      </c>
      <c r="B20" t="s">
        <v>166</v>
      </c>
    </row>
    <row r="21" spans="1:4" x14ac:dyDescent="0.3">
      <c r="A21" t="s">
        <v>171</v>
      </c>
      <c r="B21" t="s">
        <v>160</v>
      </c>
    </row>
    <row r="22" spans="1:4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workbookViewId="0">
      <selection activeCell="C41" sqref="C41"/>
    </sheetView>
  </sheetViews>
  <sheetFormatPr defaultRowHeight="16.2" x14ac:dyDescent="0.3"/>
  <cols>
    <col min="1" max="1" width="16.77734375" style="10" customWidth="1"/>
    <col min="2" max="2" width="9" style="10"/>
    <col min="3" max="4" width="13.33203125" style="10" customWidth="1"/>
    <col min="5" max="5" width="10.77734375" style="10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2022-06-20T08:04:31Z</dcterms:modified>
</cp:coreProperties>
</file>